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2'!$A$1:$M$4</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P29" i="3"/>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F12" i="3" s="1"/>
  <c r="F7" i="3" s="1"/>
  <c r="E14" i="3"/>
  <c r="P12" i="3"/>
  <c r="O12" i="3"/>
  <c r="N12" i="3"/>
  <c r="N7" i="3" s="1"/>
  <c r="M12" i="3"/>
  <c r="M7" i="3" s="1"/>
  <c r="L12" i="3"/>
  <c r="K12" i="3"/>
  <c r="J12" i="3"/>
  <c r="J7" i="3" s="1"/>
  <c r="I12" i="3"/>
  <c r="I7" i="3" s="1"/>
  <c r="H12" i="3"/>
  <c r="G12" i="3"/>
  <c r="P8" i="3"/>
  <c r="O8" i="3"/>
  <c r="N8" i="3"/>
  <c r="M8" i="3"/>
  <c r="L8" i="3"/>
  <c r="L7" i="3" s="1"/>
  <c r="K8" i="3"/>
  <c r="K7" i="3" s="1"/>
  <c r="J8" i="3"/>
  <c r="I8" i="3"/>
  <c r="H8" i="3"/>
  <c r="H7" i="3" s="1"/>
  <c r="G8" i="3"/>
  <c r="F8" i="3"/>
  <c r="E8" i="3"/>
  <c r="P7" i="3"/>
  <c r="O7" i="3"/>
  <c r="G7" i="3"/>
  <c r="E12" i="3" l="1"/>
  <c r="E7" i="3" s="1"/>
  <c r="B11" i="4"/>
  <c r="D11" i="4"/>
  <c r="C11"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<sst xmlns="http://schemas.openxmlformats.org/spreadsheetml/2006/main" count="2632" uniqueCount="875">
  <si>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</si>
  <si>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</si>
  <si>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</si>
  <si>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</si>
  <si>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</si>
  <si>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</si>
  <si>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</si>
  <si>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</si>
  <si>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</si>
  <si>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</si>
  <si>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</si>
  <si>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</si>
  <si>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</si>
  <si>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</si>
  <si>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</si>
  <si>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</si>
  <si>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</si>
  <si>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</si>
  <si>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</si>
  <si>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</si>
  <si>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</si>
  <si>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</si>
  <si>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</si>
  <si>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</si>
  <si>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</si>
  <si>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</si>
  <si>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</si>
  <si>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</si>
  <si>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</si>
  <si>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</si>
  <si>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</si>
  <si>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</si>
  <si>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</si>
  <si>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</si>
  <si>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</si>
  <si>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</si>
  <si>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</si>
  <si>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</si>
  <si>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</si>
  <si>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</si>
  <si>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</si>
  <si>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</si>
  <si>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</si>
  <si>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</si>
  <si>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</si>
  <si>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</si>
  <si>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</si>
  <si>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</si>
  <si>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</si>
  <si>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</si>
  <si>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</si>
  <si>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</si>
  <si>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</si>
  <si>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</si>
  <si>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</si>
  <si>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</si>
  <si>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</si>
  <si>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</si>
  <si>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</si>
  <si>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</si>
  <si>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</si>
  <si>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</si>
  <si>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</si>
  <si>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</si>
  <si>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</si>
  <si>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</si>
  <si>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</si>
  <si>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</si>
  <si>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</si>
  <si>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</si>
  <si>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</si>
  <si>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</si>
  <si>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</si>
  <si>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</si>
  <si>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</si>
  <si>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</si>
  <si>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</si>
  <si>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</si>
  <si>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</si>
  <si>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</si>
  <si>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</si>
  <si>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</si>
  <si>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</si>
  <si>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</si>
  <si>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</si>
  <si>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</si>
  <si>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</si>
  <si>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</si>
  <si>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</si>
  <si>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</si>
  <si>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</si>
  <si>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</si>
  <si>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</si>
  <si>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</si>
  <si>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</si>
  <si>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</si>
  <si>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</si>
  <si>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</si>
  <si>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</si>
  <si>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</si>
  <si>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</si>
  <si>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</si>
  <si>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</si>
  <si>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</si>
  <si>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</si>
  <si>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</si>
  <si>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</si>
  <si>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</si>
  <si>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</si>
  <si>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</si>
  <si>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</si>
  <si>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</si>
  <si>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</si>
  <si>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</si>
  <si>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</si>
  <si>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</si>
  <si>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</si>
  <si>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</si>
  <si>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</si>
  <si>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</si>
  <si>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</si>
  <si>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</si>
  <si>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</si>
  <si>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</si>
  <si>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</si>
  <si>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</si>
  <si>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</si>
  <si>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</si>
  <si>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</si>
  <si>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</si>
  <si>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</si>
  <si>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</si>
  <si>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</si>
  <si>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</si>
  <si>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</si>
  <si>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</si>
  <si>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</si>
  <si>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</si>
  <si>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</si>
  <si>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</si>
  <si>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</si>
  <si>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</si>
  <si>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</si>
  <si>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</si>
  <si>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</si>
  <si>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</si>
  <si>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</si>
  <si>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</si>
  <si>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</si>
  <si>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</si>
  <si>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</si>
  <si>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</si>
  <si>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</si>
  <si>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</si>
  <si>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</si>
  <si>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</si>
  <si>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</si>
  <si>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</si>
  <si>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</si>
  <si>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</si>
  <si>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</si>
  <si>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</si>
  <si>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</si>
  <si>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</si>
  <si>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</si>
  <si>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</si>
  <si>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</si>
  <si>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</si>
  <si>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</si>
  <si>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</si>
  <si>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</si>
  <si>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</si>
  <si>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</si>
  <si>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</si>
  <si>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</si>
  <si>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</si>
  <si>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</si>
  <si>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</si>
  <si>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</si>
  <si>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</si>
  <si>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</si>
  <si>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</si>
  <si>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</si>
  <si>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</si>
  <si>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</si>
  <si>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</si>
  <si>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</si>
  <si>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</si>
  <si>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</si>
  <si>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</si>
  <si>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</si>
  <si>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</si>
  <si>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</si>
  <si>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</si>
  <si>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</si>
  <si>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</si>
  <si>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</si>
  <si>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</si>
  <si>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</si>
  <si>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</si>
  <si>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</si>
  <si>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</si>
  <si>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</si>
  <si>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</si>
  <si>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</si>
  <si>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</si>
  <si>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</si>
  <si>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</si>
  <si>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</si>
  <si>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</si>
  <si>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</si>
  <si>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</si>
  <si>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</si>
  <si>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</si>
  <si>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</si>
  <si>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</si>
  <si>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</si>
  <si>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</si>
  <si>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</si>
  <si>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</si>
  <si>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</si>
  <si>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</si>
  <si>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</si>
  <si>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</si>
  <si>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</si>
  <si>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</si>
  <si>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</si>
  <si>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</si>
  <si>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</si>
  <si>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</si>
  <si>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</si>
  <si>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</si>
  <si>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</si>
  <si>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</si>
  <si>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</si>
  <si>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</si>
  <si>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</si>
  <si>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</si>
  <si>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</si>
  <si>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</si>
  <si>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</si>
  <si>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</si>
  <si>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</si>
  <si>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</si>
  <si>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</si>
  <si>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</si>
  <si>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</si>
  <si>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</si>
  <si>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</si>
  <si>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</si>
  <si>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</si>
  <si>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</si>
  <si>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</si>
  <si>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</si>
  <si>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</si>
  <si>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</si>
  <si>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</si>
  <si>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</si>
  <si>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</si>
  <si>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</si>
  <si>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</si>
  <si>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</si>
  <si>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</si>
  <si>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</si>
  <si>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</si>
  <si>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</si>
  <si>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</si>
  <si>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</si>
  <si>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</si>
  <si>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</si>
  <si>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</si>
  <si>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</si>
  <si>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</si>
  <si>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</si>
  <si>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</si>
  <si>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</si>
  <si>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</si>
  <si>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</si>
  <si>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</si>
  <si>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</si>
  <si>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</si>
  <si>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</si>
  <si>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</si>
  <si>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</si>
  <si>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</si>
  <si>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</si>
  <si>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</si>
  <si>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</si>
  <si>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</si>
  <si>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</si>
  <si>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</si>
  <si>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</si>
  <si>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</si>
  <si>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</si>
  <si>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</si>
  <si>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</si>
  <si>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</si>
  <si>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</si>
  <si>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</si>
  <si>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</si>
  <si>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</si>
  <si>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</si>
  <si>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</si>
  <si>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</si>
  <si>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</si>
  <si>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</si>
  <si>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</si>
  <si>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</si>
  <si>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</si>
  <si>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</si>
  <si>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</si>
  <si>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</si>
  <si>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</si>
  <si>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</si>
  <si>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</si>
  <si>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</si>
  <si>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</si>
  <si>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</si>
  <si>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</si>
  <si>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</si>
  <si>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</si>
  <si>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</si>
  <si>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</si>
  <si>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</si>
  <si>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</si>
  <si>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</si>
  <si>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</si>
  <si>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</si>
  <si>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</si>
  <si>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</si>
  <si>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</si>
  <si>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</si>
  <si>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</si>
  <si>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</si>
  <si>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</si>
  <si>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</si>
  <si>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</si>
  <si>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</si>
  <si>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</si>
  <si>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</si>
  <si>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</si>
  <si>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</si>
  <si>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</si>
  <si>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</si>
  <si>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</si>
  <si>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</si>
  <si>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</si>
  <si>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</si>
  <si>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</si>
  <si>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</si>
  <si>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</si>
  <si>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</si>
  <si>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</si>
  <si>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</si>
  <si>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</si>
  <si>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</si>
  <si>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</si>
  <si>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</si>
  <si>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</si>
  <si>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</si>
  <si>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</si>
  <si>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</si>
  <si>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</si>
  <si>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</si>
  <si>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</si>
  <si>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</si>
  <si>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</si>
  <si>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</si>
  <si>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</si>
  <si>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</si>
  <si>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</si>
  <si>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</si>
  <si>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</si>
  <si>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</si>
  <si>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</si>
  <si>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</si>
  <si>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</si>
  <si>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</si>
  <si>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</si>
  <si>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</si>
  <si>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</si>
  <si>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</si>
  <si>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</si>
  <si>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</si>
  <si>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</si>
  <si>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</si>
  <si>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</si>
  <si>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</si>
  <si>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</si>
  <si>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</si>
  <si>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</si>
  <si>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</si>
  <si>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</si>
  <si>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</si>
  <si>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</si>
  <si>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</si>
  <si>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</si>
  <si>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</si>
  <si>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</si>
  <si>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</si>
  <si>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</si>
  <si>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</si>
  <si>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</si>
  <si>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</si>
  <si>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</si>
  <si>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</si>
  <si>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</si>
  <si>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</si>
  <si>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</si>
  <si>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</si>
  <si>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</si>
  <si>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</si>
  <si>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</si>
  <si>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</si>
  <si>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</si>
  <si>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</si>
  <si>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</si>
  <si>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</si>
  <si>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</si>
  <si>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</si>
  <si>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</si>
  <si>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</si>
  <si>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</si>
  <si>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</si>
  <si>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</si>
  <si>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</si>
  <si>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</si>
  <si>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</si>
  <si>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</si>
  <si>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</si>
  <si>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</si>
  <si>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</si>
  <si>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</si>
  <si>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</si>
  <si>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</si>
  <si>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</si>
  <si>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</si>
  <si>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</si>
  <si>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</si>
  <si>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</si>
  <si>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</si>
  <si>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</si>
  <si>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</si>
  <si>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</si>
  <si>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</si>
  <si>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</si>
  <si>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</si>
  <si>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</si>
  <si>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</si>
  <si>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</si>
  <si>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</si>
  <si>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</si>
  <si>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</si>
  <si>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</si>
  <si>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</si>
  <si>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</si>
  <si>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</si>
  <si>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</si>
  <si>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</si>
  <si>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</si>
  <si>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</si>
  <si>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</si>
  <si>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</si>
  <si>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</si>
  <si>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</si>
  <si>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</si>
  <si>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</si>
  <si>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</si>
  <si>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</si>
  <si>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</si>
  <si>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</si>
  <si>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</si>
  <si>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</si>
  <si>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</si>
  <si>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</si>
  <si>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</si>
  <si>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</si>
  <si>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</si>
  <si>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</si>
  <si>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</si>
  <si>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</si>
  <si>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</si>
  <si>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</si>
  <si>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</si>
  <si>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</si>
  <si>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</si>
  <si>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</si>
  <si>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</si>
  <si>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</si>
  <si>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</si>
  <si>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</si>
  <si>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</si>
  <si>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</si>
  <si>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</si>
  <si>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</si>
  <si>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</si>
  <si>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</si>
  <si>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</si>
  <si>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</si>
  <si>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</si>
  <si>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</si>
  <si>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</si>
  <si>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</si>
  <si>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</si>
  <si>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</si>
  <si>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</si>
  <si>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</si>
  <si>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</si>
  <si>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</si>
  <si>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</si>
  <si>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</si>
  <si>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</si>
  <si>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</si>
  <si>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</si>
  <si>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</si>
  <si>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</si>
  <si>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</si>
  <si>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</si>
  <si>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</si>
  <si>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</si>
  <si>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</si>
  <si>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</si>
  <si>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</si>
  <si>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</si>
  <si>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</si>
  <si>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</si>
  <si>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</si>
  <si>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</si>
  <si>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</si>
  <si>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</si>
  <si>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</si>
  <si>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</si>
  <si>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</si>
  <si>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</si>
  <si>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</si>
  <si>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</si>
  <si>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</si>
  <si>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</si>
  <si>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</si>
  <si>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</si>
  <si>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</si>
  <si>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</si>
  <si>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</si>
  <si>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</si>
  <si>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</si>
  <si>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</si>
  <si>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</si>
  <si>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</si>
  <si>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</si>
  <si>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</si>
  <si>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</si>
  <si>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</si>
  <si>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</si>
  <si>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</si>
  <si>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</si>
  <si>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</si>
  <si>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</si>
  <si>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</si>
  <si>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</si>
  <si>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</si>
  <si>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</si>
  <si>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</si>
  <si>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</si>
  <si>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</si>
  <si>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</si>
  <si>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</si>
  <si>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</si>
  <si>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</si>
  <si>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</si>
  <si>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</si>
  <si>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</si>
  <si>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</si>
  <si>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</si>
  <si>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</si>
  <si>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</si>
  <si>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</si>
  <si>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</si>
  <si>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</si>
  <si>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</si>
  <si>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</si>
  <si>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</si>
  <si>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</si>
  <si>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</si>
  <si>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</si>
  <si>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</si>
  <si>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</si>
  <si>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</si>
  <si>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</si>
  <si>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</si>
  <si>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</si>
  <si>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</si>
  <si>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</si>
  <si>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</si>
  <si>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</si>
  <si>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</si>
  <si>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</si>
  <si>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</si>
  <si>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</si>
  <si>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</si>
  <si>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</si>
  <si>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</si>
  <si>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</si>
  <si>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</si>
  <si>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</si>
  <si>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</si>
  <si>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</si>
  <si>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</si>
  <si>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</si>
  <si>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</si>
  <si>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</si>
  <si>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</si>
  <si>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</si>
  <si>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</si>
  <si>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</si>
  <si>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</si>
  <si>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</si>
  <si>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</si>
  <si>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</si>
  <si>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</si>
  <si>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</si>
  <si>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</si>
  <si>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</si>
  <si>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</si>
  <si>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</si>
  <si>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</si>
  <si>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</si>
  <si>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</si>
  <si>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</si>
  <si>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</si>
  <si>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</si>
  <si>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</si>
  <si>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</si>
  <si>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</si>
  <si>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</si>
  <si>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</si>
  <si>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</si>
  <si>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</si>
  <si>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</si>
  <si>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</si>
  <si>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</si>
  <si>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</si>
  <si>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</si>
  <si>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</si>
  <si>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</si>
  <si>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</si>
  <si>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</si>
  <si>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</si>
  <si>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</si>
  <si>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</si>
  <si>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</si>
  <si>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</si>
  <si>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</si>
  <si>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</si>
  <si>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</si>
  <si>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</si>
  <si>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</si>
  <si>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</si>
  <si>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</si>
  <si>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</si>
  <si>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</si>
  <si>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</si>
  <si>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</si>
  <si>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</si>
  <si>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</si>
  <si>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</si>
  <si>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</si>
  <si>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</si>
  <si>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</si>
  <si>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</si>
  <si>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</si>
  <si>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</si>
  <si>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</si>
  <si>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</si>
  <si>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</si>
  <si>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</si>
  <si>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</si>
  <si>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</si>
  <si>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</si>
  <si>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</si>
  <si>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</si>
  <si>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</si>
  <si>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</si>
  <si>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</si>
  <si>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</si>
  <si>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</si>
  <si>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</si>
  <si>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</si>
  <si>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</si>
  <si>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</si>
  <si>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</si>
  <si>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</si>
  <si>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</si>
  <si>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</si>
  <si>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</si>
  <si>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</si>
  <si>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</si>
  <si>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</si>
  <si>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</si>
  <si>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</si>
  <si>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</si>
  <si>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</si>
  <si>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</si>
  <si>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</si>
  <si>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</si>
  <si>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</si>
  <si>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</si>
  <si>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</si>
  <si>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</si>
  <si>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</si>
  <si>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</si>
  <si>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</si>
  <si>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</si>
  <si>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</si>
  <si>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</si>
  <si>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</si>
  <si>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</si>
  <si>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</si>
  <si>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</si>
  <si>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</si>
  <si>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</si>
  <si>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</si>
  <si>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</si>
  <si>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</si>
  <si>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</si>
  <si>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</si>
  <si>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</si>
  <si>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</si>
  <si>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</si>
  <si>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</si>
  <si>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</si>
  <si>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</si>
  <si>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</si>
  <si>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</si>
  <si>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</si>
  <si>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</si>
  <si>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</si>
  <si>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</si>
  <si>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</si>
  <si>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</si>
  <si>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</si>
  <si>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</si>
  <si>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</si>
  <si>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</si>
  <si>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</si>
  <si>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</si>
  <si>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</si>
  <si>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</si>
  <si>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</si>
  <si>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</si>
  <si>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</si>
  <si>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</si>
  <si>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</si>
  <si>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</si>
  <si>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</si>
  <si>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</si>
  <si>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</si>
  <si>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</si>
  <si>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</si>
  <si>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</si>
  <si>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</si>
  <si>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</si>
  <si>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</si>
  <si>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</si>
  <si>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</si>
  <si>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</si>
  <si>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</si>
  <si>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</si>
  <si>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</si>
  <si>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</si>
  <si>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</si>
  <si>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</si>
  <si>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</si>
  <si>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</si>
  <si>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</si>
  <si>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</si>
  <si>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</si>
  <si>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</si>
  <si>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</si>
  <si>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</si>
  <si>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</si>
  <si>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</si>
  <si>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</si>
  <si>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</si>
  <si>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</si>
  <si>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</si>
  <si>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</si>
  <si>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</si>
  <si>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</si>
  <si>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</si>
  <si>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</si>
  <si>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</si>
  <si>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</si>
  <si>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</si>
  <si>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</si>
  <si>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</si>
  <si>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</si>
  <si>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</si>
  <si>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</si>
  <si>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</si>
  <si>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</si>
  <si>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</si>
  <si>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</si>
  <si>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</si>
  <si>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</si>
  <si>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</si>
  <si>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</si>
  <si>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</si>
  <si>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</si>
  <si>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</si>
  <si>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</si>
  <si>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</si>
  <si>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</si>
  <si>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</si>
  <si>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</si>
  <si>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</si>
  <si>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</si>
  <si>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</si>
  <si>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</si>
  <si>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</si>
  <si>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</si>
  <si>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</si>
  <si>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</si>
  <si>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</si>
  <si>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</si>
  <si>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</si>
  <si>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</si>
  <si>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</si>
  <si>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</si>
  <si>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</si>
  <si>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</si>
  <si>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</si>
  <si>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</si>
  <si>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</si>
  <si>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</si>
  <si>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</si>
  <si>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</si>
  <si>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</si>
  <si>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</si>
  <si>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</si>
  <si>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</si>
  <si>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</si>
  <si>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</si>
  <si>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</si>
  <si>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</si>
  <si>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</si>
  <si>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</si>
  <si>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</si>
  <si>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</si>
  <si>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</si>
  <si>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</si>
  <si>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</si>
  <si>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</si>
  <si>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</si>
  <si>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15.06.2022 .                                                Информация размещена на официальном сайте ООО"РН-Сахалинморнефтегаз" 23.06.2022.                       </t>
    </r>
  </si>
  <si>
    <t>Замеры активных и реактивных нагрузок произведены 15 июня 2021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</si>
  <si>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</si>
  <si>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</si>
  <si>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</si>
  <si>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</si>
  <si>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</si>
  <si>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</si>
  <si>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</si>
  <si>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</si>
  <si>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</si>
  <si>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</si>
  <si>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</si>
  <si>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</si>
  <si>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</si>
  <si>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</si>
  <si>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</si>
  <si>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</si>
  <si>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</si>
  <si>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</si>
  <si>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</si>
  <si>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февраль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</si>
</sst>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43" formatCode="_-* #,##0.00\ _₽_-;\-* #,##0.00\ _₽_-;_-* &quot;-&quot;??\ _₽_-;_-@_-"/>
    <numFmt numFmtId="164" formatCode="#,##0.0"/>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1">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7"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7"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69" fontId="29" fillId="0" borderId="0" applyFont="0" applyFill="0" applyBorder="0" applyAlignment="0" applyProtection="0"/>
    <xf numFmtId="0" fontId="29" fillId="0" borderId="0" applyFont="0" applyFill="0" applyBorder="0" applyAlignment="0" applyProtection="0"/>
    <xf numFmtId="170"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1"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2" fontId="41" fillId="0" borderId="0" applyNumberFormat="0" applyFill="0" applyAlignment="0" applyProtection="0">
      <alignment horizontal="left"/>
      <protection locked="0"/>
    </xf>
    <xf numFmtId="172"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3"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4" fontId="38" fillId="0" borderId="0" applyFont="0" applyFill="0" applyBorder="0" applyAlignment="0" applyProtection="0"/>
    <xf numFmtId="166"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0" fontId="29" fillId="0" borderId="0" applyFont="0" applyFill="0" applyBorder="0" applyAlignment="0" applyProtection="0"/>
    <xf numFmtId="175" fontId="29"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4" fillId="0" borderId="24">
      <alignment vertical="center"/>
    </xf>
    <xf numFmtId="176" fontId="54" fillId="0" borderId="24">
      <alignment vertical="center"/>
    </xf>
    <xf numFmtId="177"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5" fontId="58" fillId="24" borderId="5">
      <alignment horizontal="right" vertical="center"/>
    </xf>
    <xf numFmtId="178"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5" fontId="58" fillId="25" borderId="5">
      <alignment horizontal="right" vertical="center"/>
    </xf>
    <xf numFmtId="178"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5" fontId="62" fillId="0" borderId="5">
      <alignment horizontal="right" vertical="center"/>
    </xf>
    <xf numFmtId="178"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5" fontId="58" fillId="26" borderId="5">
      <alignment horizontal="right" vertical="center"/>
    </xf>
    <xf numFmtId="178"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5" fontId="58" fillId="27" borderId="5">
      <alignment horizontal="right" vertical="center"/>
    </xf>
    <xf numFmtId="178"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5" fontId="60" fillId="28" borderId="5">
      <alignment horizontal="right" vertical="center"/>
    </xf>
    <xf numFmtId="178"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5" fontId="59" fillId="0" borderId="5">
      <alignment horizontal="right" vertical="center"/>
    </xf>
    <xf numFmtId="178"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5" fontId="59" fillId="0" borderId="0">
      <alignment horizontal="right" vertical="center"/>
    </xf>
    <xf numFmtId="178"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5" fontId="58" fillId="29" borderId="5">
      <alignment horizontal="right" vertical="center"/>
    </xf>
    <xf numFmtId="178"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5" fontId="58" fillId="0" borderId="5">
      <alignment horizontal="right" vertical="center"/>
    </xf>
    <xf numFmtId="178"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5" fontId="56" fillId="0" borderId="5">
      <alignment horizontal="right" vertical="center"/>
    </xf>
    <xf numFmtId="178"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1" fontId="67" fillId="0" borderId="0"/>
    <xf numFmtId="182" fontId="67" fillId="0" borderId="0"/>
    <xf numFmtId="183" fontId="67" fillId="0" borderId="0"/>
    <xf numFmtId="181" fontId="67" fillId="0" borderId="19"/>
    <xf numFmtId="182" fontId="67" fillId="0" borderId="19"/>
    <xf numFmtId="183" fontId="67" fillId="0" borderId="19"/>
    <xf numFmtId="184" fontId="67" fillId="0" borderId="0"/>
    <xf numFmtId="185" fontId="67" fillId="0" borderId="0"/>
    <xf numFmtId="186" fontId="67" fillId="0" borderId="0"/>
    <xf numFmtId="184" fontId="67" fillId="0" borderId="19"/>
    <xf numFmtId="185" fontId="67" fillId="0" borderId="19"/>
    <xf numFmtId="186" fontId="67" fillId="0" borderId="19"/>
    <xf numFmtId="187" fontId="67" fillId="0" borderId="0">
      <alignment horizontal="right"/>
      <protection locked="0"/>
    </xf>
    <xf numFmtId="188" fontId="67" fillId="0" borderId="0">
      <alignment horizontal="right"/>
      <protection locked="0"/>
    </xf>
    <xf numFmtId="189" fontId="67" fillId="0" borderId="0"/>
    <xf numFmtId="190" fontId="67" fillId="0" borderId="0"/>
    <xf numFmtId="191" fontId="67" fillId="0" borderId="0"/>
    <xf numFmtId="189" fontId="67" fillId="0" borderId="19"/>
    <xf numFmtId="190" fontId="67" fillId="0" borderId="19"/>
    <xf numFmtId="191" fontId="67" fillId="0" borderId="19"/>
    <xf numFmtId="0" fontId="68" fillId="49" borderId="27" applyNumberFormat="0" applyAlignment="0" applyProtection="0"/>
    <xf numFmtId="0" fontId="69" fillId="50" borderId="28" applyNumberFormat="0" applyAlignment="0" applyProtection="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92" fontId="70" fillId="0" borderId="0"/>
    <xf numFmtId="181" fontId="67" fillId="21" borderId="24">
      <protection locked="0"/>
    </xf>
    <xf numFmtId="182" fontId="67" fillId="21" borderId="24">
      <protection locked="0"/>
    </xf>
    <xf numFmtId="183" fontId="67" fillId="21" borderId="24">
      <protection locked="0"/>
    </xf>
    <xf numFmtId="193" fontId="67" fillId="21" borderId="24">
      <protection locked="0"/>
    </xf>
    <xf numFmtId="194" fontId="67" fillId="21" borderId="24">
      <protection locked="0"/>
    </xf>
    <xf numFmtId="195" fontId="67" fillId="21" borderId="24">
      <protection locked="0"/>
    </xf>
    <xf numFmtId="187" fontId="67" fillId="51" borderId="24">
      <alignment horizontal="right"/>
      <protection locked="0"/>
    </xf>
    <xf numFmtId="188"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89" fontId="67" fillId="21" borderId="24">
      <protection locked="0"/>
    </xf>
    <xf numFmtId="190" fontId="67" fillId="21" borderId="24">
      <protection locked="0"/>
    </xf>
    <xf numFmtId="191" fontId="67" fillId="21" borderId="24">
      <protection locked="0"/>
    </xf>
    <xf numFmtId="49" fontId="67" fillId="53" borderId="24">
      <alignment horizontal="left"/>
      <protection locked="0"/>
    </xf>
    <xf numFmtId="196" fontId="67" fillId="21" borderId="24">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0"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1" fontId="29"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7"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7" fontId="99"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7"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8"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7">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4"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5"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5" fontId="101" fillId="60" borderId="5" xfId="6" applyNumberFormat="1" applyFont="1" applyFill="1" applyBorder="1" applyAlignment="1" applyProtection="1">
      <alignment horizontal="center" vertical="center" wrapText="1"/>
    </xf>
    <xf numFmtId="165"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5"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5"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5"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5"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5"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5"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5"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871</v>
      </c>
      <c r="B1" s="4"/>
    </row>
    <row r="2" spans="1:3">
      <c r="A2" s="119"/>
      <c r="B2" s="4"/>
    </row>
    <row r="3" spans="1:3" s="54" customFormat="1" ht="60.75">
      <c r="A3" s="127" t="s">
        <v>129</v>
      </c>
      <c r="B3" s="128" t="s">
        <v>25</v>
      </c>
      <c r="C3" s="129" t="s">
        <v>850</v>
      </c>
    </row>
    <row r="4" spans="1:3" s="132" customFormat="1" ht="60.75">
      <c r="A4" s="38" t="s">
        <v>113</v>
      </c>
      <c r="B4" s="73" t="s">
        <v>753</v>
      </c>
      <c r="C4" s="6" t="s">
        <v>26</v>
      </c>
    </row>
    <row r="5" spans="1:3" s="132" customFormat="1" ht="60.75">
      <c r="A5" s="38" t="s">
        <v>114</v>
      </c>
      <c r="B5" s="73" t="s">
        <v>753</v>
      </c>
      <c r="C5" s="6" t="s">
        <v>26</v>
      </c>
    </row>
    <row r="6" spans="1:3" s="132" customFormat="1" ht="324">
      <c r="A6" s="38" t="s">
        <v>115</v>
      </c>
      <c r="B6" s="73" t="s">
        <v>109</v>
      </c>
      <c r="C6" s="57" t="s">
        <v>26</v>
      </c>
    </row>
    <row r="7" spans="1:3" s="132" customFormat="1" ht="60.75">
      <c r="A7" s="38" t="s">
        <v>116</v>
      </c>
      <c r="B7" s="74" t="s">
        <v>754</v>
      </c>
      <c r="C7" s="6" t="s">
        <v>26</v>
      </c>
    </row>
    <row r="8" spans="1:3" s="132" customFormat="1" ht="81">
      <c r="A8" s="38" t="s">
        <v>117</v>
      </c>
      <c r="B8" s="74" t="s">
        <v>755</v>
      </c>
      <c r="C8" s="6" t="s">
        <v>26</v>
      </c>
    </row>
    <row r="9" spans="1:3" s="132" customFormat="1" ht="40.5">
      <c r="A9" s="38" t="s">
        <v>744</v>
      </c>
      <c r="B9" s="73" t="s">
        <v>743</v>
      </c>
      <c r="C9" s="6" t="s">
        <v>26</v>
      </c>
    </row>
    <row r="10" spans="1:3" s="132" customFormat="1" ht="60.75">
      <c r="A10" s="38" t="s">
        <v>745</v>
      </c>
      <c r="B10" s="73" t="s">
        <v>743</v>
      </c>
      <c r="C10" s="6" t="s">
        <v>26</v>
      </c>
    </row>
    <row r="11" spans="1:3" s="132" customFormat="1" ht="60.75">
      <c r="A11" s="39" t="s">
        <v>127</v>
      </c>
      <c r="B11" s="73" t="s">
        <v>743</v>
      </c>
      <c r="C11" s="6" t="s">
        <v>26</v>
      </c>
    </row>
    <row r="12" spans="1:3" s="132" customFormat="1" ht="40.5">
      <c r="A12" s="40" t="s">
        <v>746</v>
      </c>
      <c r="B12" s="73" t="s">
        <v>756</v>
      </c>
      <c r="C12" s="6" t="s">
        <v>27</v>
      </c>
    </row>
    <row r="13" spans="1:3" s="132" customFormat="1" ht="60.75">
      <c r="A13" s="38" t="s">
        <v>747</v>
      </c>
      <c r="B13" s="73" t="s">
        <v>756</v>
      </c>
      <c r="C13" s="6" t="s">
        <v>28</v>
      </c>
    </row>
    <row r="14" spans="1:3" s="132" customFormat="1" ht="40.5">
      <c r="A14" s="38" t="s">
        <v>748</v>
      </c>
      <c r="B14" s="73" t="s">
        <v>756</v>
      </c>
      <c r="C14" s="126" t="s">
        <v>66</v>
      </c>
    </row>
    <row r="15" spans="1:3" s="132" customFormat="1" ht="60.75">
      <c r="A15" s="38" t="s">
        <v>749</v>
      </c>
      <c r="B15" s="73" t="s">
        <v>756</v>
      </c>
      <c r="C15" s="6" t="s">
        <v>29</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c r="A18" s="38" t="s">
        <v>752</v>
      </c>
      <c r="B18" s="73" t="s">
        <v>743</v>
      </c>
      <c r="C18" s="6" t="s">
        <v>26</v>
      </c>
    </row>
    <row r="19" spans="1:3" s="132" customFormat="1" ht="40.5">
      <c r="A19" s="38" t="s">
        <v>118</v>
      </c>
      <c r="B19" s="73" t="s">
        <v>841</v>
      </c>
      <c r="C19" s="6" t="s">
        <v>26</v>
      </c>
    </row>
    <row r="20" spans="1:3" s="132" customFormat="1" ht="40.5">
      <c r="A20" s="38" t="s">
        <v>119</v>
      </c>
      <c r="B20" s="73" t="s">
        <v>772</v>
      </c>
      <c r="C20" s="6" t="s">
        <v>26</v>
      </c>
    </row>
    <row r="21" spans="1:3" s="132" customFormat="1" ht="263.25">
      <c r="A21" s="38" t="s">
        <v>120</v>
      </c>
      <c r="B21" s="74" t="s">
        <v>757</v>
      </c>
      <c r="C21" s="7" t="s">
        <v>763</v>
      </c>
    </row>
    <row r="22" spans="1:3" s="132" customFormat="1" ht="202.5">
      <c r="A22" s="38" t="s">
        <v>121</v>
      </c>
      <c r="B22" s="74" t="s">
        <v>758</v>
      </c>
      <c r="C22" s="7" t="s">
        <v>65</v>
      </c>
    </row>
    <row r="23" spans="1:3" s="132" customFormat="1" ht="101.25" hidden="1">
      <c r="A23" s="134" t="s">
        <v>741</v>
      </c>
      <c r="B23" s="135" t="s">
        <v>110</v>
      </c>
      <c r="C23" s="6" t="s">
        <v>26</v>
      </c>
    </row>
    <row r="24" spans="1:3" s="132" customFormat="1">
      <c r="A24" s="41" t="s">
        <v>742</v>
      </c>
      <c r="B24" s="74" t="s">
        <v>743</v>
      </c>
      <c r="C24" s="7" t="s">
        <v>26</v>
      </c>
    </row>
    <row r="25" spans="1:3" s="132" customFormat="1" ht="81">
      <c r="A25" s="38" t="s">
        <v>122</v>
      </c>
      <c r="B25" s="74" t="s">
        <v>759</v>
      </c>
      <c r="C25" s="6" t="s">
        <v>26</v>
      </c>
    </row>
    <row r="26" spans="1:3" s="132" customFormat="1" ht="222.75">
      <c r="A26" s="38" t="s">
        <v>123</v>
      </c>
      <c r="B26" s="74" t="s">
        <v>760</v>
      </c>
      <c r="C26" s="6" t="s">
        <v>62</v>
      </c>
    </row>
    <row r="27" spans="1:3" s="132" customFormat="1" ht="263.25" hidden="1">
      <c r="A27" s="134" t="s">
        <v>124</v>
      </c>
      <c r="B27" s="135" t="s">
        <v>824</v>
      </c>
      <c r="C27" s="6" t="s">
        <v>26</v>
      </c>
    </row>
    <row r="28" spans="1:3" s="132" customFormat="1" ht="141.75">
      <c r="A28" s="38" t="s">
        <v>125</v>
      </c>
      <c r="B28" s="73" t="s">
        <v>756</v>
      </c>
      <c r="C28" s="7" t="s">
        <v>61</v>
      </c>
    </row>
    <row r="29" spans="1:3" s="132" customFormat="1" ht="81">
      <c r="A29" s="38" t="s">
        <v>126</v>
      </c>
      <c r="B29" s="73" t="s">
        <v>761</v>
      </c>
      <c r="C29" s="7" t="s">
        <v>26</v>
      </c>
    </row>
    <row r="30" spans="1:3" s="132" customFormat="1" ht="202.5">
      <c r="A30" s="38" t="s">
        <v>855</v>
      </c>
      <c r="B30" s="73" t="s">
        <v>856</v>
      </c>
      <c r="C30" s="7" t="s">
        <v>857</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C4" activePane="bottomRight" state="frozen"/>
      <selection sqref="A1:M1"/>
      <selection pane="topRight" sqref="A1:M1"/>
      <selection pane="bottomLeft" sqref="A1:M1"/>
      <selection pane="bottomRight" sqref="A1:M1"/>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871</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872</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872</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841</v>
      </c>
      <c r="C19" s="6" t="s">
        <v>26</v>
      </c>
      <c r="D19" s="6" t="s">
        <v>26</v>
      </c>
      <c r="E19" s="6" t="s">
        <v>26</v>
      </c>
      <c r="F19" s="6" t="s">
        <v>26</v>
      </c>
      <c r="G19" s="7" t="s">
        <v>854</v>
      </c>
      <c r="H19" s="7" t="s">
        <v>853</v>
      </c>
      <c r="I19" s="6" t="s">
        <v>26</v>
      </c>
      <c r="J19" s="6" t="s">
        <v>26</v>
      </c>
      <c r="K19" s="7" t="s">
        <v>735</v>
      </c>
      <c r="L19" s="6" t="s">
        <v>26</v>
      </c>
      <c r="M19" s="7" t="s">
        <v>852</v>
      </c>
      <c r="N19" s="7" t="s">
        <v>873</v>
      </c>
    </row>
    <row r="20" spans="1:14" ht="40.5">
      <c r="A20" s="38" t="s">
        <v>119</v>
      </c>
      <c r="B20" s="73" t="s">
        <v>772</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842</v>
      </c>
      <c r="F23" s="6" t="s">
        <v>26</v>
      </c>
      <c r="G23" s="6" t="s">
        <v>26</v>
      </c>
      <c r="H23" s="31" t="s">
        <v>764</v>
      </c>
      <c r="I23" s="6" t="s">
        <v>26</v>
      </c>
      <c r="J23" s="6" t="s">
        <v>26</v>
      </c>
      <c r="K23" s="31" t="s">
        <v>764</v>
      </c>
      <c r="L23" s="6" t="s">
        <v>26</v>
      </c>
      <c r="M23" s="6" t="s">
        <v>26</v>
      </c>
      <c r="N23" s="31" t="s">
        <v>842</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843</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824</v>
      </c>
      <c r="C27" s="6" t="s">
        <v>26</v>
      </c>
      <c r="D27" s="6" t="s">
        <v>26</v>
      </c>
      <c r="E27" s="7" t="s">
        <v>765</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837</v>
      </c>
      <c r="M29" s="7" t="s">
        <v>26</v>
      </c>
      <c r="N29" s="7" t="s">
        <v>26</v>
      </c>
    </row>
    <row r="30" spans="1:14" ht="202.5">
      <c r="A30" s="38" t="s">
        <v>855</v>
      </c>
      <c r="B30" s="73" t="s">
        <v>856</v>
      </c>
      <c r="C30" s="7" t="s">
        <v>857</v>
      </c>
      <c r="D30" s="7" t="s">
        <v>857</v>
      </c>
      <c r="E30" s="7" t="s">
        <v>857</v>
      </c>
      <c r="F30" s="7" t="s">
        <v>857</v>
      </c>
      <c r="G30" s="7" t="s">
        <v>857</v>
      </c>
      <c r="H30" s="7" t="s">
        <v>857</v>
      </c>
      <c r="I30" s="7" t="s">
        <v>857</v>
      </c>
      <c r="J30" s="7" t="s">
        <v>857</v>
      </c>
      <c r="K30" s="7" t="s">
        <v>857</v>
      </c>
      <c r="L30" s="7" t="s">
        <v>857</v>
      </c>
      <c r="M30" s="7" t="s">
        <v>857</v>
      </c>
      <c r="N30" s="7" t="s">
        <v>857</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49" t="s">
        <v>67</v>
      </c>
      <c r="B1" s="149"/>
      <c r="C1" s="149"/>
      <c r="D1" s="149"/>
      <c r="E1" s="149"/>
      <c r="F1" s="149"/>
      <c r="G1" s="149"/>
      <c r="H1" s="149"/>
      <c r="I1" s="149"/>
      <c r="J1" s="149"/>
      <c r="K1" s="149"/>
      <c r="L1" s="149"/>
      <c r="M1" s="149"/>
    </row>
    <row r="2" spans="1:13">
      <c r="A2" s="149" t="s">
        <v>68</v>
      </c>
      <c r="B2" s="149"/>
      <c r="C2" s="149"/>
      <c r="D2" s="149"/>
      <c r="E2" s="149"/>
      <c r="F2" s="149"/>
      <c r="G2" s="149"/>
      <c r="H2" s="149"/>
      <c r="I2" s="149"/>
      <c r="J2" s="149"/>
      <c r="K2" s="149"/>
      <c r="L2" s="149"/>
      <c r="M2" s="149"/>
    </row>
    <row r="3" spans="1:13">
      <c r="A3" s="149" t="s">
        <v>838</v>
      </c>
      <c r="B3" s="149"/>
      <c r="C3" s="149"/>
      <c r="D3" s="149"/>
      <c r="E3" s="149"/>
      <c r="F3" s="149"/>
      <c r="G3" s="149"/>
      <c r="H3" s="149"/>
      <c r="I3" s="149"/>
      <c r="J3" s="149"/>
      <c r="K3" s="149"/>
      <c r="L3" s="149"/>
      <c r="M3" s="149"/>
    </row>
    <row r="4" spans="1:13">
      <c r="A4" s="150" t="s">
        <v>874</v>
      </c>
      <c r="B4" s="150"/>
      <c r="C4" s="150"/>
      <c r="D4" s="150"/>
      <c r="E4" s="150"/>
      <c r="F4" s="150"/>
      <c r="G4" s="150"/>
      <c r="H4" s="150"/>
      <c r="I4" s="150"/>
      <c r="J4" s="150"/>
      <c r="K4" s="150"/>
      <c r="L4" s="150"/>
      <c r="M4" s="150"/>
    </row>
    <row r="5" spans="1:13">
      <c r="A5" s="139"/>
      <c r="B5" s="139"/>
      <c r="C5" s="139"/>
      <c r="D5" s="139"/>
      <c r="E5" s="139"/>
      <c r="F5" s="139"/>
      <c r="G5" s="139"/>
      <c r="H5" s="139"/>
      <c r="I5" s="139"/>
      <c r="J5" s="139"/>
      <c r="K5" s="139"/>
      <c r="L5" s="139"/>
      <c r="M5" s="139"/>
    </row>
    <row r="6" spans="1:13" ht="13.5" thickBot="1">
      <c r="A6" s="138"/>
    </row>
    <row r="7" spans="1:13" ht="69" customHeight="1">
      <c r="A7" s="151" t="s">
        <v>79</v>
      </c>
      <c r="B7" s="153" t="s">
        <v>69</v>
      </c>
      <c r="C7" s="154"/>
      <c r="D7" s="155"/>
      <c r="E7" s="153" t="s">
        <v>70</v>
      </c>
      <c r="F7" s="154"/>
      <c r="G7" s="155"/>
      <c r="H7" s="154" t="s">
        <v>71</v>
      </c>
      <c r="I7" s="154"/>
      <c r="J7" s="154"/>
      <c r="K7" s="153" t="s">
        <v>72</v>
      </c>
      <c r="L7" s="154"/>
      <c r="M7" s="155"/>
    </row>
    <row r="8" spans="1:13" ht="26.25" thickBot="1">
      <c r="A8" s="152"/>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76</v>
      </c>
      <c r="B10" s="143" t="s">
        <v>26</v>
      </c>
      <c r="C10" s="144" t="s">
        <v>26</v>
      </c>
      <c r="D10" s="145" t="s">
        <v>26</v>
      </c>
      <c r="E10" s="143" t="s">
        <v>26</v>
      </c>
      <c r="F10" s="144" t="s">
        <v>26</v>
      </c>
      <c r="G10" s="145" t="s">
        <v>26</v>
      </c>
      <c r="H10" s="143" t="s">
        <v>26</v>
      </c>
      <c r="I10" s="144" t="s">
        <v>26</v>
      </c>
      <c r="J10" s="145" t="s">
        <v>26</v>
      </c>
      <c r="K10" s="143" t="s">
        <v>26</v>
      </c>
      <c r="L10" s="144" t="s">
        <v>26</v>
      </c>
      <c r="M10" s="145" t="s">
        <v>26</v>
      </c>
    </row>
    <row r="11" spans="1:13" ht="13.5" thickBot="1">
      <c r="A11" s="33" t="s">
        <v>75</v>
      </c>
      <c r="B11" s="146">
        <f t="shared" ref="B11:D11" si="0">SUM(B9:B10)</f>
        <v>0</v>
      </c>
      <c r="C11" s="147">
        <f t="shared" si="0"/>
        <v>0</v>
      </c>
      <c r="D11" s="148">
        <f t="shared" si="0"/>
        <v>0</v>
      </c>
      <c r="E11" s="146">
        <f t="shared" ref="E11:M11" si="1">SUM(E9:E10)</f>
        <v>0</v>
      </c>
      <c r="F11" s="147">
        <f t="shared" si="1"/>
        <v>0</v>
      </c>
      <c r="G11" s="148">
        <f t="shared" si="1"/>
        <v>0</v>
      </c>
      <c r="H11" s="146">
        <f t="shared" si="1"/>
        <v>0</v>
      </c>
      <c r="I11" s="147">
        <f t="shared" si="1"/>
        <v>0</v>
      </c>
      <c r="J11" s="148">
        <f t="shared" si="1"/>
        <v>0</v>
      </c>
      <c r="K11" s="146">
        <f t="shared" si="1"/>
        <v>0</v>
      </c>
      <c r="L11" s="147">
        <f t="shared" si="1"/>
        <v>0</v>
      </c>
      <c r="M11" s="148">
        <f t="shared" si="1"/>
        <v>0</v>
      </c>
    </row>
  </sheetData>
  <mergeCells count="9">
    <mergeCell ref="A1:M1"/>
    <mergeCell ref="A2:M2"/>
    <mergeCell ref="A3:M3"/>
    <mergeCell ref="A4:M4"/>
    <mergeCell ref="A7:A8"/>
    <mergeCell ref="B7:D7"/>
    <mergeCell ref="E7:G7"/>
    <mergeCell ref="H7:J7"/>
    <mergeCell ref="K7:M7"/>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839</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7" t="s">
        <v>30</v>
      </c>
      <c r="B2" s="157"/>
      <c r="C2" s="157"/>
      <c r="D2" s="157"/>
      <c r="E2" s="157"/>
      <c r="F2" s="157"/>
    </row>
    <row r="3" spans="1:6" ht="28.5" customHeight="1">
      <c r="A3" s="156" t="s">
        <v>128</v>
      </c>
      <c r="B3" s="156"/>
      <c r="C3" s="156"/>
      <c r="D3" s="156"/>
      <c r="E3" s="156"/>
      <c r="F3" s="156"/>
    </row>
    <row r="4" spans="1:6">
      <c r="A4" s="158" t="s">
        <v>840</v>
      </c>
      <c r="B4" s="158"/>
      <c r="C4" s="158"/>
      <c r="D4" s="158"/>
      <c r="E4" s="158"/>
      <c r="F4" s="158"/>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836</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835</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825</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830</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829</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828</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827</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826</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834</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831</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832</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833</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3" t="s">
        <v>30</v>
      </c>
      <c r="B3" s="163"/>
      <c r="C3" s="163"/>
      <c r="D3" s="163"/>
      <c r="E3" s="163"/>
      <c r="F3" s="164"/>
      <c r="G3" s="164"/>
      <c r="H3" s="164"/>
    </row>
    <row r="4" spans="1:8" s="81" customFormat="1" ht="28.5" customHeight="1">
      <c r="A4" s="156" t="s">
        <v>734</v>
      </c>
      <c r="B4" s="156"/>
      <c r="C4" s="156"/>
      <c r="D4" s="156"/>
      <c r="E4" s="156"/>
      <c r="F4" s="165"/>
      <c r="G4" s="165"/>
      <c r="H4" s="165"/>
    </row>
    <row r="5" spans="1:8" s="81" customFormat="1">
      <c r="A5" s="158" t="s">
        <v>840</v>
      </c>
      <c r="B5" s="158"/>
      <c r="C5" s="158"/>
      <c r="D5" s="158"/>
      <c r="E5" s="158"/>
      <c r="F5" s="166"/>
      <c r="G5" s="166"/>
      <c r="H5" s="166"/>
    </row>
    <row r="6" spans="1:8">
      <c r="A6" s="121"/>
      <c r="B6" s="122"/>
      <c r="C6" s="123"/>
      <c r="D6" s="123"/>
      <c r="E6" s="124"/>
      <c r="F6" s="125"/>
      <c r="G6" s="125"/>
      <c r="H6" s="125"/>
    </row>
    <row r="7" spans="1:8" ht="66" customHeight="1">
      <c r="A7" s="71" t="s">
        <v>153</v>
      </c>
      <c r="B7" s="71" t="s">
        <v>154</v>
      </c>
      <c r="C7" s="71" t="s">
        <v>773</v>
      </c>
      <c r="D7" s="71" t="s">
        <v>774</v>
      </c>
      <c r="E7" s="71" t="s">
        <v>767</v>
      </c>
      <c r="F7" s="82" t="s">
        <v>89</v>
      </c>
      <c r="G7" s="83" t="s">
        <v>90</v>
      </c>
      <c r="H7" s="84" t="s">
        <v>91</v>
      </c>
    </row>
    <row r="8" spans="1:8" s="89" customFormat="1">
      <c r="A8" s="71">
        <v>1</v>
      </c>
      <c r="B8" s="71">
        <v>2</v>
      </c>
      <c r="C8" s="71">
        <v>3</v>
      </c>
      <c r="D8" s="71">
        <v>4</v>
      </c>
      <c r="E8" s="71">
        <v>5</v>
      </c>
      <c r="F8" s="88">
        <v>6</v>
      </c>
      <c r="G8" s="88">
        <v>7</v>
      </c>
      <c r="H8" s="88">
        <v>8</v>
      </c>
    </row>
    <row r="9" spans="1:8">
      <c r="A9" s="159" t="s">
        <v>155</v>
      </c>
      <c r="B9" s="160"/>
      <c r="C9" s="160"/>
      <c r="D9" s="160"/>
      <c r="E9" s="160"/>
      <c r="F9" s="161"/>
      <c r="G9" s="161"/>
      <c r="H9" s="162"/>
    </row>
    <row r="10" spans="1:8">
      <c r="A10" s="167" t="s">
        <v>156</v>
      </c>
      <c r="B10" s="168"/>
      <c r="C10" s="168"/>
      <c r="D10" s="168"/>
      <c r="E10" s="168"/>
      <c r="F10" s="161"/>
      <c r="G10" s="161"/>
      <c r="H10" s="162"/>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768</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768</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768</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69" t="s">
        <v>332</v>
      </c>
      <c r="B170" s="170"/>
      <c r="C170" s="170"/>
      <c r="D170" s="170"/>
      <c r="E170" s="170"/>
      <c r="F170" s="171"/>
      <c r="G170" s="171"/>
      <c r="H170" s="172"/>
    </row>
    <row r="171" spans="1:8" ht="38.25">
      <c r="A171" s="62" t="s">
        <v>806</v>
      </c>
      <c r="B171" s="61" t="s">
        <v>158</v>
      </c>
      <c r="C171" s="60" t="s">
        <v>159</v>
      </c>
      <c r="D171" s="62">
        <v>63</v>
      </c>
      <c r="E171" s="62" t="s">
        <v>333</v>
      </c>
      <c r="F171" s="72">
        <f t="shared" ref="F171:F183" si="6">+D171*0.8</f>
        <v>50.400000000000006</v>
      </c>
      <c r="G171" s="72">
        <v>32</v>
      </c>
      <c r="H171" s="72">
        <f t="shared" si="5"/>
        <v>18.400000000000006</v>
      </c>
    </row>
    <row r="172" spans="1:8" ht="38.25">
      <c r="A172" s="62" t="s">
        <v>776</v>
      </c>
      <c r="B172" s="61" t="s">
        <v>158</v>
      </c>
      <c r="C172" s="60" t="s">
        <v>485</v>
      </c>
      <c r="D172" s="62">
        <v>63</v>
      </c>
      <c r="E172" s="62" t="s">
        <v>334</v>
      </c>
      <c r="F172" s="72">
        <f t="shared" si="6"/>
        <v>50.400000000000006</v>
      </c>
      <c r="G172" s="72">
        <v>28</v>
      </c>
      <c r="H172" s="72">
        <f t="shared" si="5"/>
        <v>22.400000000000006</v>
      </c>
    </row>
    <row r="173" spans="1:8" ht="38.25">
      <c r="A173" s="62" t="s">
        <v>777</v>
      </c>
      <c r="B173" s="61" t="s">
        <v>158</v>
      </c>
      <c r="C173" s="60" t="s">
        <v>485</v>
      </c>
      <c r="D173" s="90">
        <v>100</v>
      </c>
      <c r="E173" s="90" t="s">
        <v>335</v>
      </c>
      <c r="F173" s="72">
        <f t="shared" si="6"/>
        <v>80</v>
      </c>
      <c r="G173" s="72">
        <v>62</v>
      </c>
      <c r="H173" s="72">
        <f t="shared" si="5"/>
        <v>18</v>
      </c>
    </row>
    <row r="174" spans="1:8" ht="38.25">
      <c r="A174" s="62" t="s">
        <v>807</v>
      </c>
      <c r="B174" s="61" t="s">
        <v>158</v>
      </c>
      <c r="C174" s="60" t="s">
        <v>159</v>
      </c>
      <c r="D174" s="90">
        <v>40</v>
      </c>
      <c r="E174" s="90" t="s">
        <v>336</v>
      </c>
      <c r="F174" s="72">
        <f t="shared" si="6"/>
        <v>32</v>
      </c>
      <c r="G174" s="72">
        <v>12</v>
      </c>
      <c r="H174" s="72">
        <f t="shared" si="5"/>
        <v>20</v>
      </c>
    </row>
    <row r="175" spans="1:8" ht="38.25">
      <c r="A175" s="62" t="s">
        <v>778</v>
      </c>
      <c r="B175" s="61" t="s">
        <v>158</v>
      </c>
      <c r="C175" s="60" t="s">
        <v>159</v>
      </c>
      <c r="D175" s="90">
        <v>160</v>
      </c>
      <c r="E175" s="90" t="s">
        <v>337</v>
      </c>
      <c r="F175" s="72">
        <f t="shared" si="6"/>
        <v>128</v>
      </c>
      <c r="G175" s="72">
        <v>78</v>
      </c>
      <c r="H175" s="72">
        <f t="shared" si="5"/>
        <v>50</v>
      </c>
    </row>
    <row r="176" spans="1:8" ht="38.25">
      <c r="A176" s="62" t="s">
        <v>808</v>
      </c>
      <c r="B176" s="61" t="s">
        <v>158</v>
      </c>
      <c r="C176" s="60" t="s">
        <v>159</v>
      </c>
      <c r="D176" s="90">
        <v>160</v>
      </c>
      <c r="E176" s="90" t="s">
        <v>338</v>
      </c>
      <c r="F176" s="72">
        <f t="shared" si="6"/>
        <v>128</v>
      </c>
      <c r="G176" s="72">
        <v>72</v>
      </c>
      <c r="H176" s="72">
        <f t="shared" si="5"/>
        <v>56</v>
      </c>
    </row>
    <row r="177" spans="1:8" ht="38.25">
      <c r="A177" s="62" t="s">
        <v>779</v>
      </c>
      <c r="B177" s="61" t="s">
        <v>158</v>
      </c>
      <c r="C177" s="60" t="s">
        <v>159</v>
      </c>
      <c r="D177" s="90">
        <v>63</v>
      </c>
      <c r="E177" s="90" t="s">
        <v>333</v>
      </c>
      <c r="F177" s="72">
        <f t="shared" si="6"/>
        <v>50.400000000000006</v>
      </c>
      <c r="G177" s="72">
        <v>38</v>
      </c>
      <c r="H177" s="72">
        <f t="shared" si="5"/>
        <v>12.400000000000006</v>
      </c>
    </row>
    <row r="178" spans="1:8" ht="38.25">
      <c r="A178" s="62" t="s">
        <v>780</v>
      </c>
      <c r="B178" s="61" t="s">
        <v>158</v>
      </c>
      <c r="C178" s="60" t="s">
        <v>159</v>
      </c>
      <c r="D178" s="90">
        <v>40</v>
      </c>
      <c r="E178" s="90" t="s">
        <v>336</v>
      </c>
      <c r="F178" s="72">
        <f t="shared" si="6"/>
        <v>32</v>
      </c>
      <c r="G178" s="72">
        <v>24</v>
      </c>
      <c r="H178" s="72">
        <f t="shared" si="5"/>
        <v>8</v>
      </c>
    </row>
    <row r="179" spans="1:8" ht="38.25">
      <c r="A179" s="62" t="s">
        <v>809</v>
      </c>
      <c r="B179" s="61" t="s">
        <v>158</v>
      </c>
      <c r="C179" s="60" t="s">
        <v>159</v>
      </c>
      <c r="D179" s="90">
        <v>63</v>
      </c>
      <c r="E179" s="90" t="s">
        <v>333</v>
      </c>
      <c r="F179" s="72">
        <f t="shared" si="6"/>
        <v>50.400000000000006</v>
      </c>
      <c r="G179" s="72">
        <v>24</v>
      </c>
      <c r="H179" s="72">
        <f t="shared" si="5"/>
        <v>26.400000000000006</v>
      </c>
    </row>
    <row r="180" spans="1:8" ht="38.25">
      <c r="A180" s="62" t="s">
        <v>781</v>
      </c>
      <c r="B180" s="61" t="s">
        <v>158</v>
      </c>
      <c r="C180" s="60" t="s">
        <v>159</v>
      </c>
      <c r="D180" s="90">
        <v>100</v>
      </c>
      <c r="E180" s="95" t="s">
        <v>769</v>
      </c>
      <c r="F180" s="72">
        <f t="shared" si="6"/>
        <v>80</v>
      </c>
      <c r="G180" s="72">
        <v>28</v>
      </c>
      <c r="H180" s="72">
        <f t="shared" si="5"/>
        <v>52</v>
      </c>
    </row>
    <row r="181" spans="1:8" ht="38.25">
      <c r="A181" s="62" t="s">
        <v>782</v>
      </c>
      <c r="B181" s="61" t="s">
        <v>158</v>
      </c>
      <c r="C181" s="60" t="s">
        <v>485</v>
      </c>
      <c r="D181" s="90">
        <v>250</v>
      </c>
      <c r="E181" s="90" t="s">
        <v>339</v>
      </c>
      <c r="F181" s="72">
        <f t="shared" si="6"/>
        <v>200</v>
      </c>
      <c r="G181" s="72">
        <v>128</v>
      </c>
      <c r="H181" s="72">
        <f t="shared" si="5"/>
        <v>72</v>
      </c>
    </row>
    <row r="182" spans="1:8" ht="38.25">
      <c r="A182" s="62" t="s">
        <v>783</v>
      </c>
      <c r="B182" s="61" t="s">
        <v>158</v>
      </c>
      <c r="C182" s="60" t="s">
        <v>159</v>
      </c>
      <c r="D182" s="90">
        <v>160</v>
      </c>
      <c r="E182" s="90" t="s">
        <v>337</v>
      </c>
      <c r="F182" s="72">
        <f t="shared" si="6"/>
        <v>128</v>
      </c>
      <c r="G182" s="72">
        <v>88</v>
      </c>
      <c r="H182" s="72">
        <f t="shared" si="5"/>
        <v>40</v>
      </c>
    </row>
    <row r="183" spans="1:8" ht="38.25">
      <c r="A183" s="62" t="s">
        <v>810</v>
      </c>
      <c r="B183" s="61" t="s">
        <v>158</v>
      </c>
      <c r="C183" s="60" t="s">
        <v>159</v>
      </c>
      <c r="D183" s="90">
        <v>100</v>
      </c>
      <c r="E183" s="90" t="s">
        <v>340</v>
      </c>
      <c r="F183" s="72">
        <f t="shared" si="6"/>
        <v>80</v>
      </c>
      <c r="G183" s="72">
        <v>54</v>
      </c>
      <c r="H183" s="72">
        <f t="shared" si="5"/>
        <v>26</v>
      </c>
    </row>
    <row r="184" spans="1:8" ht="63.75">
      <c r="A184" s="62" t="s">
        <v>811</v>
      </c>
      <c r="B184" s="61" t="s">
        <v>158</v>
      </c>
      <c r="C184" s="60" t="s">
        <v>485</v>
      </c>
      <c r="D184" s="67" t="s">
        <v>341</v>
      </c>
      <c r="E184" s="67" t="s">
        <v>770</v>
      </c>
      <c r="F184" s="72">
        <f>+(100+250+100+160+250)*0.8</f>
        <v>688</v>
      </c>
      <c r="G184" s="72">
        <v>412</v>
      </c>
      <c r="H184" s="72">
        <f t="shared" si="5"/>
        <v>276</v>
      </c>
    </row>
    <row r="185" spans="1:8" ht="38.25">
      <c r="A185" s="62" t="s">
        <v>784</v>
      </c>
      <c r="B185" s="61" t="s">
        <v>158</v>
      </c>
      <c r="C185" s="60" t="s">
        <v>159</v>
      </c>
      <c r="D185" s="90">
        <v>100</v>
      </c>
      <c r="E185" s="90" t="s">
        <v>340</v>
      </c>
      <c r="F185" s="72">
        <f t="shared" ref="F185:F248" si="7">+D185*0.8</f>
        <v>80</v>
      </c>
      <c r="G185" s="72">
        <v>54</v>
      </c>
      <c r="H185" s="72">
        <f t="shared" si="5"/>
        <v>26</v>
      </c>
    </row>
    <row r="186" spans="1:8" ht="38.25">
      <c r="A186" s="62" t="s">
        <v>785</v>
      </c>
      <c r="B186" s="61" t="s">
        <v>158</v>
      </c>
      <c r="C186" s="60" t="s">
        <v>159</v>
      </c>
      <c r="D186" s="90">
        <v>100</v>
      </c>
      <c r="E186" s="90" t="s">
        <v>340</v>
      </c>
      <c r="F186" s="72">
        <f t="shared" si="7"/>
        <v>80</v>
      </c>
      <c r="G186" s="72">
        <v>52</v>
      </c>
      <c r="H186" s="72">
        <f t="shared" si="5"/>
        <v>28</v>
      </c>
    </row>
    <row r="187" spans="1:8" ht="38.25">
      <c r="A187" s="62" t="s">
        <v>786</v>
      </c>
      <c r="B187" s="61" t="s">
        <v>158</v>
      </c>
      <c r="C187" s="60" t="s">
        <v>159</v>
      </c>
      <c r="D187" s="90">
        <v>40</v>
      </c>
      <c r="E187" s="90" t="s">
        <v>342</v>
      </c>
      <c r="F187" s="72">
        <f t="shared" si="7"/>
        <v>32</v>
      </c>
      <c r="G187" s="72">
        <v>18</v>
      </c>
      <c r="H187" s="72">
        <f t="shared" si="5"/>
        <v>14</v>
      </c>
    </row>
    <row r="188" spans="1:8" ht="38.25">
      <c r="A188" s="62" t="s">
        <v>787</v>
      </c>
      <c r="B188" s="61" t="s">
        <v>158</v>
      </c>
      <c r="C188" s="60" t="s">
        <v>159</v>
      </c>
      <c r="D188" s="90">
        <v>16</v>
      </c>
      <c r="E188" s="90" t="s">
        <v>343</v>
      </c>
      <c r="F188" s="72">
        <f t="shared" si="7"/>
        <v>12.8</v>
      </c>
      <c r="G188" s="72">
        <v>8</v>
      </c>
      <c r="H188" s="72">
        <f t="shared" si="5"/>
        <v>4.8000000000000007</v>
      </c>
    </row>
    <row r="189" spans="1:8" ht="38.25">
      <c r="A189" s="62" t="s">
        <v>812</v>
      </c>
      <c r="B189" s="61" t="s">
        <v>158</v>
      </c>
      <c r="C189" s="60" t="s">
        <v>159</v>
      </c>
      <c r="D189" s="90">
        <v>400</v>
      </c>
      <c r="E189" s="90" t="s">
        <v>344</v>
      </c>
      <c r="F189" s="72">
        <f t="shared" si="7"/>
        <v>320</v>
      </c>
      <c r="G189" s="72">
        <v>202</v>
      </c>
      <c r="H189" s="72">
        <f t="shared" si="5"/>
        <v>118</v>
      </c>
    </row>
    <row r="190" spans="1:8" ht="38.25">
      <c r="A190" s="62" t="s">
        <v>813</v>
      </c>
      <c r="B190" s="61" t="s">
        <v>158</v>
      </c>
      <c r="C190" s="60" t="s">
        <v>159</v>
      </c>
      <c r="D190" s="90">
        <v>250</v>
      </c>
      <c r="E190" s="90" t="s">
        <v>345</v>
      </c>
      <c r="F190" s="72">
        <f t="shared" si="7"/>
        <v>200</v>
      </c>
      <c r="G190" s="72">
        <v>88</v>
      </c>
      <c r="H190" s="72">
        <f t="shared" si="5"/>
        <v>112</v>
      </c>
    </row>
    <row r="191" spans="1:8" ht="38.25">
      <c r="A191" s="62" t="s">
        <v>788</v>
      </c>
      <c r="B191" s="61" t="s">
        <v>158</v>
      </c>
      <c r="C191" s="60" t="s">
        <v>159</v>
      </c>
      <c r="D191" s="90">
        <v>63</v>
      </c>
      <c r="E191" s="90" t="s">
        <v>333</v>
      </c>
      <c r="F191" s="72">
        <f t="shared" si="7"/>
        <v>50.400000000000006</v>
      </c>
      <c r="G191" s="72">
        <v>32</v>
      </c>
      <c r="H191" s="72">
        <f t="shared" si="5"/>
        <v>18.400000000000006</v>
      </c>
    </row>
    <row r="192" spans="1:8" ht="38.25">
      <c r="A192" s="62" t="s">
        <v>814</v>
      </c>
      <c r="B192" s="61" t="s">
        <v>158</v>
      </c>
      <c r="C192" s="60" t="s">
        <v>159</v>
      </c>
      <c r="D192" s="90">
        <v>40</v>
      </c>
      <c r="E192" s="90" t="s">
        <v>336</v>
      </c>
      <c r="F192" s="72">
        <f t="shared" si="7"/>
        <v>32</v>
      </c>
      <c r="G192" s="72">
        <v>12</v>
      </c>
      <c r="H192" s="72">
        <f t="shared" si="5"/>
        <v>20</v>
      </c>
    </row>
    <row r="193" spans="1:8" ht="38.25">
      <c r="A193" s="62" t="s">
        <v>815</v>
      </c>
      <c r="B193" s="61" t="s">
        <v>158</v>
      </c>
      <c r="C193" s="60" t="s">
        <v>159</v>
      </c>
      <c r="D193" s="90">
        <v>63</v>
      </c>
      <c r="E193" s="90" t="s">
        <v>346</v>
      </c>
      <c r="F193" s="72">
        <f t="shared" si="7"/>
        <v>50.400000000000006</v>
      </c>
      <c r="G193" s="72">
        <v>32</v>
      </c>
      <c r="H193" s="72">
        <f t="shared" si="5"/>
        <v>18.400000000000006</v>
      </c>
    </row>
    <row r="194" spans="1:8" ht="38.25">
      <c r="A194" s="62" t="s">
        <v>816</v>
      </c>
      <c r="B194" s="61" t="s">
        <v>158</v>
      </c>
      <c r="C194" s="60" t="s">
        <v>159</v>
      </c>
      <c r="D194" s="90">
        <v>160</v>
      </c>
      <c r="E194" s="90" t="s">
        <v>347</v>
      </c>
      <c r="F194" s="72">
        <f t="shared" si="7"/>
        <v>128</v>
      </c>
      <c r="G194" s="72">
        <v>88</v>
      </c>
      <c r="H194" s="72">
        <f t="shared" si="5"/>
        <v>40</v>
      </c>
    </row>
    <row r="195" spans="1:8" ht="38.25">
      <c r="A195" s="62" t="s">
        <v>789</v>
      </c>
      <c r="B195" s="61" t="s">
        <v>158</v>
      </c>
      <c r="C195" s="60" t="s">
        <v>485</v>
      </c>
      <c r="D195" s="90">
        <v>63</v>
      </c>
      <c r="E195" s="90" t="s">
        <v>334</v>
      </c>
      <c r="F195" s="72">
        <f t="shared" si="7"/>
        <v>50.400000000000006</v>
      </c>
      <c r="G195" s="72">
        <v>32</v>
      </c>
      <c r="H195" s="72">
        <f t="shared" si="5"/>
        <v>18.400000000000006</v>
      </c>
    </row>
    <row r="196" spans="1:8" ht="38.25">
      <c r="A196" s="62" t="s">
        <v>790</v>
      </c>
      <c r="B196" s="61" t="s">
        <v>158</v>
      </c>
      <c r="C196" s="60" t="s">
        <v>485</v>
      </c>
      <c r="D196" s="90">
        <v>63</v>
      </c>
      <c r="E196" s="90" t="s">
        <v>334</v>
      </c>
      <c r="F196" s="72">
        <f t="shared" si="7"/>
        <v>50.400000000000006</v>
      </c>
      <c r="G196" s="72">
        <v>28</v>
      </c>
      <c r="H196" s="72">
        <f t="shared" si="5"/>
        <v>22.400000000000006</v>
      </c>
    </row>
    <row r="197" spans="1:8" ht="38.25">
      <c r="A197" s="62" t="s">
        <v>791</v>
      </c>
      <c r="B197" s="61" t="s">
        <v>158</v>
      </c>
      <c r="C197" s="60" t="s">
        <v>159</v>
      </c>
      <c r="D197" s="90">
        <v>63</v>
      </c>
      <c r="E197" s="90" t="s">
        <v>346</v>
      </c>
      <c r="F197" s="72">
        <f t="shared" si="7"/>
        <v>50.400000000000006</v>
      </c>
      <c r="G197" s="72">
        <v>14</v>
      </c>
      <c r="H197" s="72">
        <f t="shared" si="5"/>
        <v>36.400000000000006</v>
      </c>
    </row>
    <row r="198" spans="1:8" ht="38.25">
      <c r="A198" s="62" t="s">
        <v>792</v>
      </c>
      <c r="B198" s="61" t="s">
        <v>158</v>
      </c>
      <c r="C198" s="60" t="s">
        <v>485</v>
      </c>
      <c r="D198" s="90">
        <v>25</v>
      </c>
      <c r="E198" s="90" t="s">
        <v>348</v>
      </c>
      <c r="F198" s="72">
        <f t="shared" si="7"/>
        <v>20</v>
      </c>
      <c r="G198" s="72">
        <v>8</v>
      </c>
      <c r="H198" s="72">
        <f t="shared" si="5"/>
        <v>12</v>
      </c>
    </row>
    <row r="199" spans="1:8" ht="38.25">
      <c r="A199" s="62" t="s">
        <v>793</v>
      </c>
      <c r="B199" s="61" t="s">
        <v>158</v>
      </c>
      <c r="C199" s="60" t="s">
        <v>159</v>
      </c>
      <c r="D199" s="90">
        <v>100</v>
      </c>
      <c r="E199" s="90" t="s">
        <v>349</v>
      </c>
      <c r="F199" s="72">
        <f t="shared" si="7"/>
        <v>80</v>
      </c>
      <c r="G199" s="72">
        <v>62</v>
      </c>
      <c r="H199" s="72">
        <f t="shared" si="5"/>
        <v>18</v>
      </c>
    </row>
    <row r="200" spans="1:8" ht="38.25">
      <c r="A200" s="62" t="s">
        <v>794</v>
      </c>
      <c r="B200" s="61" t="s">
        <v>158</v>
      </c>
      <c r="C200" s="60" t="s">
        <v>159</v>
      </c>
      <c r="D200" s="90">
        <v>40</v>
      </c>
      <c r="E200" s="90" t="s">
        <v>342</v>
      </c>
      <c r="F200" s="72">
        <f t="shared" si="7"/>
        <v>32</v>
      </c>
      <c r="G200" s="72">
        <v>18</v>
      </c>
      <c r="H200" s="72">
        <f t="shared" si="5"/>
        <v>14</v>
      </c>
    </row>
    <row r="201" spans="1:8" ht="38.25">
      <c r="A201" s="62" t="s">
        <v>795</v>
      </c>
      <c r="B201" s="61" t="s">
        <v>158</v>
      </c>
      <c r="C201" s="60" t="s">
        <v>159</v>
      </c>
      <c r="D201" s="90">
        <v>63</v>
      </c>
      <c r="E201" s="90" t="s">
        <v>333</v>
      </c>
      <c r="F201" s="72">
        <f t="shared" si="7"/>
        <v>50.400000000000006</v>
      </c>
      <c r="G201" s="72">
        <v>32</v>
      </c>
      <c r="H201" s="72">
        <f t="shared" si="5"/>
        <v>18.400000000000006</v>
      </c>
    </row>
    <row r="202" spans="1:8" ht="38.25">
      <c r="A202" s="62" t="s">
        <v>796</v>
      </c>
      <c r="B202" s="61" t="s">
        <v>158</v>
      </c>
      <c r="C202" s="60" t="s">
        <v>485</v>
      </c>
      <c r="D202" s="90">
        <v>63</v>
      </c>
      <c r="E202" s="90" t="s">
        <v>334</v>
      </c>
      <c r="F202" s="72">
        <f t="shared" si="7"/>
        <v>50.400000000000006</v>
      </c>
      <c r="G202" s="72">
        <v>28</v>
      </c>
      <c r="H202" s="72">
        <f t="shared" si="5"/>
        <v>22.400000000000006</v>
      </c>
    </row>
    <row r="203" spans="1:8" ht="38.25">
      <c r="A203" s="62" t="s">
        <v>797</v>
      </c>
      <c r="B203" s="61" t="s">
        <v>158</v>
      </c>
      <c r="C203" s="60" t="s">
        <v>159</v>
      </c>
      <c r="D203" s="90">
        <v>63</v>
      </c>
      <c r="E203" s="90" t="s">
        <v>333</v>
      </c>
      <c r="F203" s="72">
        <f t="shared" si="7"/>
        <v>50.400000000000006</v>
      </c>
      <c r="G203" s="72">
        <v>12</v>
      </c>
      <c r="H203" s="72">
        <f t="shared" si="5"/>
        <v>38.400000000000006</v>
      </c>
    </row>
    <row r="204" spans="1:8" ht="38.25">
      <c r="A204" s="62" t="s">
        <v>798</v>
      </c>
      <c r="B204" s="61" t="s">
        <v>158</v>
      </c>
      <c r="C204" s="60" t="s">
        <v>485</v>
      </c>
      <c r="D204" s="90">
        <v>50</v>
      </c>
      <c r="E204" s="90" t="s">
        <v>775</v>
      </c>
      <c r="F204" s="72">
        <f t="shared" si="7"/>
        <v>40</v>
      </c>
      <c r="G204" s="72">
        <v>18</v>
      </c>
      <c r="H204" s="72">
        <f t="shared" ref="H204:H250" si="8">+F204-G204</f>
        <v>22</v>
      </c>
    </row>
    <row r="205" spans="1:8" ht="38.25">
      <c r="A205" s="62" t="s">
        <v>799</v>
      </c>
      <c r="B205" s="61" t="s">
        <v>158</v>
      </c>
      <c r="C205" s="60" t="s">
        <v>159</v>
      </c>
      <c r="D205" s="90">
        <v>63</v>
      </c>
      <c r="E205" s="90" t="s">
        <v>333</v>
      </c>
      <c r="F205" s="72">
        <f t="shared" si="7"/>
        <v>50.400000000000006</v>
      </c>
      <c r="G205" s="72">
        <v>32</v>
      </c>
      <c r="H205" s="72">
        <f t="shared" si="8"/>
        <v>18.400000000000006</v>
      </c>
    </row>
    <row r="206" spans="1:8" ht="38.25">
      <c r="A206" s="62" t="s">
        <v>800</v>
      </c>
      <c r="B206" s="61" t="s">
        <v>158</v>
      </c>
      <c r="C206" s="60" t="s">
        <v>159</v>
      </c>
      <c r="D206" s="90">
        <v>63</v>
      </c>
      <c r="E206" s="90" t="s">
        <v>346</v>
      </c>
      <c r="F206" s="72">
        <f t="shared" si="7"/>
        <v>50.400000000000006</v>
      </c>
      <c r="G206" s="72">
        <v>28</v>
      </c>
      <c r="H206" s="72">
        <f t="shared" si="8"/>
        <v>22.400000000000006</v>
      </c>
    </row>
    <row r="207" spans="1:8" ht="38.25">
      <c r="A207" s="62" t="s">
        <v>817</v>
      </c>
      <c r="B207" s="61" t="s">
        <v>158</v>
      </c>
      <c r="C207" s="60" t="s">
        <v>485</v>
      </c>
      <c r="D207" s="90">
        <v>400</v>
      </c>
      <c r="E207" s="90" t="s">
        <v>350</v>
      </c>
      <c r="F207" s="72">
        <f t="shared" si="7"/>
        <v>320</v>
      </c>
      <c r="G207" s="72">
        <v>208</v>
      </c>
      <c r="H207" s="72">
        <f t="shared" si="8"/>
        <v>112</v>
      </c>
    </row>
    <row r="208" spans="1:8" ht="38.25">
      <c r="A208" s="62" t="s">
        <v>801</v>
      </c>
      <c r="B208" s="61" t="s">
        <v>158</v>
      </c>
      <c r="C208" s="60" t="s">
        <v>485</v>
      </c>
      <c r="D208" s="90">
        <v>100</v>
      </c>
      <c r="E208" s="90" t="s">
        <v>351</v>
      </c>
      <c r="F208" s="72">
        <f t="shared" si="7"/>
        <v>80</v>
      </c>
      <c r="G208" s="72">
        <v>54</v>
      </c>
      <c r="H208" s="72">
        <f t="shared" si="8"/>
        <v>26</v>
      </c>
    </row>
    <row r="209" spans="1:8" ht="38.25">
      <c r="A209" s="62" t="s">
        <v>802</v>
      </c>
      <c r="B209" s="61" t="s">
        <v>158</v>
      </c>
      <c r="C209" s="60" t="s">
        <v>485</v>
      </c>
      <c r="D209" s="90">
        <v>63</v>
      </c>
      <c r="E209" s="90" t="s">
        <v>352</v>
      </c>
      <c r="F209" s="72">
        <f t="shared" si="7"/>
        <v>50.400000000000006</v>
      </c>
      <c r="G209" s="72">
        <v>28</v>
      </c>
      <c r="H209" s="72">
        <f t="shared" si="8"/>
        <v>22.400000000000006</v>
      </c>
    </row>
    <row r="210" spans="1:8" ht="38.25">
      <c r="A210" s="62" t="s">
        <v>803</v>
      </c>
      <c r="B210" s="61" t="s">
        <v>158</v>
      </c>
      <c r="C210" s="60" t="s">
        <v>485</v>
      </c>
      <c r="D210" s="90">
        <v>40</v>
      </c>
      <c r="E210" s="90" t="s">
        <v>353</v>
      </c>
      <c r="F210" s="72">
        <f t="shared" si="7"/>
        <v>32</v>
      </c>
      <c r="G210" s="72">
        <v>22</v>
      </c>
      <c r="H210" s="72">
        <f t="shared" si="8"/>
        <v>10</v>
      </c>
    </row>
    <row r="211" spans="1:8" ht="38.25">
      <c r="A211" s="62" t="s">
        <v>804</v>
      </c>
      <c r="B211" s="61" t="s">
        <v>158</v>
      </c>
      <c r="C211" s="60" t="s">
        <v>159</v>
      </c>
      <c r="D211" s="90">
        <v>63</v>
      </c>
      <c r="E211" s="90" t="s">
        <v>333</v>
      </c>
      <c r="F211" s="72">
        <f t="shared" si="7"/>
        <v>50.400000000000006</v>
      </c>
      <c r="G211" s="72">
        <v>32</v>
      </c>
      <c r="H211" s="72">
        <f t="shared" si="8"/>
        <v>18.400000000000006</v>
      </c>
    </row>
    <row r="212" spans="1:8" ht="38.25">
      <c r="A212" s="62" t="s">
        <v>805</v>
      </c>
      <c r="B212" s="61" t="s">
        <v>158</v>
      </c>
      <c r="C212" s="60" t="s">
        <v>485</v>
      </c>
      <c r="D212" s="90">
        <v>100</v>
      </c>
      <c r="E212" s="90" t="s">
        <v>335</v>
      </c>
      <c r="F212" s="72">
        <f t="shared" si="7"/>
        <v>80</v>
      </c>
      <c r="G212" s="72">
        <v>64</v>
      </c>
      <c r="H212" s="72">
        <f t="shared" si="8"/>
        <v>16</v>
      </c>
    </row>
    <row r="213" spans="1:8" ht="38.25">
      <c r="A213" s="62" t="s">
        <v>818</v>
      </c>
      <c r="B213" s="61" t="s">
        <v>158</v>
      </c>
      <c r="C213" s="60" t="s">
        <v>159</v>
      </c>
      <c r="D213" s="90">
        <v>63</v>
      </c>
      <c r="E213" s="90" t="s">
        <v>333</v>
      </c>
      <c r="F213" s="72">
        <f t="shared" si="7"/>
        <v>50.400000000000006</v>
      </c>
      <c r="G213" s="72">
        <v>40</v>
      </c>
      <c r="H213" s="72">
        <f t="shared" si="8"/>
        <v>10.400000000000006</v>
      </c>
    </row>
    <row r="214" spans="1:8" ht="38.25">
      <c r="A214" s="62" t="s">
        <v>819</v>
      </c>
      <c r="B214" s="61" t="s">
        <v>158</v>
      </c>
      <c r="C214" s="60" t="s">
        <v>159</v>
      </c>
      <c r="D214" s="90">
        <v>160</v>
      </c>
      <c r="E214" s="90" t="s">
        <v>354</v>
      </c>
      <c r="F214" s="72">
        <f t="shared" si="7"/>
        <v>128</v>
      </c>
      <c r="G214" s="72">
        <v>89</v>
      </c>
      <c r="H214" s="72">
        <f t="shared" si="8"/>
        <v>39</v>
      </c>
    </row>
    <row r="215" spans="1:8" ht="38.25">
      <c r="A215" s="62" t="s">
        <v>820</v>
      </c>
      <c r="B215" s="61" t="s">
        <v>158</v>
      </c>
      <c r="C215" s="60" t="s">
        <v>485</v>
      </c>
      <c r="D215" s="90">
        <v>63</v>
      </c>
      <c r="E215" s="90" t="s">
        <v>334</v>
      </c>
      <c r="F215" s="72">
        <f t="shared" si="7"/>
        <v>50.400000000000006</v>
      </c>
      <c r="G215" s="72">
        <v>32</v>
      </c>
      <c r="H215" s="72">
        <f t="shared" si="8"/>
        <v>18.400000000000006</v>
      </c>
    </row>
    <row r="216" spans="1:8" ht="38.25">
      <c r="A216" s="62" t="s">
        <v>821</v>
      </c>
      <c r="B216" s="61" t="s">
        <v>158</v>
      </c>
      <c r="C216" s="60" t="s">
        <v>159</v>
      </c>
      <c r="D216" s="90">
        <v>63</v>
      </c>
      <c r="E216" s="90" t="s">
        <v>333</v>
      </c>
      <c r="F216" s="72">
        <f t="shared" si="7"/>
        <v>50.400000000000006</v>
      </c>
      <c r="G216" s="72">
        <v>26</v>
      </c>
      <c r="H216" s="72">
        <f t="shared" si="8"/>
        <v>24.400000000000006</v>
      </c>
    </row>
    <row r="217" spans="1:8" ht="38.25">
      <c r="A217" s="62" t="s">
        <v>822</v>
      </c>
      <c r="B217" s="61" t="s">
        <v>158</v>
      </c>
      <c r="C217" s="60" t="s">
        <v>485</v>
      </c>
      <c r="D217" s="90">
        <v>63</v>
      </c>
      <c r="E217" s="90" t="s">
        <v>334</v>
      </c>
      <c r="F217" s="72">
        <f t="shared" si="7"/>
        <v>50.400000000000006</v>
      </c>
      <c r="G217" s="72">
        <v>38</v>
      </c>
      <c r="H217" s="72">
        <f t="shared" si="8"/>
        <v>12.400000000000006</v>
      </c>
    </row>
    <row r="218" spans="1:8" ht="38.25">
      <c r="A218" s="62" t="s">
        <v>823</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769</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3" t="s">
        <v>396</v>
      </c>
      <c r="B251" s="174"/>
      <c r="C251" s="174"/>
      <c r="D251" s="174"/>
      <c r="E251" s="174"/>
      <c r="F251" s="161"/>
      <c r="G251" s="161"/>
      <c r="H251" s="162"/>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768</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59" t="s">
        <v>468</v>
      </c>
      <c r="B304" s="160"/>
      <c r="C304" s="160"/>
      <c r="D304" s="160"/>
      <c r="E304" s="160"/>
      <c r="F304" s="161"/>
      <c r="G304" s="161"/>
      <c r="H304" s="162"/>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768</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771</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771</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59" t="s">
        <v>720</v>
      </c>
      <c r="B478" s="160"/>
      <c r="C478" s="160"/>
      <c r="D478" s="160"/>
      <c r="E478" s="160"/>
      <c r="F478" s="161"/>
      <c r="G478" s="161"/>
      <c r="H478" s="162"/>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49" t="s">
        <v>30</v>
      </c>
      <c r="B2" s="149"/>
      <c r="C2" s="149"/>
      <c r="D2" s="149"/>
      <c r="E2" s="149"/>
    </row>
    <row r="3" spans="1:6" ht="52.5" customHeight="1">
      <c r="A3" s="175" t="s">
        <v>107</v>
      </c>
      <c r="B3" s="175"/>
      <c r="C3" s="175"/>
      <c r="D3" s="175"/>
      <c r="E3" s="175"/>
    </row>
    <row r="4" spans="1:6" ht="14.25" customHeight="1">
      <c r="A4" s="176" t="s">
        <v>840</v>
      </c>
      <c r="B4" s="176"/>
      <c r="C4" s="176"/>
      <c r="D4" s="176"/>
      <c r="E4" s="176"/>
    </row>
    <row r="5" spans="1:6">
      <c r="A5" s="52"/>
      <c r="B5" s="52"/>
    </row>
    <row r="6" spans="1:6" ht="15">
      <c r="A6" s="177" t="s">
        <v>152</v>
      </c>
      <c r="B6" s="178"/>
      <c r="C6" s="178"/>
      <c r="D6" s="178"/>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1" t="s">
        <v>30</v>
      </c>
      <c r="B1" s="181"/>
      <c r="C1" s="181"/>
      <c r="D1" s="181"/>
      <c r="E1" s="181"/>
      <c r="F1" s="181"/>
      <c r="G1" s="181"/>
      <c r="H1" s="181"/>
      <c r="I1" s="181"/>
      <c r="J1" s="181"/>
      <c r="K1" s="181"/>
      <c r="L1" s="181"/>
      <c r="M1" s="181"/>
      <c r="N1" s="181"/>
      <c r="O1" s="181"/>
      <c r="P1" s="181"/>
    </row>
    <row r="2" spans="1:16" s="10" customFormat="1" ht="12.75" customHeight="1">
      <c r="A2" s="182" t="s">
        <v>766</v>
      </c>
      <c r="B2" s="182"/>
      <c r="C2" s="182"/>
      <c r="D2" s="182"/>
      <c r="E2" s="182"/>
      <c r="F2" s="182"/>
      <c r="G2" s="182"/>
      <c r="H2" s="182"/>
      <c r="I2" s="182"/>
      <c r="J2" s="182"/>
      <c r="K2" s="182"/>
      <c r="L2" s="182"/>
      <c r="M2" s="182"/>
      <c r="N2" s="182"/>
      <c r="O2" s="182"/>
      <c r="P2" s="182"/>
    </row>
    <row r="3" spans="1:16" s="10" customFormat="1">
      <c r="A3" s="12"/>
      <c r="B3" s="12"/>
      <c r="C3" s="12"/>
      <c r="D3" s="12"/>
    </row>
    <row r="4" spans="1:16" s="10" customFormat="1" ht="13.5" thickBot="1">
      <c r="A4" s="11"/>
      <c r="B4" s="11"/>
      <c r="C4" s="11"/>
      <c r="D4" s="11"/>
    </row>
    <row r="5" spans="1:16" s="10" customFormat="1" ht="15" customHeight="1">
      <c r="A5" s="183" t="s">
        <v>31</v>
      </c>
      <c r="B5" s="185" t="s">
        <v>32</v>
      </c>
      <c r="C5" s="179" t="s">
        <v>33</v>
      </c>
      <c r="D5" s="179" t="s">
        <v>858</v>
      </c>
      <c r="E5" s="179" t="s">
        <v>859</v>
      </c>
      <c r="F5" s="179" t="s">
        <v>860</v>
      </c>
      <c r="G5" s="179" t="s">
        <v>861</v>
      </c>
      <c r="H5" s="179" t="s">
        <v>862</v>
      </c>
      <c r="I5" s="179" t="s">
        <v>863</v>
      </c>
      <c r="J5" s="179" t="s">
        <v>864</v>
      </c>
      <c r="K5" s="179" t="s">
        <v>865</v>
      </c>
      <c r="L5" s="179" t="s">
        <v>866</v>
      </c>
      <c r="M5" s="179" t="s">
        <v>867</v>
      </c>
      <c r="N5" s="179" t="s">
        <v>868</v>
      </c>
      <c r="O5" s="179" t="s">
        <v>869</v>
      </c>
      <c r="P5" s="179" t="s">
        <v>870</v>
      </c>
    </row>
    <row r="6" spans="1:16" s="10" customFormat="1" ht="13.5" thickBot="1">
      <c r="A6" s="184"/>
      <c r="B6" s="186"/>
      <c r="C6" s="180"/>
      <c r="D6" s="180"/>
      <c r="E6" s="180"/>
      <c r="F6" s="180"/>
      <c r="G6" s="180"/>
      <c r="H6" s="180"/>
      <c r="I6" s="180"/>
      <c r="J6" s="180"/>
      <c r="K6" s="180"/>
      <c r="L6" s="180"/>
      <c r="M6" s="180"/>
      <c r="N6" s="180"/>
      <c r="O6" s="180"/>
      <c r="P6" s="180"/>
    </row>
    <row r="7" spans="1:16" s="10" customFormat="1" ht="25.5">
      <c r="A7" s="18">
        <v>1</v>
      </c>
      <c r="B7" s="19" t="s">
        <v>34</v>
      </c>
      <c r="C7" s="20" t="s">
        <v>108</v>
      </c>
      <c r="D7" s="21">
        <f t="shared" ref="D7" si="0">D12+D8</f>
        <v>17956.407999999999</v>
      </c>
      <c r="E7" s="21">
        <f t="shared" ref="E7:P7" si="1">E12+E8</f>
        <v>17112.063999999998</v>
      </c>
      <c r="F7" s="21">
        <f t="shared" si="1"/>
        <v>0</v>
      </c>
      <c r="G7" s="21">
        <f t="shared" si="1"/>
        <v>0</v>
      </c>
      <c r="H7" s="21">
        <f t="shared" si="1"/>
        <v>0</v>
      </c>
      <c r="I7" s="21">
        <f t="shared" si="1"/>
        <v>0</v>
      </c>
      <c r="J7" s="21">
        <f t="shared" si="1"/>
        <v>0</v>
      </c>
      <c r="K7" s="21">
        <f t="shared" si="1"/>
        <v>0</v>
      </c>
      <c r="L7" s="21">
        <f t="shared" si="1"/>
        <v>0</v>
      </c>
      <c r="M7" s="21">
        <f t="shared" si="1"/>
        <v>0</v>
      </c>
      <c r="N7" s="21">
        <f t="shared" si="1"/>
        <v>0</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0</v>
      </c>
      <c r="G8" s="24">
        <f t="shared" si="3"/>
        <v>0</v>
      </c>
      <c r="H8" s="24">
        <f t="shared" si="3"/>
        <v>0</v>
      </c>
      <c r="I8" s="24">
        <f t="shared" si="3"/>
        <v>0</v>
      </c>
      <c r="J8" s="24">
        <f t="shared" si="3"/>
        <v>0</v>
      </c>
      <c r="K8" s="24">
        <f t="shared" si="3"/>
        <v>0</v>
      </c>
      <c r="L8" s="24">
        <f t="shared" si="3"/>
        <v>0</v>
      </c>
      <c r="M8" s="24">
        <f t="shared" si="3"/>
        <v>0</v>
      </c>
      <c r="N8" s="24">
        <f t="shared" si="3"/>
        <v>0</v>
      </c>
      <c r="O8" s="24">
        <f t="shared" si="3"/>
        <v>0</v>
      </c>
      <c r="P8" s="24">
        <f t="shared" si="3"/>
        <v>0</v>
      </c>
    </row>
    <row r="9" spans="1:16" s="10" customFormat="1">
      <c r="A9" s="25" t="s">
        <v>47</v>
      </c>
      <c r="B9" s="26" t="s">
        <v>111</v>
      </c>
      <c r="C9" s="14" t="s">
        <v>108</v>
      </c>
      <c r="D9" s="17">
        <v>98.55</v>
      </c>
      <c r="E9" s="24">
        <v>104.372</v>
      </c>
      <c r="F9" s="24"/>
      <c r="G9" s="24"/>
      <c r="H9" s="24"/>
      <c r="I9" s="24"/>
      <c r="J9" s="24"/>
      <c r="K9" s="24"/>
      <c r="L9" s="24"/>
      <c r="M9" s="24"/>
      <c r="N9" s="24"/>
      <c r="O9" s="24"/>
      <c r="P9" s="24"/>
    </row>
    <row r="10" spans="1:16" s="10" customFormat="1">
      <c r="A10" s="25" t="s">
        <v>48</v>
      </c>
      <c r="B10" s="26" t="s">
        <v>49</v>
      </c>
      <c r="C10" s="14" t="s">
        <v>108</v>
      </c>
      <c r="D10" s="17">
        <v>7.0000000000000001E-3</v>
      </c>
      <c r="E10" s="24">
        <v>7.0000000000000001E-3</v>
      </c>
      <c r="F10" s="24"/>
      <c r="G10" s="24"/>
      <c r="H10" s="24"/>
      <c r="I10" s="24"/>
      <c r="J10" s="24"/>
      <c r="K10" s="24"/>
      <c r="L10" s="24"/>
      <c r="M10" s="24"/>
      <c r="N10" s="24"/>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0</v>
      </c>
      <c r="G12" s="24">
        <f t="shared" si="5"/>
        <v>0</v>
      </c>
      <c r="H12" s="24">
        <f t="shared" si="5"/>
        <v>0</v>
      </c>
      <c r="I12" s="24">
        <f t="shared" si="5"/>
        <v>0</v>
      </c>
      <c r="J12" s="24">
        <f t="shared" si="5"/>
        <v>0</v>
      </c>
      <c r="K12" s="24">
        <f t="shared" si="5"/>
        <v>0</v>
      </c>
      <c r="L12" s="24">
        <f t="shared" si="5"/>
        <v>0</v>
      </c>
      <c r="M12" s="24">
        <f t="shared" si="5"/>
        <v>0</v>
      </c>
      <c r="N12" s="24">
        <f t="shared" si="5"/>
        <v>0</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0</v>
      </c>
      <c r="G14" s="24">
        <f t="shared" si="7"/>
        <v>0</v>
      </c>
      <c r="H14" s="24">
        <f t="shared" si="7"/>
        <v>0</v>
      </c>
      <c r="I14" s="24">
        <f t="shared" si="7"/>
        <v>0</v>
      </c>
      <c r="J14" s="24">
        <f t="shared" si="7"/>
        <v>0</v>
      </c>
      <c r="K14" s="24">
        <f t="shared" si="7"/>
        <v>0</v>
      </c>
      <c r="L14" s="24">
        <f t="shared" si="7"/>
        <v>0</v>
      </c>
      <c r="M14" s="24">
        <f t="shared" si="7"/>
        <v>0</v>
      </c>
      <c r="N14" s="24">
        <f t="shared" si="7"/>
        <v>0</v>
      </c>
      <c r="O14" s="24">
        <f t="shared" si="7"/>
        <v>0</v>
      </c>
      <c r="P14" s="24">
        <f t="shared" si="7"/>
        <v>0</v>
      </c>
    </row>
    <row r="15" spans="1:16" s="10" customFormat="1">
      <c r="A15" s="55"/>
      <c r="B15" s="29" t="s">
        <v>844</v>
      </c>
      <c r="C15" s="14" t="s">
        <v>108</v>
      </c>
      <c r="D15" s="17">
        <v>1513.894</v>
      </c>
      <c r="E15" s="24">
        <v>1702.1880000000001</v>
      </c>
      <c r="F15" s="24"/>
      <c r="G15" s="24"/>
      <c r="H15" s="24"/>
      <c r="I15" s="24"/>
      <c r="J15" s="24"/>
      <c r="K15" s="24"/>
      <c r="L15" s="24"/>
      <c r="M15" s="24"/>
      <c r="N15" s="24"/>
      <c r="O15" s="24"/>
      <c r="P15" s="24"/>
    </row>
    <row r="16" spans="1:16" s="10" customFormat="1">
      <c r="A16" s="30"/>
      <c r="B16" s="29" t="s">
        <v>845</v>
      </c>
      <c r="C16" s="14" t="s">
        <v>108</v>
      </c>
      <c r="D16" s="17">
        <v>117.76600000000001</v>
      </c>
      <c r="E16" s="24">
        <v>100.51900000000001</v>
      </c>
      <c r="F16" s="24"/>
      <c r="G16" s="24"/>
      <c r="H16" s="24"/>
      <c r="I16" s="24"/>
      <c r="J16" s="24"/>
      <c r="K16" s="24"/>
      <c r="L16" s="24"/>
      <c r="M16" s="24"/>
      <c r="N16" s="24"/>
      <c r="O16" s="24"/>
      <c r="P16" s="24"/>
    </row>
    <row r="17" spans="1:16" s="10" customFormat="1">
      <c r="A17" s="75" t="s">
        <v>56</v>
      </c>
      <c r="B17" s="23" t="s">
        <v>40</v>
      </c>
      <c r="C17" s="15"/>
      <c r="D17" s="17">
        <f t="shared" ref="D17" si="8">SUM(D18:D19)</f>
        <v>5164.098</v>
      </c>
      <c r="E17" s="24">
        <f t="shared" ref="E17:P17" si="9">SUM(E18:E19)</f>
        <v>4264.1949999999997</v>
      </c>
      <c r="F17" s="24">
        <f t="shared" si="9"/>
        <v>0</v>
      </c>
      <c r="G17" s="24">
        <f t="shared" si="9"/>
        <v>0</v>
      </c>
      <c r="H17" s="24">
        <f t="shared" si="9"/>
        <v>0</v>
      </c>
      <c r="I17" s="24">
        <f t="shared" si="9"/>
        <v>0</v>
      </c>
      <c r="J17" s="24">
        <f t="shared" si="9"/>
        <v>0</v>
      </c>
      <c r="K17" s="24">
        <f t="shared" si="9"/>
        <v>0</v>
      </c>
      <c r="L17" s="24">
        <f t="shared" si="9"/>
        <v>0</v>
      </c>
      <c r="M17" s="24">
        <f t="shared" si="9"/>
        <v>0</v>
      </c>
      <c r="N17" s="24">
        <f t="shared" si="9"/>
        <v>0</v>
      </c>
      <c r="O17" s="24">
        <f t="shared" si="9"/>
        <v>0</v>
      </c>
      <c r="P17" s="24">
        <f t="shared" si="9"/>
        <v>0</v>
      </c>
    </row>
    <row r="18" spans="1:16" s="10" customFormat="1">
      <c r="A18" s="55"/>
      <c r="B18" s="29" t="s">
        <v>846</v>
      </c>
      <c r="C18" s="14" t="s">
        <v>108</v>
      </c>
      <c r="D18" s="17">
        <v>4984.1180000000004</v>
      </c>
      <c r="E18" s="24">
        <v>4108.2389999999996</v>
      </c>
      <c r="F18" s="24"/>
      <c r="G18" s="24"/>
      <c r="H18" s="24"/>
      <c r="I18" s="24"/>
      <c r="J18" s="24"/>
      <c r="K18" s="24"/>
      <c r="L18" s="24"/>
      <c r="M18" s="24"/>
      <c r="N18" s="24"/>
      <c r="O18" s="24"/>
      <c r="P18" s="24"/>
    </row>
    <row r="19" spans="1:16" s="10" customFormat="1">
      <c r="A19" s="30"/>
      <c r="B19" s="29" t="s">
        <v>847</v>
      </c>
      <c r="C19" s="14" t="s">
        <v>108</v>
      </c>
      <c r="D19" s="17">
        <v>179.98</v>
      </c>
      <c r="E19" s="24">
        <v>155.95599999999999</v>
      </c>
      <c r="F19" s="24"/>
      <c r="G19" s="24"/>
      <c r="H19" s="24"/>
      <c r="I19" s="24"/>
      <c r="J19" s="24"/>
      <c r="K19" s="24"/>
      <c r="L19" s="24"/>
      <c r="M19" s="24"/>
      <c r="N19" s="24"/>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0</v>
      </c>
      <c r="G21" s="24">
        <f t="shared" si="11"/>
        <v>0</v>
      </c>
      <c r="H21" s="24">
        <f t="shared" si="11"/>
        <v>0</v>
      </c>
      <c r="I21" s="24">
        <f t="shared" si="11"/>
        <v>0</v>
      </c>
      <c r="J21" s="24">
        <f t="shared" si="11"/>
        <v>0</v>
      </c>
      <c r="K21" s="24">
        <f t="shared" si="11"/>
        <v>0</v>
      </c>
      <c r="L21" s="24">
        <f t="shared" si="11"/>
        <v>0</v>
      </c>
      <c r="M21" s="24">
        <f t="shared" si="11"/>
        <v>0</v>
      </c>
      <c r="N21" s="24">
        <f t="shared" si="11"/>
        <v>0</v>
      </c>
      <c r="O21" s="24">
        <f t="shared" si="11"/>
        <v>0</v>
      </c>
      <c r="P21" s="24">
        <f t="shared" si="11"/>
        <v>0</v>
      </c>
    </row>
    <row r="22" spans="1:16" s="10" customFormat="1">
      <c r="A22" s="55"/>
      <c r="B22" s="29" t="s">
        <v>848</v>
      </c>
      <c r="C22" s="14" t="s">
        <v>108</v>
      </c>
      <c r="D22" s="17">
        <v>9414.3559999999998</v>
      </c>
      <c r="E22" s="24">
        <v>9246.4500000000007</v>
      </c>
      <c r="F22" s="24"/>
      <c r="G22" s="24"/>
      <c r="H22" s="24"/>
      <c r="I22" s="24"/>
      <c r="J22" s="24"/>
      <c r="K22" s="24"/>
      <c r="L22" s="24"/>
      <c r="M22" s="24"/>
      <c r="N22" s="24"/>
      <c r="O22" s="24"/>
      <c r="P22" s="24"/>
    </row>
    <row r="23" spans="1:16" s="10" customFormat="1">
      <c r="A23" s="55"/>
      <c r="B23" s="29" t="s">
        <v>846</v>
      </c>
      <c r="C23" s="14" t="s">
        <v>108</v>
      </c>
      <c r="D23" s="17">
        <v>44.445</v>
      </c>
      <c r="E23" s="24">
        <v>74.495999999999995</v>
      </c>
      <c r="F23" s="24"/>
      <c r="G23" s="24"/>
      <c r="H23" s="24"/>
      <c r="I23" s="24"/>
      <c r="J23" s="24"/>
      <c r="K23" s="24"/>
      <c r="L23" s="24"/>
      <c r="M23" s="24"/>
      <c r="N23" s="24"/>
      <c r="O23" s="24"/>
      <c r="P23" s="24"/>
    </row>
    <row r="24" spans="1:16" s="10" customFormat="1">
      <c r="A24" s="55"/>
      <c r="B24" s="29" t="s">
        <v>847</v>
      </c>
      <c r="C24" s="14" t="s">
        <v>108</v>
      </c>
      <c r="D24" s="17">
        <v>115.47199999999999</v>
      </c>
      <c r="E24" s="24">
        <v>162.43600000000001</v>
      </c>
      <c r="F24" s="24"/>
      <c r="G24" s="24"/>
      <c r="H24" s="24"/>
      <c r="I24" s="24"/>
      <c r="J24" s="24"/>
      <c r="K24" s="24"/>
      <c r="L24" s="24"/>
      <c r="M24" s="24"/>
      <c r="N24" s="24"/>
      <c r="O24" s="24"/>
      <c r="P24" s="24"/>
    </row>
    <row r="25" spans="1:16" s="10" customFormat="1">
      <c r="A25" s="55"/>
      <c r="B25" s="29" t="s">
        <v>849</v>
      </c>
      <c r="C25" s="14" t="s">
        <v>108</v>
      </c>
      <c r="D25" s="17">
        <v>1.8</v>
      </c>
      <c r="E25" s="24">
        <v>1.8</v>
      </c>
      <c r="F25" s="24"/>
      <c r="G25" s="24"/>
      <c r="H25" s="24"/>
      <c r="I25" s="24"/>
      <c r="J25" s="24"/>
      <c r="K25" s="24"/>
      <c r="L25" s="24"/>
      <c r="M25" s="24"/>
      <c r="N25" s="24"/>
      <c r="O25" s="24"/>
      <c r="P25" s="24"/>
    </row>
    <row r="26" spans="1:16" s="10" customFormat="1">
      <c r="A26" s="30"/>
      <c r="B26" s="29" t="s">
        <v>851</v>
      </c>
      <c r="C26" s="14" t="s">
        <v>108</v>
      </c>
      <c r="D26" s="17">
        <v>0.247</v>
      </c>
      <c r="E26" s="24">
        <v>0.41399999999999998</v>
      </c>
      <c r="F26" s="24"/>
      <c r="G26" s="24"/>
      <c r="H26" s="24"/>
      <c r="I26" s="24"/>
      <c r="J26" s="24"/>
      <c r="K26" s="24"/>
      <c r="L26" s="24"/>
      <c r="M26" s="24"/>
      <c r="N26" s="24"/>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c r="G28" s="24"/>
      <c r="H28" s="24"/>
      <c r="I28" s="24"/>
      <c r="J28" s="24"/>
      <c r="K28" s="24"/>
      <c r="L28" s="24"/>
      <c r="M28" s="24"/>
      <c r="N28" s="24"/>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0</v>
      </c>
      <c r="G29" s="13">
        <f t="shared" si="13"/>
        <v>0</v>
      </c>
      <c r="H29" s="13">
        <f t="shared" si="13"/>
        <v>0</v>
      </c>
      <c r="I29" s="13">
        <f t="shared" si="13"/>
        <v>0</v>
      </c>
      <c r="J29" s="13">
        <f t="shared" si="13"/>
        <v>0</v>
      </c>
      <c r="K29" s="13">
        <f t="shared" si="13"/>
        <v>0</v>
      </c>
      <c r="L29" s="13">
        <f t="shared" si="13"/>
        <v>0</v>
      </c>
      <c r="M29" s="13">
        <f t="shared" si="13"/>
        <v>0</v>
      </c>
      <c r="N29" s="13">
        <f t="shared" si="13"/>
        <v>0</v>
      </c>
      <c r="O29" s="13">
        <f t="shared" si="13"/>
        <v>0</v>
      </c>
      <c r="P29" s="13">
        <f t="shared" si="13"/>
        <v>0</v>
      </c>
    </row>
    <row r="30" spans="1:16" s="10" customFormat="1">
      <c r="A30" s="22" t="s">
        <v>59</v>
      </c>
      <c r="B30" s="23" t="s">
        <v>35</v>
      </c>
      <c r="C30" s="16" t="s">
        <v>38</v>
      </c>
      <c r="D30" s="17">
        <v>442375.18200000003</v>
      </c>
      <c r="E30" s="17">
        <v>468509.20848000003</v>
      </c>
      <c r="F30" s="17"/>
      <c r="G30" s="17"/>
      <c r="H30" s="17"/>
      <c r="I30" s="17"/>
      <c r="J30" s="17"/>
      <c r="K30" s="17"/>
      <c r="L30" s="17"/>
      <c r="M30" s="17"/>
      <c r="N30" s="17"/>
      <c r="O30" s="17"/>
      <c r="P30" s="17"/>
    </row>
    <row r="31" spans="1:16" s="10" customFormat="1" ht="13.5" thickBot="1">
      <c r="A31" s="76" t="s">
        <v>60</v>
      </c>
      <c r="B31" s="77" t="s">
        <v>36</v>
      </c>
      <c r="C31" s="78" t="s">
        <v>38</v>
      </c>
      <c r="D31" s="79">
        <v>31.85</v>
      </c>
      <c r="E31" s="79">
        <v>31.85</v>
      </c>
      <c r="F31" s="79"/>
      <c r="G31" s="79"/>
      <c r="H31" s="79"/>
      <c r="I31" s="79"/>
      <c r="J31" s="79"/>
      <c r="K31" s="79"/>
      <c r="L31" s="79"/>
      <c r="M31" s="79"/>
      <c r="N31" s="79"/>
      <c r="O31" s="79"/>
      <c r="P31" s="79"/>
    </row>
    <row r="34" spans="1:11">
      <c r="A34" s="58"/>
      <c r="K34" s="59"/>
    </row>
    <row r="35" spans="1:11">
      <c r="A35" s="58"/>
      <c r="K35" s="10"/>
    </row>
    <row r="36" spans="1:11">
      <c r="A36" s="58"/>
      <c r="K36" s="10"/>
    </row>
    <row r="37" spans="1:11">
      <c r="A37" s="58"/>
      <c r="K37"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2024-03-04T03:05:10Z</dcterms:modified>
</cp:coreProperties>
</file>