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775" windowHeight="12030"/>
  </bookViews>
  <sheets>
    <sheet name="01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3" i="13" l="1"/>
  <c r="BY113" i="13"/>
  <c r="BY118" i="13" s="1"/>
  <c r="BY112" i="13"/>
  <c r="BY111" i="13"/>
  <c r="BY110" i="13"/>
  <c r="AV112" i="13"/>
  <c r="AV111" i="13"/>
  <c r="AV110" i="13"/>
  <c r="CV65" i="13" l="1"/>
  <c r="CG27" i="13" l="1"/>
  <c r="BQ65" i="13" l="1"/>
  <c r="EK96" i="13" l="1"/>
  <c r="FL91" i="13"/>
  <c r="FK92" i="13"/>
  <c r="EK91" i="13" s="1"/>
  <c r="FL90" i="13" l="1"/>
  <c r="DN97" i="13" l="1"/>
  <c r="CR97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2" i="13" l="1"/>
  <c r="AV118" i="13"/>
</calcChain>
</file>

<file path=xl/sharedStrings.xml><?xml version="1.0" encoding="utf-8"?>
<sst xmlns="http://schemas.openxmlformats.org/spreadsheetml/2006/main" count="317" uniqueCount="139">
  <si>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</si>
  <si>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</si>
  <si>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</si>
  <si>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</si>
  <si>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</si>
  <si>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</si>
  <si>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</si>
  <si>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</si>
  <si>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</si>
  <si>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</si>
  <si>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</si>
  <si>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</si>
  <si>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</si>
  <si>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</si>
  <si>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</si>
  <si>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</si>
  <si>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</si>
  <si>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</si>
  <si>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</si>
  <si>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</si>
  <si>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</si>
  <si>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</si>
  <si>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</si>
  <si>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</si>
  <si>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</si>
  <si>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</si>
  <si>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</si>
  <si>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</si>
  <si>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</si>
  <si>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</si>
  <si>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</si>
  <si>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</si>
  <si>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</si>
  <si>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</si>
  <si>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</si>
  <si>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</si>
  <si>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</si>
  <si>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</si>
  <si>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</si>
  <si>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</si>
  <si>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</si>
  <si>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</si>
  <si>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</si>
  <si>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</si>
  <si>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</si>
  <si>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</si>
  <si>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</si>
  <si>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</si>
  <si>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</si>
  <si>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</si>
  <si>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</si>
  <si>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</si>
  <si>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</si>
  <si>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</si>
  <si>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</si>
  <si>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</si>
  <si>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</si>
  <si>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</si>
  <si>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</si>
  <si>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</si>
  <si>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</si>
  <si>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</si>
  <si>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</si>
  <si>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</si>
  <si>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</si>
  <si>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</si>
  <si>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</si>
  <si>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</si>
  <si>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</si>
  <si>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</si>
  <si>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</si>
  <si>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</si>
  <si>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</si>
  <si>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</si>
  <si>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</si>
  <si>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</si>
  <si>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</si>
  <si>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</si>
  <si>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</si>
  <si>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</si>
  <si>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</si>
  <si>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</si>
  <si>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</si>
  <si>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</si>
  <si>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</si>
  <si>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</si>
  <si>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</si>
  <si>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</si>
  <si>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</si>
  <si>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</si>
  <si>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</si>
  <si>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</si>
  <si>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</si>
  <si>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</si>
  <si>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</si>
  <si>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</si>
  <si>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</si>
  <si>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</si>
  <si>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</si>
  <si>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</si>
  <si>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</si>
  <si>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</si>
  <si>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</si>
  <si>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</si>
  <si>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</si>
  <si>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</si>
  <si>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</si>
  <si>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</si>
  <si>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</si>
  <si>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</si>
  <si>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</si>
  <si>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</si>
  <si>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</si>
  <si>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</si>
  <si>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</si>
  <si>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</si>
  <si>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</si>
  <si>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</si>
  <si>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</si>
  <si>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</si>
  <si>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</si>
  <si>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</si>
  <si>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</si>
  <si>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</si>
  <si>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</si>
  <si>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</si>
  <si>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</si>
  <si>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</si>
  <si>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</si>
  <si>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</si>
  <si>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нет свободной мощности</t>
  </si>
  <si>
    <t>АО "ННК-Хабаровский НПЗ"</t>
  </si>
  <si>
    <t>2026 года</t>
  </si>
  <si>
    <t>январь</t>
  </si>
  <si>
    <t>за январь 2026 года</t>
  </si>
  <si>
    <t xml:space="preserve">январь (факт) 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</si>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</sst>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zoomScale="70" zoomScaleNormal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211" t="s">
        <v>1</v>
      </c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99" t="s">
        <v>111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K6" s="56"/>
      <c r="FL6" s="56"/>
    </row>
    <row r="7" spans="1:168" s="41" customFormat="1" ht="23.25" customHeight="1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K7" s="56"/>
      <c r="FL7" s="56"/>
    </row>
    <row r="8" spans="1:168" s="8" customFormat="1" ht="12.75" x14ac:dyDescent="0.2">
      <c r="AV8" s="158" t="s">
        <v>4</v>
      </c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159" t="s">
        <v>116</v>
      </c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47" t="s">
        <v>133</v>
      </c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 t="s">
        <v>132</v>
      </c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FK9" s="57"/>
      <c r="FL9" s="57"/>
    </row>
    <row r="10" spans="1:168" s="44" customFormat="1" ht="15.75" x14ac:dyDescent="0.25">
      <c r="C10" s="159" t="s">
        <v>5</v>
      </c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47" t="s">
        <v>135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DC10" s="7"/>
      <c r="FK10" s="58"/>
      <c r="FL10" s="58"/>
    </row>
    <row r="12" spans="1:168" s="12" customFormat="1" ht="63.75" customHeight="1" x14ac:dyDescent="0.2">
      <c r="A12" s="189" t="s">
        <v>6</v>
      </c>
      <c r="B12" s="189"/>
      <c r="C12" s="189"/>
      <c r="D12" s="189"/>
      <c r="E12" s="189"/>
      <c r="F12" s="189" t="s">
        <v>7</v>
      </c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 t="s">
        <v>8</v>
      </c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 t="s">
        <v>9</v>
      </c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 t="s">
        <v>10</v>
      </c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 t="s">
        <v>11</v>
      </c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 t="s">
        <v>118</v>
      </c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 t="s">
        <v>12</v>
      </c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 t="s">
        <v>13</v>
      </c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 t="s">
        <v>14</v>
      </c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K12" s="59"/>
      <c r="FL12" s="59"/>
    </row>
    <row r="13" spans="1:168" s="13" customFormat="1" x14ac:dyDescent="0.25">
      <c r="A13" s="202">
        <v>1</v>
      </c>
      <c r="B13" s="203"/>
      <c r="C13" s="203"/>
      <c r="D13" s="203"/>
      <c r="E13" s="204"/>
      <c r="F13" s="205">
        <v>2</v>
      </c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>
        <v>3</v>
      </c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>
        <v>4</v>
      </c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>
        <v>5</v>
      </c>
      <c r="BA13" s="205"/>
      <c r="BB13" s="205"/>
      <c r="BC13" s="205"/>
      <c r="BD13" s="205"/>
      <c r="BE13" s="205"/>
      <c r="BF13" s="205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>
        <v>6</v>
      </c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>
        <v>7</v>
      </c>
      <c r="CK13" s="205"/>
      <c r="CL13" s="205"/>
      <c r="CM13" s="205"/>
      <c r="CN13" s="205"/>
      <c r="CO13" s="205"/>
      <c r="CP13" s="205"/>
      <c r="CQ13" s="205"/>
      <c r="CR13" s="205"/>
      <c r="CS13" s="205"/>
      <c r="CT13" s="205"/>
      <c r="CU13" s="205"/>
      <c r="CV13" s="205"/>
      <c r="CW13" s="205"/>
      <c r="CX13" s="205"/>
      <c r="CY13" s="205"/>
      <c r="CZ13" s="205"/>
      <c r="DA13" s="205">
        <v>8</v>
      </c>
      <c r="DB13" s="205"/>
      <c r="DC13" s="205"/>
      <c r="DD13" s="205"/>
      <c r="DE13" s="205"/>
      <c r="DF13" s="205"/>
      <c r="DG13" s="205"/>
      <c r="DH13" s="205"/>
      <c r="DI13" s="205"/>
      <c r="DJ13" s="205"/>
      <c r="DK13" s="205"/>
      <c r="DL13" s="205"/>
      <c r="DM13" s="205"/>
      <c r="DN13" s="205"/>
      <c r="DO13" s="205"/>
      <c r="DP13" s="205"/>
      <c r="DQ13" s="205"/>
      <c r="DR13" s="205">
        <v>9</v>
      </c>
      <c r="DS13" s="205"/>
      <c r="DT13" s="205"/>
      <c r="DU13" s="205"/>
      <c r="DV13" s="205"/>
      <c r="DW13" s="205"/>
      <c r="DX13" s="205"/>
      <c r="DY13" s="205"/>
      <c r="DZ13" s="205"/>
      <c r="EA13" s="205"/>
      <c r="EB13" s="205"/>
      <c r="EC13" s="205"/>
      <c r="ED13" s="205"/>
      <c r="EE13" s="205"/>
      <c r="EF13" s="205"/>
      <c r="EG13" s="205"/>
      <c r="EH13" s="205"/>
      <c r="EI13" s="205"/>
      <c r="EJ13" s="205"/>
      <c r="EK13" s="205"/>
      <c r="EL13" s="205">
        <v>10</v>
      </c>
      <c r="EM13" s="205"/>
      <c r="EN13" s="205"/>
      <c r="EO13" s="205"/>
      <c r="EP13" s="205"/>
      <c r="EQ13" s="205"/>
      <c r="ER13" s="205"/>
      <c r="ES13" s="205"/>
      <c r="ET13" s="205"/>
      <c r="EU13" s="205"/>
      <c r="EV13" s="205"/>
      <c r="EW13" s="205"/>
      <c r="EX13" s="205"/>
      <c r="EY13" s="205"/>
      <c r="EZ13" s="205"/>
      <c r="FA13" s="205"/>
      <c r="FB13" s="205"/>
      <c r="FC13" s="205"/>
      <c r="FD13" s="205"/>
      <c r="FE13" s="205"/>
      <c r="FK13" s="60"/>
      <c r="FL13" s="60"/>
    </row>
    <row r="14" spans="1:168" s="14" customFormat="1" ht="117" customHeight="1" x14ac:dyDescent="0.25">
      <c r="A14" s="192" t="s">
        <v>34</v>
      </c>
      <c r="B14" s="193"/>
      <c r="C14" s="193"/>
      <c r="D14" s="193"/>
      <c r="E14" s="194"/>
      <c r="F14" s="201" t="s">
        <v>79</v>
      </c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 t="s">
        <v>80</v>
      </c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112" t="s">
        <v>82</v>
      </c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98">
        <v>87.5</v>
      </c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127" t="s">
        <v>136</v>
      </c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08">
        <v>195.88300000000001</v>
      </c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10"/>
      <c r="DA14" s="108">
        <v>190.74600000000001</v>
      </c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09"/>
      <c r="DM14" s="109"/>
      <c r="DN14" s="109"/>
      <c r="DO14" s="109"/>
      <c r="DP14" s="109"/>
      <c r="DQ14" s="110"/>
      <c r="DR14" s="108">
        <f>DA14</f>
        <v>190.74600000000001</v>
      </c>
      <c r="DS14" s="109"/>
      <c r="DT14" s="109"/>
      <c r="DU14" s="109"/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09"/>
      <c r="EH14" s="109"/>
      <c r="EI14" s="109"/>
      <c r="EJ14" s="109"/>
      <c r="EK14" s="110"/>
      <c r="EL14" s="208" t="s">
        <v>130</v>
      </c>
      <c r="EM14" s="209"/>
      <c r="EN14" s="209"/>
      <c r="EO14" s="209"/>
      <c r="EP14" s="209"/>
      <c r="EQ14" s="209"/>
      <c r="ER14" s="209"/>
      <c r="ES14" s="209"/>
      <c r="ET14" s="209"/>
      <c r="EU14" s="209"/>
      <c r="EV14" s="209"/>
      <c r="EW14" s="209"/>
      <c r="EX14" s="209"/>
      <c r="EY14" s="209"/>
      <c r="EZ14" s="209"/>
      <c r="FA14" s="209"/>
      <c r="FB14" s="209"/>
      <c r="FC14" s="209"/>
      <c r="FD14" s="209"/>
      <c r="FE14" s="210"/>
      <c r="FK14" s="61"/>
      <c r="FL14" s="61"/>
    </row>
    <row r="15" spans="1:168" s="14" customFormat="1" ht="7.5" hidden="1" customHeight="1" x14ac:dyDescent="0.25">
      <c r="A15" s="192"/>
      <c r="B15" s="193"/>
      <c r="C15" s="193"/>
      <c r="D15" s="193"/>
      <c r="E15" s="194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99" t="s">
        <v>3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  <c r="BT19" s="207"/>
      <c r="BU19" s="207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  <c r="CV19" s="207"/>
      <c r="CW19" s="207"/>
      <c r="CX19" s="207"/>
      <c r="CY19" s="207"/>
      <c r="CZ19" s="207"/>
      <c r="DA19" s="207"/>
      <c r="DB19" s="207"/>
      <c r="DC19" s="207"/>
      <c r="DD19" s="207"/>
      <c r="DE19" s="207"/>
      <c r="DF19" s="207"/>
      <c r="DG19" s="207"/>
      <c r="DH19" s="207"/>
      <c r="DI19" s="207"/>
      <c r="DJ19" s="207"/>
      <c r="DK19" s="207"/>
      <c r="DL19" s="207"/>
      <c r="DM19" s="207"/>
      <c r="DN19" s="207"/>
      <c r="DO19" s="207"/>
      <c r="DP19" s="207"/>
      <c r="DQ19" s="207"/>
      <c r="DR19" s="207"/>
      <c r="DS19" s="207"/>
      <c r="DT19" s="207"/>
      <c r="DU19" s="207"/>
      <c r="DV19" s="207"/>
      <c r="DW19" s="207"/>
      <c r="DX19" s="207"/>
      <c r="DY19" s="207"/>
      <c r="DZ19" s="207"/>
      <c r="EA19" s="207"/>
      <c r="EB19" s="207"/>
      <c r="EC19" s="207"/>
      <c r="ED19" s="207"/>
      <c r="EE19" s="207"/>
      <c r="EF19" s="207"/>
      <c r="EG19" s="207"/>
      <c r="EH19" s="207"/>
      <c r="EI19" s="207"/>
      <c r="EJ19" s="207"/>
      <c r="EK19" s="207"/>
      <c r="EL19" s="207"/>
      <c r="EM19" s="207"/>
      <c r="EN19" s="207"/>
      <c r="EO19" s="207"/>
      <c r="EP19" s="207"/>
      <c r="EQ19" s="207"/>
      <c r="ER19" s="207"/>
      <c r="ES19" s="207"/>
      <c r="ET19" s="207"/>
      <c r="EU19" s="207"/>
      <c r="EV19" s="207"/>
      <c r="EW19" s="207"/>
      <c r="EX19" s="207"/>
      <c r="EY19" s="207"/>
      <c r="EZ19" s="207"/>
      <c r="FA19" s="207"/>
      <c r="FB19" s="207"/>
      <c r="FC19" s="207"/>
      <c r="FD19" s="207"/>
      <c r="FE19" s="207"/>
      <c r="FK19" s="63"/>
      <c r="FL19" s="63"/>
    </row>
    <row r="20" spans="1:168" s="44" customFormat="1" ht="15.75" x14ac:dyDescent="0.25">
      <c r="AV20" s="191" t="s">
        <v>108</v>
      </c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1"/>
      <c r="CX20" s="191"/>
      <c r="CY20" s="191"/>
      <c r="CZ20" s="191"/>
      <c r="DA20" s="191"/>
      <c r="DB20" s="191"/>
      <c r="DC20" s="191"/>
      <c r="DD20" s="191"/>
      <c r="DE20" s="191"/>
      <c r="DF20" s="191"/>
      <c r="DG20" s="191"/>
      <c r="DH20" s="191"/>
      <c r="DI20" s="191"/>
      <c r="DJ20" s="191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158" t="s">
        <v>4</v>
      </c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159" t="s">
        <v>117</v>
      </c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47" t="s">
        <v>133</v>
      </c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8" t="s">
        <v>132</v>
      </c>
      <c r="CS22" s="148"/>
      <c r="CT22" s="148"/>
      <c r="CU22" s="148"/>
      <c r="CV22" s="148"/>
      <c r="CW22" s="148"/>
      <c r="CX22" s="148"/>
      <c r="CY22" s="148"/>
      <c r="CZ22" s="148"/>
      <c r="DA22" s="148"/>
      <c r="DB22" s="148"/>
      <c r="DC22" s="148"/>
      <c r="DD22" s="148"/>
      <c r="DE22" s="148"/>
      <c r="DF22" s="148"/>
      <c r="DG22" s="148"/>
      <c r="DH22" s="148"/>
      <c r="FK22" s="57"/>
      <c r="FL22" s="57"/>
    </row>
    <row r="23" spans="1:168" s="44" customFormat="1" ht="15.75" x14ac:dyDescent="0.25">
      <c r="C23" s="159" t="s">
        <v>5</v>
      </c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47" t="s">
        <v>135</v>
      </c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206"/>
      <c r="BU23" s="206"/>
      <c r="BV23" s="206"/>
      <c r="BW23" s="206"/>
      <c r="BX23" s="206"/>
      <c r="BY23" s="206"/>
      <c r="BZ23" s="206"/>
      <c r="CA23" s="206"/>
      <c r="CB23" s="206"/>
      <c r="CC23" s="206"/>
      <c r="CD23" s="206"/>
      <c r="CE23" s="206"/>
      <c r="CF23" s="206"/>
      <c r="CG23" s="206"/>
      <c r="CH23" s="206"/>
      <c r="CI23" s="206"/>
      <c r="CJ23" s="206"/>
      <c r="CK23" s="206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DC23" s="7"/>
      <c r="FK23" s="58"/>
      <c r="FL23" s="58"/>
    </row>
    <row r="25" spans="1:168" s="12" customFormat="1" ht="62.25" customHeight="1" x14ac:dyDescent="0.2">
      <c r="A25" s="189" t="s">
        <v>6</v>
      </c>
      <c r="B25" s="189"/>
      <c r="C25" s="189"/>
      <c r="D25" s="189"/>
      <c r="E25" s="189"/>
      <c r="F25" s="189" t="s">
        <v>16</v>
      </c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 t="s">
        <v>8</v>
      </c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 t="s">
        <v>17</v>
      </c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 t="s">
        <v>18</v>
      </c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 t="s">
        <v>19</v>
      </c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 t="s">
        <v>20</v>
      </c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 t="s">
        <v>21</v>
      </c>
      <c r="CZ25" s="189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 t="s">
        <v>22</v>
      </c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 t="s">
        <v>23</v>
      </c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K25" s="59"/>
      <c r="FL25" s="59"/>
    </row>
    <row r="26" spans="1:168" s="13" customFormat="1" x14ac:dyDescent="0.25">
      <c r="A26" s="202">
        <v>1</v>
      </c>
      <c r="B26" s="203"/>
      <c r="C26" s="203"/>
      <c r="D26" s="203"/>
      <c r="E26" s="204"/>
      <c r="F26" s="205">
        <v>2</v>
      </c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>
        <v>3</v>
      </c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>
        <v>4</v>
      </c>
      <c r="AP26" s="205"/>
      <c r="AQ26" s="205"/>
      <c r="AR26" s="205"/>
      <c r="AS26" s="205"/>
      <c r="AT26" s="205"/>
      <c r="AU26" s="205"/>
      <c r="AV26" s="205"/>
      <c r="AW26" s="205"/>
      <c r="AX26" s="205"/>
      <c r="AY26" s="205"/>
      <c r="AZ26" s="205">
        <v>5</v>
      </c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>
        <v>6</v>
      </c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5"/>
      <c r="CE26" s="205"/>
      <c r="CF26" s="205"/>
      <c r="CG26" s="205">
        <v>7</v>
      </c>
      <c r="CH26" s="205"/>
      <c r="CI26" s="205"/>
      <c r="CJ26" s="205"/>
      <c r="CK26" s="205"/>
      <c r="CL26" s="205"/>
      <c r="CM26" s="205"/>
      <c r="CN26" s="205"/>
      <c r="CO26" s="205"/>
      <c r="CP26" s="205"/>
      <c r="CQ26" s="205"/>
      <c r="CR26" s="205"/>
      <c r="CS26" s="205"/>
      <c r="CT26" s="205"/>
      <c r="CU26" s="205"/>
      <c r="CV26" s="205"/>
      <c r="CW26" s="205"/>
      <c r="CX26" s="205"/>
      <c r="CY26" s="205">
        <v>8</v>
      </c>
      <c r="CZ26" s="205"/>
      <c r="DA26" s="205"/>
      <c r="DB26" s="205"/>
      <c r="DC26" s="205"/>
      <c r="DD26" s="205"/>
      <c r="DE26" s="205"/>
      <c r="DF26" s="205"/>
      <c r="DG26" s="205"/>
      <c r="DH26" s="205"/>
      <c r="DI26" s="205"/>
      <c r="DJ26" s="205"/>
      <c r="DK26" s="205"/>
      <c r="DL26" s="205"/>
      <c r="DM26" s="205"/>
      <c r="DN26" s="205"/>
      <c r="DO26" s="205"/>
      <c r="DP26" s="205"/>
      <c r="DQ26" s="205"/>
      <c r="DR26" s="205"/>
      <c r="DS26" s="205"/>
      <c r="DT26" s="205">
        <v>9</v>
      </c>
      <c r="DU26" s="205"/>
      <c r="DV26" s="205"/>
      <c r="DW26" s="205"/>
      <c r="DX26" s="205"/>
      <c r="DY26" s="205"/>
      <c r="DZ26" s="205"/>
      <c r="EA26" s="205"/>
      <c r="EB26" s="205"/>
      <c r="EC26" s="205"/>
      <c r="ED26" s="205"/>
      <c r="EE26" s="205"/>
      <c r="EF26" s="205"/>
      <c r="EG26" s="205"/>
      <c r="EH26" s="205"/>
      <c r="EI26" s="205"/>
      <c r="EJ26" s="205"/>
      <c r="EK26" s="205"/>
      <c r="EL26" s="205"/>
      <c r="EM26" s="205">
        <v>10</v>
      </c>
      <c r="EN26" s="205"/>
      <c r="EO26" s="205"/>
      <c r="EP26" s="205"/>
      <c r="EQ26" s="205"/>
      <c r="ER26" s="205"/>
      <c r="ES26" s="205"/>
      <c r="ET26" s="205"/>
      <c r="EU26" s="205"/>
      <c r="EV26" s="205"/>
      <c r="EW26" s="205"/>
      <c r="EX26" s="205"/>
      <c r="EY26" s="205"/>
      <c r="EZ26" s="205"/>
      <c r="FA26" s="205"/>
      <c r="FB26" s="205"/>
      <c r="FC26" s="205"/>
      <c r="FD26" s="205"/>
      <c r="FE26" s="205"/>
      <c r="FK26" s="60"/>
      <c r="FL26" s="60"/>
    </row>
    <row r="27" spans="1:168" s="14" customFormat="1" ht="117.75" customHeight="1" x14ac:dyDescent="0.25">
      <c r="A27" s="192" t="s">
        <v>34</v>
      </c>
      <c r="B27" s="193"/>
      <c r="C27" s="193"/>
      <c r="D27" s="193"/>
      <c r="E27" s="194"/>
      <c r="F27" s="201" t="s">
        <v>79</v>
      </c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 t="s">
        <v>80</v>
      </c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112" t="s">
        <v>82</v>
      </c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1">
        <f>AZ14</f>
        <v>87.5</v>
      </c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27" t="s">
        <v>136</v>
      </c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11">
        <f>CJ14</f>
        <v>195.88300000000001</v>
      </c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>
        <f>DA14</f>
        <v>190.74600000000001</v>
      </c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>
        <f>CY27</f>
        <v>190.74600000000001</v>
      </c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200" t="str">
        <f>EL14</f>
        <v>нет свободной мощности</v>
      </c>
      <c r="EN27" s="200"/>
      <c r="EO27" s="200"/>
      <c r="EP27" s="200"/>
      <c r="EQ27" s="200"/>
      <c r="ER27" s="200"/>
      <c r="ES27" s="200"/>
      <c r="ET27" s="200"/>
      <c r="EU27" s="200"/>
      <c r="EV27" s="200"/>
      <c r="EW27" s="200"/>
      <c r="EX27" s="200"/>
      <c r="EY27" s="200"/>
      <c r="EZ27" s="200"/>
      <c r="FA27" s="200"/>
      <c r="FB27" s="200"/>
      <c r="FC27" s="200"/>
      <c r="FD27" s="200"/>
      <c r="FE27" s="200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56" t="s">
        <v>25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7"/>
      <c r="DI31" s="157"/>
      <c r="DJ31" s="157"/>
      <c r="DK31" s="157"/>
      <c r="DL31" s="157"/>
      <c r="DM31" s="157"/>
      <c r="DN31" s="157"/>
      <c r="DO31" s="157"/>
      <c r="DP31" s="157"/>
      <c r="DQ31" s="157"/>
      <c r="DR31" s="157"/>
      <c r="DS31" s="157"/>
      <c r="DT31" s="157"/>
      <c r="DU31" s="157"/>
      <c r="DV31" s="157"/>
      <c r="DW31" s="157"/>
      <c r="DX31" s="157"/>
      <c r="DY31" s="157"/>
      <c r="DZ31" s="157"/>
      <c r="EA31" s="157"/>
      <c r="EB31" s="157"/>
      <c r="EC31" s="157"/>
      <c r="ED31" s="157"/>
      <c r="EE31" s="157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K31" s="63"/>
      <c r="FL31" s="63"/>
    </row>
    <row r="32" spans="1:168" s="44" customFormat="1" ht="15.75" x14ac:dyDescent="0.25">
      <c r="AD32" s="191" t="s">
        <v>112</v>
      </c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85" t="s">
        <v>4</v>
      </c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159" t="s">
        <v>115</v>
      </c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59"/>
      <c r="BX34" s="159"/>
      <c r="BY34" s="159"/>
      <c r="BZ34" s="159"/>
      <c r="CA34" s="159"/>
      <c r="CB34" s="159"/>
      <c r="CC34" s="159"/>
      <c r="CD34" s="159"/>
      <c r="CE34" s="159"/>
      <c r="CF34" s="159"/>
      <c r="CG34" s="159"/>
      <c r="CH34" s="159"/>
      <c r="CI34" s="147" t="s">
        <v>133</v>
      </c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  <c r="CT34" s="147"/>
      <c r="CU34" s="147"/>
      <c r="CV34" s="147"/>
      <c r="CW34" s="147"/>
      <c r="CX34" s="147"/>
      <c r="CY34" s="147"/>
      <c r="CZ34" s="147"/>
      <c r="DA34" s="199" t="s">
        <v>132</v>
      </c>
      <c r="DB34" s="199"/>
      <c r="DC34" s="199"/>
      <c r="DD34" s="199"/>
      <c r="DE34" s="199"/>
      <c r="DF34" s="199"/>
      <c r="DG34" s="199"/>
      <c r="DH34" s="199"/>
      <c r="DI34" s="190"/>
      <c r="DJ34" s="190"/>
      <c r="DK34" s="190"/>
      <c r="DL34" s="190"/>
      <c r="DM34" s="190"/>
      <c r="DN34" s="190"/>
      <c r="DO34" s="190"/>
      <c r="DP34" s="190"/>
      <c r="DQ34" s="190"/>
      <c r="FK34" s="57"/>
      <c r="FL34" s="57"/>
    </row>
    <row r="35" spans="1:168" s="44" customFormat="1" ht="15.75" x14ac:dyDescent="0.25">
      <c r="C35" s="159" t="s">
        <v>5</v>
      </c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47" t="s">
        <v>135</v>
      </c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96" t="s">
        <v>26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8"/>
      <c r="L37" s="196" t="s">
        <v>27</v>
      </c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8"/>
      <c r="AD37" s="189" t="s">
        <v>28</v>
      </c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</row>
    <row r="38" spans="1:168" ht="13.5" customHeight="1" x14ac:dyDescent="0.2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1"/>
      <c r="L38" s="89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1"/>
      <c r="AD38" s="89">
        <v>1</v>
      </c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1"/>
      <c r="BK38" s="89">
        <v>2</v>
      </c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1"/>
      <c r="CR38" s="89">
        <v>3</v>
      </c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1"/>
      <c r="DY38" s="189" t="s">
        <v>29</v>
      </c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</row>
    <row r="39" spans="1:168" ht="13.5" customHeight="1" x14ac:dyDescent="0.25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1"/>
      <c r="L39" s="89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89" t="s">
        <v>30</v>
      </c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1"/>
      <c r="BK39" s="89" t="s">
        <v>31</v>
      </c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1"/>
      <c r="CR39" s="89" t="s">
        <v>32</v>
      </c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1"/>
      <c r="DY39" s="189" t="s">
        <v>29</v>
      </c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</row>
    <row r="40" spans="1:168" ht="44.25" customHeight="1" x14ac:dyDescent="0.25">
      <c r="A40" s="196"/>
      <c r="B40" s="197"/>
      <c r="C40" s="197"/>
      <c r="D40" s="197"/>
      <c r="E40" s="197"/>
      <c r="F40" s="197"/>
      <c r="G40" s="197"/>
      <c r="H40" s="197"/>
      <c r="I40" s="197"/>
      <c r="J40" s="197"/>
      <c r="K40" s="198"/>
      <c r="L40" s="196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8"/>
      <c r="AD40" s="149" t="s">
        <v>33</v>
      </c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 t="s">
        <v>122</v>
      </c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 t="s">
        <v>33</v>
      </c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 t="s">
        <v>122</v>
      </c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 t="s">
        <v>33</v>
      </c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 t="s">
        <v>122</v>
      </c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 t="s">
        <v>33</v>
      </c>
      <c r="DZ40" s="149"/>
      <c r="EA40" s="149"/>
      <c r="EB40" s="149"/>
      <c r="EC40" s="149"/>
      <c r="ED40" s="149"/>
      <c r="EE40" s="149"/>
      <c r="EF40" s="149"/>
      <c r="EG40" s="149"/>
      <c r="EH40" s="149"/>
      <c r="EI40" s="149"/>
      <c r="EJ40" s="149"/>
      <c r="EK40" s="149"/>
      <c r="EL40" s="149"/>
      <c r="EM40" s="149"/>
      <c r="EN40" s="149"/>
      <c r="EO40" s="149" t="s">
        <v>122</v>
      </c>
      <c r="EP40" s="149"/>
      <c r="EQ40" s="149"/>
      <c r="ER40" s="149"/>
      <c r="ES40" s="149"/>
      <c r="ET40" s="149"/>
      <c r="EU40" s="149"/>
      <c r="EV40" s="149"/>
      <c r="EW40" s="149"/>
      <c r="EX40" s="149"/>
      <c r="EY40" s="149"/>
      <c r="EZ40" s="149"/>
      <c r="FA40" s="149"/>
      <c r="FB40" s="149"/>
      <c r="FC40" s="149"/>
      <c r="FD40" s="149"/>
      <c r="FE40" s="149"/>
    </row>
    <row r="41" spans="1:168" s="17" customFormat="1" x14ac:dyDescent="0.25">
      <c r="A41" s="192" t="s">
        <v>34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195" t="s">
        <v>35</v>
      </c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K41" s="65"/>
      <c r="FL41" s="65"/>
    </row>
    <row r="42" spans="1:168" s="17" customFormat="1" x14ac:dyDescent="0.25">
      <c r="A42" s="192" t="s">
        <v>36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4"/>
      <c r="L42" s="195" t="s">
        <v>37</v>
      </c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  <c r="DN42" s="98"/>
      <c r="DO42" s="98"/>
      <c r="DP42" s="98"/>
      <c r="DQ42" s="98"/>
      <c r="DR42" s="98"/>
      <c r="DS42" s="98"/>
      <c r="DT42" s="98"/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/>
      <c r="EQ42" s="98"/>
      <c r="ER42" s="98"/>
      <c r="ES42" s="98"/>
      <c r="ET42" s="98"/>
      <c r="EU42" s="98"/>
      <c r="EV42" s="98"/>
      <c r="EW42" s="98"/>
      <c r="EX42" s="98"/>
      <c r="EY42" s="98"/>
      <c r="EZ42" s="98"/>
      <c r="FA42" s="98"/>
      <c r="FB42" s="98"/>
      <c r="FC42" s="98"/>
      <c r="FD42" s="98"/>
      <c r="FE42" s="98"/>
      <c r="FK42" s="65"/>
      <c r="FL42" s="65"/>
    </row>
    <row r="43" spans="1:168" s="17" customFormat="1" x14ac:dyDescent="0.25">
      <c r="A43" s="192" t="s">
        <v>38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4"/>
      <c r="L43" s="195" t="s">
        <v>39</v>
      </c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K43" s="65"/>
      <c r="FL43" s="65"/>
    </row>
    <row r="44" spans="1:168" s="17" customFormat="1" x14ac:dyDescent="0.25">
      <c r="A44" s="192" t="s">
        <v>29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4"/>
      <c r="L44" s="195" t="s">
        <v>29</v>
      </c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  <c r="DJ44" s="98"/>
      <c r="DK44" s="98"/>
      <c r="DL44" s="98"/>
      <c r="DM44" s="98"/>
      <c r="DN44" s="98"/>
      <c r="DO44" s="98"/>
      <c r="DP44" s="98"/>
      <c r="DQ44" s="98"/>
      <c r="DR44" s="98"/>
      <c r="DS44" s="98"/>
      <c r="DT44" s="98"/>
      <c r="DU44" s="98"/>
      <c r="DV44" s="98"/>
      <c r="DW44" s="98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/>
      <c r="EP44" s="98"/>
      <c r="EQ44" s="98"/>
      <c r="ER44" s="98"/>
      <c r="ES44" s="98"/>
      <c r="ET44" s="98"/>
      <c r="EU44" s="98"/>
      <c r="EV44" s="98"/>
      <c r="EW44" s="98"/>
      <c r="EX44" s="98"/>
      <c r="EY44" s="98"/>
      <c r="EZ44" s="98"/>
      <c r="FA44" s="98"/>
      <c r="FB44" s="98"/>
      <c r="FC44" s="98"/>
      <c r="FD44" s="98"/>
      <c r="FE44" s="98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56" t="s">
        <v>93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K48" s="63"/>
      <c r="FL48" s="63"/>
    </row>
    <row r="49" spans="1:169" s="8" customFormat="1" ht="15.75" x14ac:dyDescent="0.25">
      <c r="AV49" s="158" t="s">
        <v>4</v>
      </c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58"/>
      <c r="CW49" s="158"/>
      <c r="CX49" s="158"/>
      <c r="CY49" s="158"/>
      <c r="CZ49" s="158"/>
      <c r="DA49" s="158"/>
      <c r="DB49" s="158"/>
      <c r="DC49" s="158"/>
      <c r="DD49" s="158"/>
      <c r="DE49" s="158"/>
      <c r="DF49" s="158"/>
      <c r="DG49" s="158"/>
      <c r="DH49" s="158"/>
      <c r="DI49" s="158"/>
      <c r="DJ49" s="158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159" t="s">
        <v>89</v>
      </c>
      <c r="BH50" s="159"/>
      <c r="BI50" s="159"/>
      <c r="BJ50" s="159"/>
      <c r="BK50" s="159"/>
      <c r="BL50" s="159"/>
      <c r="BM50" s="159"/>
      <c r="BN50" s="159"/>
      <c r="BO50" s="159"/>
      <c r="BP50" s="159"/>
      <c r="BQ50" s="147" t="s">
        <v>133</v>
      </c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59" t="s">
        <v>132</v>
      </c>
      <c r="CJ50" s="159"/>
      <c r="CK50" s="159"/>
      <c r="CL50" s="159"/>
      <c r="CM50" s="159"/>
      <c r="CN50" s="159"/>
      <c r="CO50" s="159"/>
      <c r="CP50" s="159"/>
      <c r="CQ50" s="190"/>
      <c r="CR50" s="190"/>
      <c r="CS50" s="190"/>
      <c r="CT50" s="190"/>
      <c r="CU50" s="190"/>
      <c r="CV50" s="190"/>
      <c r="CW50" s="190"/>
      <c r="CX50" s="190"/>
      <c r="DC50" s="10"/>
      <c r="FK50" s="57"/>
      <c r="FL50" s="57"/>
    </row>
    <row r="51" spans="1:169" s="44" customFormat="1" ht="15.75" x14ac:dyDescent="0.25">
      <c r="D51" s="146" t="s">
        <v>5</v>
      </c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50"/>
      <c r="R51" s="191" t="s">
        <v>135</v>
      </c>
      <c r="S51" s="191"/>
      <c r="T51" s="191"/>
      <c r="U51" s="191"/>
      <c r="V51" s="191"/>
      <c r="W51" s="191"/>
      <c r="X51" s="191"/>
      <c r="Y51" s="191"/>
      <c r="Z51" s="42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I51" s="7"/>
      <c r="FK51" s="58"/>
      <c r="FL51" s="58"/>
    </row>
    <row r="53" spans="1:169" ht="66" customHeight="1" x14ac:dyDescent="0.25">
      <c r="A53" s="189" t="s">
        <v>41</v>
      </c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 t="s">
        <v>42</v>
      </c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 t="s">
        <v>43</v>
      </c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  <c r="BI53" s="189"/>
      <c r="BJ53" s="189"/>
      <c r="BK53" s="189"/>
      <c r="BL53" s="189"/>
      <c r="BM53" s="189"/>
      <c r="BN53" s="189"/>
      <c r="BO53" s="189"/>
      <c r="BP53" s="189"/>
      <c r="BQ53" s="189" t="s">
        <v>44</v>
      </c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 t="s">
        <v>45</v>
      </c>
      <c r="CW53" s="189"/>
      <c r="CX53" s="189"/>
      <c r="CY53" s="189"/>
      <c r="CZ53" s="189"/>
      <c r="DA53" s="189"/>
      <c r="DB53" s="189"/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 t="s">
        <v>46</v>
      </c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37" t="s">
        <v>79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9"/>
      <c r="W55" s="140" t="s">
        <v>94</v>
      </c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2"/>
      <c r="AS55" s="185" t="s">
        <v>129</v>
      </c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7"/>
      <c r="BQ55" s="188">
        <v>163.1</v>
      </c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08">
        <v>163.46071800000001</v>
      </c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  <c r="DK55" s="109"/>
      <c r="DL55" s="109"/>
      <c r="DM55" s="109"/>
      <c r="DN55" s="109"/>
      <c r="DO55" s="109"/>
      <c r="DP55" s="109"/>
      <c r="DQ55" s="109"/>
      <c r="DR55" s="109"/>
      <c r="DS55" s="109"/>
      <c r="DT55" s="109"/>
      <c r="DU55" s="109"/>
      <c r="DV55" s="109"/>
      <c r="DW55" s="109"/>
      <c r="DX55" s="109"/>
      <c r="DY55" s="109"/>
      <c r="DZ55" s="110"/>
      <c r="EA55" s="117" t="str">
        <f>EM27</f>
        <v>нет свободной мощности</v>
      </c>
      <c r="EB55" s="118"/>
      <c r="EC55" s="118"/>
      <c r="ED55" s="118"/>
      <c r="EE55" s="118"/>
      <c r="EF55" s="118"/>
      <c r="EG55" s="118"/>
      <c r="EH55" s="118"/>
      <c r="EI55" s="118"/>
      <c r="EJ55" s="118"/>
      <c r="EK55" s="118"/>
      <c r="EL55" s="118"/>
      <c r="EM55" s="118"/>
      <c r="EN55" s="118"/>
      <c r="EO55" s="118"/>
      <c r="EP55" s="118"/>
      <c r="EQ55" s="118"/>
      <c r="ER55" s="118"/>
      <c r="ES55" s="118"/>
      <c r="ET55" s="118"/>
      <c r="EU55" s="118"/>
      <c r="EV55" s="118"/>
      <c r="EW55" s="118"/>
      <c r="EX55" s="118"/>
      <c r="EY55" s="118"/>
      <c r="EZ55" s="118"/>
      <c r="FA55" s="118"/>
      <c r="FB55" s="118"/>
      <c r="FC55" s="118"/>
      <c r="FD55" s="118"/>
      <c r="FE55" s="119"/>
      <c r="FK55" s="66"/>
      <c r="FL55" s="66"/>
      <c r="FM55" s="43"/>
    </row>
    <row r="56" spans="1:169" s="19" customFormat="1" ht="30" customHeight="1" x14ac:dyDescent="0.25">
      <c r="A56" s="140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2"/>
      <c r="W56" s="140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2"/>
      <c r="AS56" s="182" t="s">
        <v>137</v>
      </c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4"/>
      <c r="BQ56" s="111">
        <v>0</v>
      </c>
      <c r="BR56" s="111"/>
      <c r="BS56" s="111"/>
      <c r="BT56" s="111"/>
      <c r="BU56" s="111"/>
      <c r="BV56" s="111"/>
      <c r="BW56" s="111"/>
      <c r="BX56" s="111"/>
      <c r="BY56" s="111"/>
      <c r="BZ56" s="111"/>
      <c r="CA56" s="111"/>
      <c r="CB56" s="111"/>
      <c r="CC56" s="111"/>
      <c r="CD56" s="111"/>
      <c r="CE56" s="111"/>
      <c r="CF56" s="111"/>
      <c r="CG56" s="111"/>
      <c r="CH56" s="111"/>
      <c r="CI56" s="111"/>
      <c r="CJ56" s="111"/>
      <c r="CK56" s="111"/>
      <c r="CL56" s="111"/>
      <c r="CM56" s="111"/>
      <c r="CN56" s="111"/>
      <c r="CO56" s="111"/>
      <c r="CP56" s="111"/>
      <c r="CQ56" s="111"/>
      <c r="CR56" s="111"/>
      <c r="CS56" s="111"/>
      <c r="CT56" s="111"/>
      <c r="CU56" s="111"/>
      <c r="CV56" s="108">
        <v>3.7247000000000002E-2</v>
      </c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  <c r="DK56" s="109"/>
      <c r="DL56" s="109"/>
      <c r="DM56" s="109"/>
      <c r="DN56" s="109"/>
      <c r="DO56" s="109"/>
      <c r="DP56" s="109"/>
      <c r="DQ56" s="109"/>
      <c r="DR56" s="109"/>
      <c r="DS56" s="109"/>
      <c r="DT56" s="109"/>
      <c r="DU56" s="109"/>
      <c r="DV56" s="109"/>
      <c r="DW56" s="109"/>
      <c r="DX56" s="109"/>
      <c r="DY56" s="109"/>
      <c r="DZ56" s="110"/>
      <c r="EA56" s="121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3"/>
      <c r="FK56" s="66"/>
      <c r="FL56" s="66"/>
      <c r="FM56" s="43"/>
    </row>
    <row r="57" spans="1:169" s="19" customFormat="1" ht="30" customHeight="1" x14ac:dyDescent="0.25">
      <c r="A57" s="140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2"/>
      <c r="W57" s="140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2"/>
      <c r="AS57" s="182" t="s">
        <v>92</v>
      </c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4"/>
      <c r="BQ57" s="111">
        <v>1.7050000000000001</v>
      </c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>
        <v>1.4170020000000001</v>
      </c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21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3"/>
      <c r="FK57" s="66"/>
      <c r="FL57" s="66"/>
    </row>
    <row r="58" spans="1:169" s="19" customFormat="1" ht="30" customHeight="1" x14ac:dyDescent="0.25">
      <c r="A58" s="140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2"/>
      <c r="W58" s="140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2"/>
      <c r="AS58" s="182" t="s">
        <v>110</v>
      </c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4"/>
      <c r="BQ58" s="111">
        <v>3.9550000000000001</v>
      </c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08">
        <v>1.550729</v>
      </c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  <c r="DK58" s="109"/>
      <c r="DL58" s="109"/>
      <c r="DM58" s="109"/>
      <c r="DN58" s="109"/>
      <c r="DO58" s="109"/>
      <c r="DP58" s="109"/>
      <c r="DQ58" s="109"/>
      <c r="DR58" s="109"/>
      <c r="DS58" s="109"/>
      <c r="DT58" s="109"/>
      <c r="DU58" s="109"/>
      <c r="DV58" s="109"/>
      <c r="DW58" s="109"/>
      <c r="DX58" s="109"/>
      <c r="DY58" s="109"/>
      <c r="DZ58" s="110"/>
      <c r="EA58" s="121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3"/>
      <c r="FK58" s="66"/>
      <c r="FL58" s="66"/>
    </row>
    <row r="59" spans="1:169" s="19" customFormat="1" ht="30" customHeight="1" x14ac:dyDescent="0.25">
      <c r="A59" s="140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2"/>
      <c r="W59" s="140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2"/>
      <c r="AS59" s="182" t="s">
        <v>121</v>
      </c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4"/>
      <c r="BQ59" s="111">
        <v>27.122807000000002</v>
      </c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08">
        <v>24.156675</v>
      </c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  <c r="DP59" s="109"/>
      <c r="DQ59" s="109"/>
      <c r="DR59" s="109"/>
      <c r="DS59" s="109"/>
      <c r="DT59" s="109"/>
      <c r="DU59" s="109"/>
      <c r="DV59" s="109"/>
      <c r="DW59" s="109"/>
      <c r="DX59" s="109"/>
      <c r="DY59" s="109"/>
      <c r="DZ59" s="110"/>
      <c r="EA59" s="121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3"/>
      <c r="FK59" s="66"/>
      <c r="FL59" s="66"/>
    </row>
    <row r="60" spans="1:169" s="19" customFormat="1" ht="30" customHeight="1" x14ac:dyDescent="0.25">
      <c r="A60" s="140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2"/>
      <c r="W60" s="143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5"/>
      <c r="AS60" s="182" t="s">
        <v>88</v>
      </c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4"/>
      <c r="BQ60" s="111">
        <v>0</v>
      </c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08">
        <v>0.12370200000000001</v>
      </c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  <c r="DK60" s="109"/>
      <c r="DL60" s="109"/>
      <c r="DM60" s="109"/>
      <c r="DN60" s="109"/>
      <c r="DO60" s="109"/>
      <c r="DP60" s="109"/>
      <c r="DQ60" s="109"/>
      <c r="DR60" s="109"/>
      <c r="DS60" s="109"/>
      <c r="DT60" s="109"/>
      <c r="DU60" s="109"/>
      <c r="DV60" s="109"/>
      <c r="DW60" s="109"/>
      <c r="DX60" s="109"/>
      <c r="DY60" s="109"/>
      <c r="DZ60" s="110"/>
      <c r="EA60" s="121"/>
      <c r="EB60" s="122"/>
      <c r="EC60" s="122"/>
      <c r="ED60" s="122"/>
      <c r="EE60" s="122"/>
      <c r="EF60" s="122"/>
      <c r="EG60" s="122"/>
      <c r="EH60" s="122"/>
      <c r="EI60" s="122"/>
      <c r="EJ60" s="122"/>
      <c r="EK60" s="122"/>
      <c r="EL60" s="122"/>
      <c r="EM60" s="122"/>
      <c r="EN60" s="122"/>
      <c r="EO60" s="122"/>
      <c r="EP60" s="122"/>
      <c r="EQ60" s="122"/>
      <c r="ER60" s="122"/>
      <c r="ES60" s="122"/>
      <c r="ET60" s="122"/>
      <c r="EU60" s="122"/>
      <c r="EV60" s="122"/>
      <c r="EW60" s="122"/>
      <c r="EX60" s="122"/>
      <c r="EY60" s="122"/>
      <c r="EZ60" s="122"/>
      <c r="FA60" s="122"/>
      <c r="FB60" s="122"/>
      <c r="FC60" s="122"/>
      <c r="FD60" s="122"/>
      <c r="FE60" s="123"/>
      <c r="FK60" s="66"/>
      <c r="FL60" s="66"/>
    </row>
    <row r="61" spans="1:169" s="19" customFormat="1" ht="30" customHeight="1" x14ac:dyDescent="0.25">
      <c r="A61" s="140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2"/>
      <c r="W61" s="137" t="s">
        <v>91</v>
      </c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9"/>
      <c r="AS61" s="185" t="s">
        <v>129</v>
      </c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7"/>
      <c r="BQ61" s="111">
        <v>157.80000000000001</v>
      </c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08">
        <v>173.65160299999999</v>
      </c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  <c r="DK61" s="109"/>
      <c r="DL61" s="109"/>
      <c r="DM61" s="109"/>
      <c r="DN61" s="109"/>
      <c r="DO61" s="109"/>
      <c r="DP61" s="109"/>
      <c r="DQ61" s="109"/>
      <c r="DR61" s="109"/>
      <c r="DS61" s="109"/>
      <c r="DT61" s="109"/>
      <c r="DU61" s="109"/>
      <c r="DV61" s="109"/>
      <c r="DW61" s="109"/>
      <c r="DX61" s="109"/>
      <c r="DY61" s="109"/>
      <c r="DZ61" s="110"/>
      <c r="EA61" s="121"/>
      <c r="EB61" s="122"/>
      <c r="EC61" s="122"/>
      <c r="ED61" s="122"/>
      <c r="EE61" s="122"/>
      <c r="EF61" s="122"/>
      <c r="EG61" s="122"/>
      <c r="EH61" s="122"/>
      <c r="EI61" s="122"/>
      <c r="EJ61" s="122"/>
      <c r="EK61" s="122"/>
      <c r="EL61" s="122"/>
      <c r="EM61" s="122"/>
      <c r="EN61" s="122"/>
      <c r="EO61" s="122"/>
      <c r="EP61" s="122"/>
      <c r="EQ61" s="122"/>
      <c r="ER61" s="122"/>
      <c r="ES61" s="122"/>
      <c r="ET61" s="122"/>
      <c r="EU61" s="122"/>
      <c r="EV61" s="122"/>
      <c r="EW61" s="122"/>
      <c r="EX61" s="122"/>
      <c r="EY61" s="122"/>
      <c r="EZ61" s="122"/>
      <c r="FA61" s="122"/>
      <c r="FB61" s="122"/>
      <c r="FC61" s="122"/>
      <c r="FD61" s="122"/>
      <c r="FE61" s="123"/>
      <c r="FK61" s="66"/>
      <c r="FL61" s="66"/>
    </row>
    <row r="62" spans="1:169" s="19" customFormat="1" ht="30" customHeight="1" x14ac:dyDescent="0.25">
      <c r="A62" s="140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2"/>
      <c r="W62" s="140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2"/>
      <c r="AS62" s="182" t="s">
        <v>137</v>
      </c>
      <c r="AT62" s="183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3"/>
      <c r="BJ62" s="183"/>
      <c r="BK62" s="183"/>
      <c r="BL62" s="183"/>
      <c r="BM62" s="183"/>
      <c r="BN62" s="183"/>
      <c r="BO62" s="183"/>
      <c r="BP62" s="184"/>
      <c r="BQ62" s="111">
        <v>0</v>
      </c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08">
        <v>0</v>
      </c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  <c r="DK62" s="109"/>
      <c r="DL62" s="109"/>
      <c r="DM62" s="109"/>
      <c r="DN62" s="109"/>
      <c r="DO62" s="109"/>
      <c r="DP62" s="109"/>
      <c r="DQ62" s="109"/>
      <c r="DR62" s="109"/>
      <c r="DS62" s="109"/>
      <c r="DT62" s="109"/>
      <c r="DU62" s="109"/>
      <c r="DV62" s="109"/>
      <c r="DW62" s="109"/>
      <c r="DX62" s="109"/>
      <c r="DY62" s="109"/>
      <c r="DZ62" s="110"/>
      <c r="EA62" s="121"/>
      <c r="EB62" s="122"/>
      <c r="EC62" s="122"/>
      <c r="ED62" s="122"/>
      <c r="EE62" s="122"/>
      <c r="EF62" s="122"/>
      <c r="EG62" s="122"/>
      <c r="EH62" s="122"/>
      <c r="EI62" s="122"/>
      <c r="EJ62" s="122"/>
      <c r="EK62" s="122"/>
      <c r="EL62" s="122"/>
      <c r="EM62" s="122"/>
      <c r="EN62" s="122"/>
      <c r="EO62" s="122"/>
      <c r="EP62" s="122"/>
      <c r="EQ62" s="122"/>
      <c r="ER62" s="122"/>
      <c r="ES62" s="122"/>
      <c r="ET62" s="122"/>
      <c r="EU62" s="122"/>
      <c r="EV62" s="122"/>
      <c r="EW62" s="122"/>
      <c r="EX62" s="122"/>
      <c r="EY62" s="122"/>
      <c r="EZ62" s="122"/>
      <c r="FA62" s="122"/>
      <c r="FB62" s="122"/>
      <c r="FC62" s="122"/>
      <c r="FD62" s="122"/>
      <c r="FE62" s="123"/>
      <c r="FK62" s="66"/>
      <c r="FL62" s="66"/>
    </row>
    <row r="63" spans="1:169" s="19" customFormat="1" ht="30" customHeight="1" x14ac:dyDescent="0.25">
      <c r="A63" s="140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2"/>
      <c r="W63" s="140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2"/>
      <c r="AS63" s="182" t="s">
        <v>92</v>
      </c>
      <c r="AT63" s="183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3"/>
      <c r="BJ63" s="183"/>
      <c r="BK63" s="183"/>
      <c r="BL63" s="183"/>
      <c r="BM63" s="183"/>
      <c r="BN63" s="183"/>
      <c r="BO63" s="183"/>
      <c r="BP63" s="184"/>
      <c r="BQ63" s="108">
        <v>0</v>
      </c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10"/>
      <c r="CT63" s="75"/>
      <c r="CU63" s="75"/>
      <c r="CV63" s="108">
        <v>0</v>
      </c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  <c r="DM63" s="109"/>
      <c r="DN63" s="109"/>
      <c r="DO63" s="109"/>
      <c r="DP63" s="109"/>
      <c r="DQ63" s="109"/>
      <c r="DR63" s="109"/>
      <c r="DS63" s="109"/>
      <c r="DT63" s="109"/>
      <c r="DU63" s="109"/>
      <c r="DV63" s="109"/>
      <c r="DW63" s="109"/>
      <c r="DX63" s="109"/>
      <c r="DY63" s="109"/>
      <c r="DZ63" s="110"/>
      <c r="EA63" s="121"/>
      <c r="EB63" s="122"/>
      <c r="EC63" s="122"/>
      <c r="ED63" s="122"/>
      <c r="EE63" s="122"/>
      <c r="EF63" s="122"/>
      <c r="EG63" s="122"/>
      <c r="EH63" s="122"/>
      <c r="EI63" s="122"/>
      <c r="EJ63" s="122"/>
      <c r="EK63" s="122"/>
      <c r="EL63" s="122"/>
      <c r="EM63" s="122"/>
      <c r="EN63" s="122"/>
      <c r="EO63" s="122"/>
      <c r="EP63" s="122"/>
      <c r="EQ63" s="122"/>
      <c r="ER63" s="122"/>
      <c r="ES63" s="122"/>
      <c r="ET63" s="122"/>
      <c r="EU63" s="122"/>
      <c r="EV63" s="122"/>
      <c r="EW63" s="122"/>
      <c r="EX63" s="122"/>
      <c r="EY63" s="122"/>
      <c r="EZ63" s="122"/>
      <c r="FA63" s="122"/>
      <c r="FB63" s="122"/>
      <c r="FC63" s="122"/>
      <c r="FD63" s="122"/>
      <c r="FE63" s="123"/>
      <c r="FK63" s="66"/>
      <c r="FL63" s="66"/>
    </row>
    <row r="64" spans="1:169" s="19" customFormat="1" ht="30" customHeight="1" x14ac:dyDescent="0.25">
      <c r="A64" s="143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5"/>
      <c r="W64" s="143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5"/>
      <c r="AS64" s="182" t="s">
        <v>131</v>
      </c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4"/>
      <c r="BQ64" s="108">
        <v>14.664</v>
      </c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10"/>
      <c r="CT64" s="75"/>
      <c r="CU64" s="75"/>
      <c r="CV64" s="108">
        <v>12.053746</v>
      </c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  <c r="DK64" s="109"/>
      <c r="DL64" s="109"/>
      <c r="DM64" s="109"/>
      <c r="DN64" s="109"/>
      <c r="DO64" s="109"/>
      <c r="DP64" s="109"/>
      <c r="DQ64" s="109"/>
      <c r="DR64" s="109"/>
      <c r="DS64" s="109"/>
      <c r="DT64" s="109"/>
      <c r="DU64" s="109"/>
      <c r="DV64" s="109"/>
      <c r="DW64" s="109"/>
      <c r="DX64" s="109"/>
      <c r="DY64" s="109"/>
      <c r="DZ64" s="110"/>
      <c r="EA64" s="124"/>
      <c r="EB64" s="125"/>
      <c r="EC64" s="125"/>
      <c r="ED64" s="125"/>
      <c r="EE64" s="125"/>
      <c r="EF64" s="125"/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6"/>
      <c r="FK64" s="66"/>
      <c r="FL64" s="66"/>
    </row>
    <row r="65" spans="1:168" s="17" customFormat="1" x14ac:dyDescent="0.25">
      <c r="A65" s="20"/>
      <c r="B65" s="104" t="s">
        <v>47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5"/>
      <c r="W65" s="21"/>
      <c r="X65" s="106" t="s">
        <v>95</v>
      </c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7"/>
      <c r="AS65" s="22"/>
      <c r="AT65" s="106" t="s">
        <v>95</v>
      </c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7"/>
      <c r="BQ65" s="111">
        <f>SUM(BQ55:CU64)</f>
        <v>368.34680700000001</v>
      </c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>
        <f>SUM(CV55:DZ64)</f>
        <v>376.45142200000004</v>
      </c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98" t="s">
        <v>95</v>
      </c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8"/>
      <c r="FB65" s="98"/>
      <c r="FC65" s="98"/>
      <c r="FD65" s="98"/>
      <c r="FE65" s="98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56" t="s">
        <v>49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157"/>
      <c r="AP69" s="157"/>
      <c r="AQ69" s="157"/>
      <c r="AR69" s="157"/>
      <c r="AS69" s="157"/>
      <c r="AT69" s="157"/>
      <c r="AU69" s="157"/>
      <c r="AV69" s="157"/>
      <c r="AW69" s="157"/>
      <c r="AX69" s="157"/>
      <c r="AY69" s="157"/>
      <c r="AZ69" s="157"/>
      <c r="BA69" s="157"/>
      <c r="BB69" s="157"/>
      <c r="BC69" s="157"/>
      <c r="BD69" s="157"/>
      <c r="BE69" s="157"/>
      <c r="BF69" s="157"/>
      <c r="BG69" s="157"/>
      <c r="BH69" s="157"/>
      <c r="BI69" s="157"/>
      <c r="BJ69" s="157"/>
      <c r="BK69" s="157"/>
      <c r="BL69" s="157"/>
      <c r="BM69" s="157"/>
      <c r="BN69" s="157"/>
      <c r="BO69" s="157"/>
      <c r="BP69" s="157"/>
      <c r="BQ69" s="157"/>
      <c r="BR69" s="157"/>
      <c r="BS69" s="157"/>
      <c r="BT69" s="157"/>
      <c r="BU69" s="157"/>
      <c r="BV69" s="157"/>
      <c r="BW69" s="157"/>
      <c r="BX69" s="157"/>
      <c r="BY69" s="157"/>
      <c r="BZ69" s="157"/>
      <c r="CA69" s="157"/>
      <c r="CB69" s="157"/>
      <c r="CC69" s="157"/>
      <c r="CD69" s="157"/>
      <c r="CE69" s="157"/>
      <c r="CF69" s="157"/>
      <c r="CG69" s="157"/>
      <c r="CH69" s="157"/>
      <c r="CI69" s="157"/>
      <c r="CJ69" s="157"/>
      <c r="CK69" s="157"/>
      <c r="CL69" s="157"/>
      <c r="CM69" s="157"/>
      <c r="CN69" s="157"/>
      <c r="CO69" s="157"/>
      <c r="CP69" s="157"/>
      <c r="CQ69" s="157"/>
      <c r="CR69" s="157"/>
      <c r="CS69" s="157"/>
      <c r="CT69" s="157"/>
      <c r="CU69" s="157"/>
      <c r="CV69" s="157"/>
      <c r="CW69" s="157"/>
      <c r="CX69" s="157"/>
      <c r="CY69" s="157"/>
      <c r="CZ69" s="157"/>
      <c r="DA69" s="157"/>
      <c r="DB69" s="157"/>
      <c r="DC69" s="157"/>
      <c r="DD69" s="157"/>
      <c r="DE69" s="157"/>
      <c r="DF69" s="157"/>
      <c r="DG69" s="157"/>
      <c r="DH69" s="157"/>
      <c r="DI69" s="157"/>
      <c r="DJ69" s="157"/>
      <c r="DK69" s="157"/>
      <c r="DL69" s="157"/>
      <c r="DM69" s="157"/>
      <c r="DN69" s="157"/>
      <c r="DO69" s="157"/>
      <c r="DP69" s="157"/>
      <c r="DQ69" s="157"/>
      <c r="DR69" s="157"/>
      <c r="DS69" s="157"/>
      <c r="DT69" s="157"/>
      <c r="DU69" s="157"/>
      <c r="DV69" s="157"/>
      <c r="DW69" s="157"/>
      <c r="DX69" s="157"/>
      <c r="DY69" s="157"/>
      <c r="DZ69" s="157"/>
      <c r="EA69" s="157"/>
      <c r="EB69" s="157"/>
      <c r="EC69" s="157"/>
      <c r="ED69" s="157"/>
      <c r="EE69" s="157"/>
      <c r="EF69" s="157"/>
      <c r="EG69" s="157"/>
      <c r="EH69" s="157"/>
      <c r="EI69" s="157"/>
      <c r="EJ69" s="157"/>
      <c r="EK69" s="157"/>
      <c r="EL69" s="157"/>
      <c r="EM69" s="157"/>
      <c r="EN69" s="157"/>
      <c r="EO69" s="157"/>
      <c r="EP69" s="157"/>
      <c r="EQ69" s="157"/>
      <c r="ER69" s="157"/>
      <c r="ES69" s="157"/>
      <c r="ET69" s="157"/>
      <c r="EU69" s="157"/>
      <c r="EV69" s="157"/>
      <c r="EW69" s="157"/>
      <c r="EX69" s="157"/>
      <c r="EY69" s="157"/>
      <c r="EZ69" s="157"/>
      <c r="FA69" s="157"/>
      <c r="FB69" s="157"/>
      <c r="FC69" s="157"/>
      <c r="FD69" s="157"/>
      <c r="FE69" s="157"/>
      <c r="FF69" s="157"/>
      <c r="FG69" s="157"/>
      <c r="FH69" s="157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81" t="s">
        <v>50</v>
      </c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 t="s">
        <v>123</v>
      </c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 t="s">
        <v>124</v>
      </c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  <c r="BB71" s="181"/>
      <c r="BC71" s="181" t="s">
        <v>125</v>
      </c>
      <c r="BD71" s="181"/>
      <c r="BE71" s="181"/>
      <c r="BF71" s="181"/>
      <c r="BG71" s="181"/>
      <c r="BH71" s="181"/>
      <c r="BI71" s="181"/>
      <c r="BJ71" s="181"/>
      <c r="BK71" s="181"/>
      <c r="BL71" s="181"/>
      <c r="BM71" s="181"/>
      <c r="BN71" s="181"/>
      <c r="BO71" s="181"/>
      <c r="BP71" s="181"/>
      <c r="BQ71" s="181"/>
      <c r="BR71" s="181"/>
      <c r="BS71" s="181"/>
      <c r="BT71" s="181" t="s">
        <v>51</v>
      </c>
      <c r="BU71" s="181"/>
      <c r="BV71" s="181"/>
      <c r="BW71" s="181"/>
      <c r="BX71" s="181"/>
      <c r="BY71" s="181"/>
      <c r="BZ71" s="181"/>
      <c r="CA71" s="181"/>
      <c r="CB71" s="181"/>
      <c r="CC71" s="181"/>
      <c r="CD71" s="181"/>
      <c r="CE71" s="181"/>
      <c r="CF71" s="181"/>
      <c r="CG71" s="181"/>
      <c r="CH71" s="181"/>
      <c r="CI71" s="181"/>
      <c r="CJ71" s="181"/>
      <c r="CK71" s="181" t="s">
        <v>52</v>
      </c>
      <c r="CL71" s="181"/>
      <c r="CM71" s="181"/>
      <c r="CN71" s="181"/>
      <c r="CO71" s="181"/>
      <c r="CP71" s="181"/>
      <c r="CQ71" s="181"/>
      <c r="CR71" s="181"/>
      <c r="CS71" s="181"/>
      <c r="CT71" s="181"/>
      <c r="CU71" s="181"/>
      <c r="CV71" s="181"/>
      <c r="CW71" s="181"/>
      <c r="CX71" s="181"/>
      <c r="CY71" s="181"/>
      <c r="CZ71" s="181" t="s">
        <v>53</v>
      </c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 t="s">
        <v>54</v>
      </c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181"/>
      <c r="FG71" s="181"/>
      <c r="FH71" s="181"/>
      <c r="FK71" s="67"/>
      <c r="FL71" s="67"/>
    </row>
    <row r="72" spans="1:168" s="23" customFormat="1" ht="12" customHeight="1" x14ac:dyDescent="0.25">
      <c r="A72" s="177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70"/>
      <c r="BC72" s="170"/>
      <c r="BD72" s="170"/>
      <c r="BE72" s="170"/>
      <c r="BF72" s="170"/>
      <c r="BG72" s="170"/>
      <c r="BH72" s="170"/>
      <c r="BI72" s="170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  <c r="BT72" s="170"/>
      <c r="BU72" s="170"/>
      <c r="BV72" s="170"/>
      <c r="BW72" s="170"/>
      <c r="BX72" s="17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170"/>
      <c r="CK72" s="170"/>
      <c r="CL72" s="170"/>
      <c r="CM72" s="170"/>
      <c r="CN72" s="170"/>
      <c r="CO72" s="170"/>
      <c r="CP72" s="170"/>
      <c r="CQ72" s="170"/>
      <c r="CR72" s="170"/>
      <c r="CS72" s="170"/>
      <c r="CT72" s="170"/>
      <c r="CU72" s="170"/>
      <c r="CV72" s="170"/>
      <c r="CW72" s="170"/>
      <c r="CX72" s="170"/>
      <c r="CY72" s="170"/>
      <c r="CZ72" s="172"/>
      <c r="DA72" s="172"/>
      <c r="DB72" s="172"/>
      <c r="DC72" s="172"/>
      <c r="DD72" s="172"/>
      <c r="DE72" s="172"/>
      <c r="DF72" s="172"/>
      <c r="DG72" s="172"/>
      <c r="DH72" s="172"/>
      <c r="DI72" s="172"/>
      <c r="DJ72" s="172"/>
      <c r="DK72" s="172"/>
      <c r="DL72" s="172"/>
      <c r="DM72" s="172"/>
      <c r="DN72" s="172"/>
      <c r="DO72" s="172"/>
      <c r="DP72" s="172"/>
      <c r="DQ72" s="172"/>
      <c r="DR72" s="172"/>
      <c r="DS72" s="172"/>
      <c r="DT72" s="172"/>
      <c r="DU72" s="172"/>
      <c r="DV72" s="172"/>
      <c r="DW72" s="172"/>
      <c r="DX72" s="172"/>
      <c r="DY72" s="173" t="s">
        <v>55</v>
      </c>
      <c r="DZ72" s="174"/>
      <c r="EA72" s="174"/>
      <c r="EB72" s="174"/>
      <c r="EC72" s="174"/>
      <c r="ED72" s="174"/>
      <c r="EE72" s="174"/>
      <c r="EF72" s="174"/>
      <c r="EG72" s="174"/>
      <c r="EH72" s="174"/>
      <c r="EI72" s="174"/>
      <c r="EJ72" s="175"/>
      <c r="EK72" s="173" t="s">
        <v>56</v>
      </c>
      <c r="EL72" s="174"/>
      <c r="EM72" s="174"/>
      <c r="EN72" s="174"/>
      <c r="EO72" s="174"/>
      <c r="EP72" s="174"/>
      <c r="EQ72" s="174"/>
      <c r="ER72" s="174"/>
      <c r="ES72" s="174"/>
      <c r="ET72" s="174"/>
      <c r="EU72" s="174"/>
      <c r="EV72" s="175"/>
      <c r="EW72" s="173" t="s">
        <v>57</v>
      </c>
      <c r="EX72" s="174"/>
      <c r="EY72" s="174"/>
      <c r="EZ72" s="174"/>
      <c r="FA72" s="174"/>
      <c r="FB72" s="174"/>
      <c r="FC72" s="174"/>
      <c r="FD72" s="174"/>
      <c r="FE72" s="174"/>
      <c r="FF72" s="174"/>
      <c r="FG72" s="174"/>
      <c r="FH72" s="175"/>
      <c r="FK72" s="67"/>
      <c r="FL72" s="67"/>
    </row>
    <row r="73" spans="1:168" s="24" customFormat="1" ht="12.75" x14ac:dyDescent="0.25">
      <c r="A73" s="176">
        <v>1</v>
      </c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>
        <v>2</v>
      </c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>
        <v>3</v>
      </c>
      <c r="AM73" s="176"/>
      <c r="AN73" s="176"/>
      <c r="AO73" s="176"/>
      <c r="AP73" s="176"/>
      <c r="AQ73" s="176"/>
      <c r="AR73" s="176"/>
      <c r="AS73" s="176"/>
      <c r="AT73" s="176"/>
      <c r="AU73" s="176"/>
      <c r="AV73" s="176"/>
      <c r="AW73" s="176"/>
      <c r="AX73" s="176"/>
      <c r="AY73" s="176"/>
      <c r="AZ73" s="176"/>
      <c r="BA73" s="176"/>
      <c r="BB73" s="176"/>
      <c r="BC73" s="176">
        <v>4</v>
      </c>
      <c r="BD73" s="176"/>
      <c r="BE73" s="176"/>
      <c r="BF73" s="176"/>
      <c r="BG73" s="176"/>
      <c r="BH73" s="176"/>
      <c r="BI73" s="176"/>
      <c r="BJ73" s="176"/>
      <c r="BK73" s="176"/>
      <c r="BL73" s="176"/>
      <c r="BM73" s="176"/>
      <c r="BN73" s="176"/>
      <c r="BO73" s="176"/>
      <c r="BP73" s="176"/>
      <c r="BQ73" s="176"/>
      <c r="BR73" s="176"/>
      <c r="BS73" s="176"/>
      <c r="BT73" s="176">
        <v>5</v>
      </c>
      <c r="BU73" s="176"/>
      <c r="BV73" s="176"/>
      <c r="BW73" s="176"/>
      <c r="BX73" s="176"/>
      <c r="BY73" s="176"/>
      <c r="BZ73" s="176"/>
      <c r="CA73" s="176"/>
      <c r="CB73" s="176"/>
      <c r="CC73" s="176"/>
      <c r="CD73" s="176"/>
      <c r="CE73" s="176"/>
      <c r="CF73" s="176"/>
      <c r="CG73" s="176"/>
      <c r="CH73" s="176"/>
      <c r="CI73" s="176"/>
      <c r="CJ73" s="176"/>
      <c r="CK73" s="176">
        <v>6</v>
      </c>
      <c r="CL73" s="176"/>
      <c r="CM73" s="176"/>
      <c r="CN73" s="176"/>
      <c r="CO73" s="176"/>
      <c r="CP73" s="176"/>
      <c r="CQ73" s="176"/>
      <c r="CR73" s="176"/>
      <c r="CS73" s="176"/>
      <c r="CT73" s="176"/>
      <c r="CU73" s="176"/>
      <c r="CV73" s="176"/>
      <c r="CW73" s="176"/>
      <c r="CX73" s="176"/>
      <c r="CY73" s="176"/>
      <c r="CZ73" s="176">
        <v>7</v>
      </c>
      <c r="DA73" s="176"/>
      <c r="DB73" s="176"/>
      <c r="DC73" s="176"/>
      <c r="DD73" s="176"/>
      <c r="DE73" s="176"/>
      <c r="DF73" s="176"/>
      <c r="DG73" s="176"/>
      <c r="DH73" s="176"/>
      <c r="DI73" s="176"/>
      <c r="DJ73" s="176"/>
      <c r="DK73" s="176"/>
      <c r="DL73" s="176"/>
      <c r="DM73" s="176"/>
      <c r="DN73" s="176"/>
      <c r="DO73" s="176"/>
      <c r="DP73" s="176"/>
      <c r="DQ73" s="176"/>
      <c r="DR73" s="176"/>
      <c r="DS73" s="176"/>
      <c r="DT73" s="176"/>
      <c r="DU73" s="176"/>
      <c r="DV73" s="176"/>
      <c r="DW73" s="176"/>
      <c r="DX73" s="176"/>
      <c r="DY73" s="178">
        <v>8</v>
      </c>
      <c r="DZ73" s="179"/>
      <c r="EA73" s="179"/>
      <c r="EB73" s="179"/>
      <c r="EC73" s="179"/>
      <c r="ED73" s="179"/>
      <c r="EE73" s="179"/>
      <c r="EF73" s="179"/>
      <c r="EG73" s="179"/>
      <c r="EH73" s="179"/>
      <c r="EI73" s="179"/>
      <c r="EJ73" s="180"/>
      <c r="EK73" s="178">
        <v>9</v>
      </c>
      <c r="EL73" s="179"/>
      <c r="EM73" s="179"/>
      <c r="EN73" s="179"/>
      <c r="EO73" s="179"/>
      <c r="EP73" s="179"/>
      <c r="EQ73" s="179"/>
      <c r="ER73" s="179"/>
      <c r="ES73" s="179"/>
      <c r="ET73" s="179"/>
      <c r="EU73" s="179"/>
      <c r="EV73" s="180"/>
      <c r="EW73" s="178">
        <v>10</v>
      </c>
      <c r="EX73" s="179"/>
      <c r="EY73" s="179"/>
      <c r="EZ73" s="179"/>
      <c r="FA73" s="179"/>
      <c r="FB73" s="179"/>
      <c r="FC73" s="179"/>
      <c r="FD73" s="179"/>
      <c r="FE73" s="179"/>
      <c r="FF73" s="179"/>
      <c r="FG73" s="179"/>
      <c r="FH73" s="180"/>
      <c r="FK73" s="68"/>
      <c r="FL73" s="68"/>
    </row>
    <row r="74" spans="1:168" s="23" customFormat="1" ht="27" customHeight="1" x14ac:dyDescent="0.2">
      <c r="A74" s="160" t="s">
        <v>97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2"/>
      <c r="R74" s="171" t="s">
        <v>81</v>
      </c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0">
        <v>80</v>
      </c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>
        <v>25</v>
      </c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  <c r="BS74" s="170"/>
      <c r="BT74" s="170"/>
      <c r="BU74" s="170"/>
      <c r="BV74" s="170"/>
      <c r="BW74" s="170"/>
      <c r="BX74" s="170"/>
      <c r="BY74" s="170"/>
      <c r="BZ74" s="170"/>
      <c r="CA74" s="170"/>
      <c r="CB74" s="170"/>
      <c r="CC74" s="170"/>
      <c r="CD74" s="170"/>
      <c r="CE74" s="170"/>
      <c r="CF74" s="170"/>
      <c r="CG74" s="170"/>
      <c r="CH74" s="170"/>
      <c r="CI74" s="170"/>
      <c r="CJ74" s="170"/>
      <c r="CK74" s="170">
        <f t="shared" ref="CK74:CK80" si="0">AL74-BC74</f>
        <v>55</v>
      </c>
      <c r="CL74" s="170"/>
      <c r="CM74" s="170"/>
      <c r="CN74" s="170"/>
      <c r="CO74" s="170"/>
      <c r="CP74" s="170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0"/>
      <c r="DJ74" s="170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50"/>
      <c r="DZ74" s="151"/>
      <c r="EA74" s="151"/>
      <c r="EB74" s="151"/>
      <c r="EC74" s="151"/>
      <c r="ED74" s="151"/>
      <c r="EE74" s="151"/>
      <c r="EF74" s="151"/>
      <c r="EG74" s="151"/>
      <c r="EH74" s="151"/>
      <c r="EI74" s="151"/>
      <c r="EJ74" s="152"/>
      <c r="EK74" s="150"/>
      <c r="EL74" s="151"/>
      <c r="EM74" s="151"/>
      <c r="EN74" s="151"/>
      <c r="EO74" s="151"/>
      <c r="EP74" s="151"/>
      <c r="EQ74" s="151"/>
      <c r="ER74" s="151"/>
      <c r="ES74" s="151"/>
      <c r="ET74" s="151"/>
      <c r="EU74" s="151"/>
      <c r="EV74" s="152"/>
      <c r="EW74" s="153"/>
      <c r="EX74" s="154"/>
      <c r="EY74" s="154"/>
      <c r="EZ74" s="154"/>
      <c r="FA74" s="154"/>
      <c r="FB74" s="154"/>
      <c r="FC74" s="154"/>
      <c r="FD74" s="154"/>
      <c r="FE74" s="154"/>
      <c r="FF74" s="154"/>
      <c r="FG74" s="154"/>
      <c r="FH74" s="155"/>
      <c r="FK74" s="67"/>
      <c r="FL74" s="67"/>
    </row>
    <row r="75" spans="1:168" s="23" customFormat="1" ht="27" customHeight="1" x14ac:dyDescent="0.2">
      <c r="A75" s="166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8"/>
      <c r="R75" s="171" t="s">
        <v>96</v>
      </c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0">
        <v>9</v>
      </c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170"/>
      <c r="BB75" s="170"/>
      <c r="BC75" s="170">
        <v>2.4</v>
      </c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  <c r="BT75" s="170"/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70"/>
      <c r="CK75" s="170">
        <f t="shared" si="0"/>
        <v>6.6</v>
      </c>
      <c r="CL75" s="170"/>
      <c r="CM75" s="170"/>
      <c r="CN75" s="170"/>
      <c r="CO75" s="170"/>
      <c r="CP75" s="170"/>
      <c r="CQ75" s="170"/>
      <c r="CR75" s="170"/>
      <c r="CS75" s="170"/>
      <c r="CT75" s="170"/>
      <c r="CU75" s="170"/>
      <c r="CV75" s="170"/>
      <c r="CW75" s="170"/>
      <c r="CX75" s="170"/>
      <c r="CY75" s="170"/>
      <c r="CZ75" s="170"/>
      <c r="DA75" s="170"/>
      <c r="DB75" s="170"/>
      <c r="DC75" s="170"/>
      <c r="DD75" s="170"/>
      <c r="DE75" s="170"/>
      <c r="DF75" s="170"/>
      <c r="DG75" s="170"/>
      <c r="DH75" s="170"/>
      <c r="DI75" s="170"/>
      <c r="DJ75" s="170"/>
      <c r="DK75" s="170"/>
      <c r="DL75" s="170"/>
      <c r="DM75" s="170"/>
      <c r="DN75" s="170"/>
      <c r="DO75" s="170"/>
      <c r="DP75" s="170"/>
      <c r="DQ75" s="170"/>
      <c r="DR75" s="170"/>
      <c r="DS75" s="170"/>
      <c r="DT75" s="170"/>
      <c r="DU75" s="170"/>
      <c r="DV75" s="170"/>
      <c r="DW75" s="170"/>
      <c r="DX75" s="170"/>
      <c r="DY75" s="150"/>
      <c r="DZ75" s="151"/>
      <c r="EA75" s="151"/>
      <c r="EB75" s="151"/>
      <c r="EC75" s="151"/>
      <c r="ED75" s="151"/>
      <c r="EE75" s="151"/>
      <c r="EF75" s="151"/>
      <c r="EG75" s="151"/>
      <c r="EH75" s="151"/>
      <c r="EI75" s="151"/>
      <c r="EJ75" s="152"/>
      <c r="EK75" s="150"/>
      <c r="EL75" s="151"/>
      <c r="EM75" s="151"/>
      <c r="EN75" s="151"/>
      <c r="EO75" s="151"/>
      <c r="EP75" s="151"/>
      <c r="EQ75" s="151"/>
      <c r="ER75" s="151"/>
      <c r="ES75" s="151"/>
      <c r="ET75" s="151"/>
      <c r="EU75" s="151"/>
      <c r="EV75" s="152"/>
      <c r="EW75" s="153"/>
      <c r="EX75" s="154"/>
      <c r="EY75" s="154"/>
      <c r="EZ75" s="154"/>
      <c r="FA75" s="154"/>
      <c r="FB75" s="154"/>
      <c r="FC75" s="154"/>
      <c r="FD75" s="154"/>
      <c r="FE75" s="154"/>
      <c r="FF75" s="154"/>
      <c r="FG75" s="154"/>
      <c r="FH75" s="155"/>
      <c r="FK75" s="67"/>
      <c r="FL75" s="67"/>
    </row>
    <row r="76" spans="1:168" s="23" customFormat="1" ht="24" customHeight="1" x14ac:dyDescent="0.25">
      <c r="A76" s="160" t="s">
        <v>103</v>
      </c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2"/>
      <c r="R76" s="169" t="s">
        <v>98</v>
      </c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70">
        <v>5</v>
      </c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>
        <v>0.9</v>
      </c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>
        <f t="shared" si="0"/>
        <v>4.0999999999999996</v>
      </c>
      <c r="CL76" s="170"/>
      <c r="CM76" s="170"/>
      <c r="CN76" s="170"/>
      <c r="CO76" s="170"/>
      <c r="CP76" s="170"/>
      <c r="CQ76" s="170"/>
      <c r="CR76" s="170"/>
      <c r="CS76" s="170"/>
      <c r="CT76" s="170"/>
      <c r="CU76" s="170"/>
      <c r="CV76" s="170"/>
      <c r="CW76" s="170"/>
      <c r="CX76" s="170"/>
      <c r="CY76" s="170"/>
      <c r="CZ76" s="170"/>
      <c r="DA76" s="170"/>
      <c r="DB76" s="170"/>
      <c r="DC76" s="170"/>
      <c r="DD76" s="170"/>
      <c r="DE76" s="170"/>
      <c r="DF76" s="170"/>
      <c r="DG76" s="170"/>
      <c r="DH76" s="170"/>
      <c r="DI76" s="170"/>
      <c r="DJ76" s="170"/>
      <c r="DK76" s="170"/>
      <c r="DL76" s="170"/>
      <c r="DM76" s="170"/>
      <c r="DN76" s="170"/>
      <c r="DO76" s="170"/>
      <c r="DP76" s="170"/>
      <c r="DQ76" s="170"/>
      <c r="DR76" s="170"/>
      <c r="DS76" s="170"/>
      <c r="DT76" s="170"/>
      <c r="DU76" s="170"/>
      <c r="DV76" s="170"/>
      <c r="DW76" s="170"/>
      <c r="DX76" s="170"/>
      <c r="DY76" s="150"/>
      <c r="DZ76" s="151"/>
      <c r="EA76" s="151"/>
      <c r="EB76" s="151"/>
      <c r="EC76" s="151"/>
      <c r="ED76" s="151"/>
      <c r="EE76" s="151"/>
      <c r="EF76" s="151"/>
      <c r="EG76" s="151"/>
      <c r="EH76" s="151"/>
      <c r="EI76" s="151"/>
      <c r="EJ76" s="152"/>
      <c r="EK76" s="150"/>
      <c r="EL76" s="151"/>
      <c r="EM76" s="151"/>
      <c r="EN76" s="151"/>
      <c r="EO76" s="151"/>
      <c r="EP76" s="151"/>
      <c r="EQ76" s="151"/>
      <c r="ER76" s="151"/>
      <c r="ES76" s="151"/>
      <c r="ET76" s="151"/>
      <c r="EU76" s="151"/>
      <c r="EV76" s="152"/>
      <c r="EW76" s="153"/>
      <c r="EX76" s="154"/>
      <c r="EY76" s="154"/>
      <c r="EZ76" s="154"/>
      <c r="FA76" s="154"/>
      <c r="FB76" s="154"/>
      <c r="FC76" s="154"/>
      <c r="FD76" s="154"/>
      <c r="FE76" s="154"/>
      <c r="FF76" s="154"/>
      <c r="FG76" s="154"/>
      <c r="FH76" s="155"/>
      <c r="FK76" s="67"/>
      <c r="FL76" s="67"/>
    </row>
    <row r="77" spans="1:168" s="23" customFormat="1" ht="24" customHeight="1" x14ac:dyDescent="0.25">
      <c r="A77" s="163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5"/>
      <c r="R77" s="169" t="s">
        <v>99</v>
      </c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70">
        <v>40</v>
      </c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0"/>
      <c r="AZ77" s="170"/>
      <c r="BA77" s="170"/>
      <c r="BB77" s="170"/>
      <c r="BC77" s="170">
        <v>1.1000000000000001</v>
      </c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170"/>
      <c r="BQ77" s="170"/>
      <c r="BR77" s="170"/>
      <c r="BS77" s="170"/>
      <c r="BT77" s="170"/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  <c r="CE77" s="170"/>
      <c r="CF77" s="170"/>
      <c r="CG77" s="170"/>
      <c r="CH77" s="170"/>
      <c r="CI77" s="170"/>
      <c r="CJ77" s="170"/>
      <c r="CK77" s="170">
        <f t="shared" si="0"/>
        <v>38.9</v>
      </c>
      <c r="CL77" s="170"/>
      <c r="CM77" s="170"/>
      <c r="CN77" s="170"/>
      <c r="CO77" s="170"/>
      <c r="CP77" s="170"/>
      <c r="CQ77" s="170"/>
      <c r="CR77" s="170"/>
      <c r="CS77" s="170"/>
      <c r="CT77" s="170"/>
      <c r="CU77" s="170"/>
      <c r="CV77" s="170"/>
      <c r="CW77" s="170"/>
      <c r="CX77" s="170"/>
      <c r="CY77" s="170"/>
      <c r="CZ77" s="170"/>
      <c r="DA77" s="170"/>
      <c r="DB77" s="170"/>
      <c r="DC77" s="170"/>
      <c r="DD77" s="170"/>
      <c r="DE77" s="170"/>
      <c r="DF77" s="170"/>
      <c r="DG77" s="170"/>
      <c r="DH77" s="170"/>
      <c r="DI77" s="170"/>
      <c r="DJ77" s="170"/>
      <c r="DK77" s="170"/>
      <c r="DL77" s="170"/>
      <c r="DM77" s="170"/>
      <c r="DN77" s="170"/>
      <c r="DO77" s="170"/>
      <c r="DP77" s="170"/>
      <c r="DQ77" s="170"/>
      <c r="DR77" s="170"/>
      <c r="DS77" s="170"/>
      <c r="DT77" s="170"/>
      <c r="DU77" s="170"/>
      <c r="DV77" s="170"/>
      <c r="DW77" s="170"/>
      <c r="DX77" s="170"/>
      <c r="DY77" s="150"/>
      <c r="DZ77" s="151"/>
      <c r="EA77" s="151"/>
      <c r="EB77" s="151"/>
      <c r="EC77" s="151"/>
      <c r="ED77" s="151"/>
      <c r="EE77" s="151"/>
      <c r="EF77" s="151"/>
      <c r="EG77" s="151"/>
      <c r="EH77" s="151"/>
      <c r="EI77" s="151"/>
      <c r="EJ77" s="152"/>
      <c r="EK77" s="150"/>
      <c r="EL77" s="151"/>
      <c r="EM77" s="151"/>
      <c r="EN77" s="151"/>
      <c r="EO77" s="151"/>
      <c r="EP77" s="151"/>
      <c r="EQ77" s="151"/>
      <c r="ER77" s="151"/>
      <c r="ES77" s="151"/>
      <c r="ET77" s="151"/>
      <c r="EU77" s="151"/>
      <c r="EV77" s="152"/>
      <c r="EW77" s="153"/>
      <c r="EX77" s="154"/>
      <c r="EY77" s="154"/>
      <c r="EZ77" s="154"/>
      <c r="FA77" s="154"/>
      <c r="FB77" s="154"/>
      <c r="FC77" s="154"/>
      <c r="FD77" s="154"/>
      <c r="FE77" s="154"/>
      <c r="FF77" s="154"/>
      <c r="FG77" s="154"/>
      <c r="FH77" s="155"/>
      <c r="FK77" s="67"/>
      <c r="FL77" s="67"/>
    </row>
    <row r="78" spans="1:168" s="23" customFormat="1" ht="24" customHeight="1" x14ac:dyDescent="0.25">
      <c r="A78" s="163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5"/>
      <c r="R78" s="169" t="s">
        <v>100</v>
      </c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70">
        <v>4.8</v>
      </c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170"/>
      <c r="BB78" s="170"/>
      <c r="BC78" s="170">
        <v>0.6</v>
      </c>
      <c r="BD78" s="170"/>
      <c r="BE78" s="170"/>
      <c r="BF78" s="170"/>
      <c r="BG78" s="170"/>
      <c r="BH78" s="170"/>
      <c r="BI78" s="170"/>
      <c r="BJ78" s="170"/>
      <c r="BK78" s="170"/>
      <c r="BL78" s="170"/>
      <c r="BM78" s="170"/>
      <c r="BN78" s="170"/>
      <c r="BO78" s="170"/>
      <c r="BP78" s="170"/>
      <c r="BQ78" s="170"/>
      <c r="BR78" s="170"/>
      <c r="BS78" s="170"/>
      <c r="BT78" s="170"/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  <c r="CE78" s="170"/>
      <c r="CF78" s="170"/>
      <c r="CG78" s="170"/>
      <c r="CH78" s="170"/>
      <c r="CI78" s="170"/>
      <c r="CJ78" s="170"/>
      <c r="CK78" s="170">
        <f t="shared" si="0"/>
        <v>4.2</v>
      </c>
      <c r="CL78" s="170"/>
      <c r="CM78" s="170"/>
      <c r="CN78" s="170"/>
      <c r="CO78" s="170"/>
      <c r="CP78" s="170"/>
      <c r="CQ78" s="170"/>
      <c r="CR78" s="170"/>
      <c r="CS78" s="170"/>
      <c r="CT78" s="170"/>
      <c r="CU78" s="170"/>
      <c r="CV78" s="170"/>
      <c r="CW78" s="170"/>
      <c r="CX78" s="170"/>
      <c r="CY78" s="170"/>
      <c r="CZ78" s="170"/>
      <c r="DA78" s="170"/>
      <c r="DB78" s="170"/>
      <c r="DC78" s="170"/>
      <c r="DD78" s="170"/>
      <c r="DE78" s="170"/>
      <c r="DF78" s="170"/>
      <c r="DG78" s="170"/>
      <c r="DH78" s="170"/>
      <c r="DI78" s="170"/>
      <c r="DJ78" s="170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V78" s="170"/>
      <c r="DW78" s="170"/>
      <c r="DX78" s="170"/>
      <c r="DY78" s="150"/>
      <c r="DZ78" s="151"/>
      <c r="EA78" s="151"/>
      <c r="EB78" s="151"/>
      <c r="EC78" s="151"/>
      <c r="ED78" s="151"/>
      <c r="EE78" s="151"/>
      <c r="EF78" s="151"/>
      <c r="EG78" s="151"/>
      <c r="EH78" s="151"/>
      <c r="EI78" s="151"/>
      <c r="EJ78" s="152"/>
      <c r="EK78" s="150"/>
      <c r="EL78" s="151"/>
      <c r="EM78" s="151"/>
      <c r="EN78" s="151"/>
      <c r="EO78" s="151"/>
      <c r="EP78" s="151"/>
      <c r="EQ78" s="151"/>
      <c r="ER78" s="151"/>
      <c r="ES78" s="151"/>
      <c r="ET78" s="151"/>
      <c r="EU78" s="151"/>
      <c r="EV78" s="152"/>
      <c r="EW78" s="153"/>
      <c r="EX78" s="154"/>
      <c r="EY78" s="154"/>
      <c r="EZ78" s="154"/>
      <c r="FA78" s="154"/>
      <c r="FB78" s="154"/>
      <c r="FC78" s="154"/>
      <c r="FD78" s="154"/>
      <c r="FE78" s="154"/>
      <c r="FF78" s="154"/>
      <c r="FG78" s="154"/>
      <c r="FH78" s="155"/>
      <c r="FK78" s="67"/>
      <c r="FL78" s="67"/>
    </row>
    <row r="79" spans="1:168" s="23" customFormat="1" ht="24" customHeight="1" x14ac:dyDescent="0.25">
      <c r="A79" s="163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5"/>
      <c r="R79" s="169" t="s">
        <v>101</v>
      </c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70">
        <v>150</v>
      </c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0"/>
      <c r="BA79" s="170"/>
      <c r="BB79" s="170"/>
      <c r="BC79" s="170">
        <v>44.4</v>
      </c>
      <c r="BD79" s="170"/>
      <c r="BE79" s="170"/>
      <c r="BF79" s="170"/>
      <c r="BG79" s="170"/>
      <c r="BH79" s="170"/>
      <c r="BI79" s="170"/>
      <c r="BJ79" s="170"/>
      <c r="BK79" s="170"/>
      <c r="BL79" s="170"/>
      <c r="BM79" s="170"/>
      <c r="BN79" s="170"/>
      <c r="BO79" s="170"/>
      <c r="BP79" s="170"/>
      <c r="BQ79" s="170"/>
      <c r="BR79" s="170"/>
      <c r="BS79" s="170"/>
      <c r="BT79" s="170"/>
      <c r="BU79" s="170"/>
      <c r="BV79" s="170"/>
      <c r="BW79" s="170"/>
      <c r="BX79" s="170"/>
      <c r="BY79" s="170"/>
      <c r="BZ79" s="170"/>
      <c r="CA79" s="170"/>
      <c r="CB79" s="170"/>
      <c r="CC79" s="170"/>
      <c r="CD79" s="170"/>
      <c r="CE79" s="170"/>
      <c r="CF79" s="170"/>
      <c r="CG79" s="170"/>
      <c r="CH79" s="170"/>
      <c r="CI79" s="170"/>
      <c r="CJ79" s="170"/>
      <c r="CK79" s="170">
        <f t="shared" si="0"/>
        <v>105.6</v>
      </c>
      <c r="CL79" s="170"/>
      <c r="CM79" s="170"/>
      <c r="CN79" s="170"/>
      <c r="CO79" s="170"/>
      <c r="CP79" s="170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0"/>
      <c r="DJ79" s="170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50"/>
      <c r="DZ79" s="151"/>
      <c r="EA79" s="151"/>
      <c r="EB79" s="151"/>
      <c r="EC79" s="151"/>
      <c r="ED79" s="151"/>
      <c r="EE79" s="151"/>
      <c r="EF79" s="151"/>
      <c r="EG79" s="151"/>
      <c r="EH79" s="151"/>
      <c r="EI79" s="151"/>
      <c r="EJ79" s="152"/>
      <c r="EK79" s="150"/>
      <c r="EL79" s="151"/>
      <c r="EM79" s="151"/>
      <c r="EN79" s="151"/>
      <c r="EO79" s="151"/>
      <c r="EP79" s="151"/>
      <c r="EQ79" s="151"/>
      <c r="ER79" s="151"/>
      <c r="ES79" s="151"/>
      <c r="ET79" s="151"/>
      <c r="EU79" s="151"/>
      <c r="EV79" s="152"/>
      <c r="EW79" s="153"/>
      <c r="EX79" s="154"/>
      <c r="EY79" s="154"/>
      <c r="EZ79" s="154"/>
      <c r="FA79" s="154"/>
      <c r="FB79" s="154"/>
      <c r="FC79" s="154"/>
      <c r="FD79" s="154"/>
      <c r="FE79" s="154"/>
      <c r="FF79" s="154"/>
      <c r="FG79" s="154"/>
      <c r="FH79" s="155"/>
      <c r="FK79" s="67"/>
      <c r="FL79" s="67"/>
    </row>
    <row r="80" spans="1:168" s="23" customFormat="1" ht="18" customHeight="1" x14ac:dyDescent="0.25">
      <c r="A80" s="166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8"/>
      <c r="R80" s="169" t="s">
        <v>102</v>
      </c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69"/>
      <c r="AK80" s="169"/>
      <c r="AL80" s="170">
        <v>160</v>
      </c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  <c r="BC80" s="170">
        <v>160</v>
      </c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0"/>
      <c r="BP80" s="170"/>
      <c r="BQ80" s="170"/>
      <c r="BR80" s="170"/>
      <c r="BS80" s="170"/>
      <c r="BT80" s="170"/>
      <c r="BU80" s="170"/>
      <c r="BV80" s="170"/>
      <c r="BW80" s="170"/>
      <c r="BX80" s="170"/>
      <c r="BY80" s="170"/>
      <c r="BZ80" s="170"/>
      <c r="CA80" s="170"/>
      <c r="CB80" s="170"/>
      <c r="CC80" s="170"/>
      <c r="CD80" s="170"/>
      <c r="CE80" s="170"/>
      <c r="CF80" s="170"/>
      <c r="CG80" s="170"/>
      <c r="CH80" s="170"/>
      <c r="CI80" s="170"/>
      <c r="CJ80" s="170"/>
      <c r="CK80" s="170">
        <f t="shared" si="0"/>
        <v>0</v>
      </c>
      <c r="CL80" s="170"/>
      <c r="CM80" s="170"/>
      <c r="CN80" s="170"/>
      <c r="CO80" s="170"/>
      <c r="CP80" s="170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0"/>
      <c r="DJ80" s="170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50"/>
      <c r="DZ80" s="151"/>
      <c r="EA80" s="151"/>
      <c r="EB80" s="151"/>
      <c r="EC80" s="151"/>
      <c r="ED80" s="151"/>
      <c r="EE80" s="151"/>
      <c r="EF80" s="151"/>
      <c r="EG80" s="151"/>
      <c r="EH80" s="151"/>
      <c r="EI80" s="151"/>
      <c r="EJ80" s="152"/>
      <c r="EK80" s="150"/>
      <c r="EL80" s="151"/>
      <c r="EM80" s="151"/>
      <c r="EN80" s="151"/>
      <c r="EO80" s="151"/>
      <c r="EP80" s="151"/>
      <c r="EQ80" s="151"/>
      <c r="ER80" s="151"/>
      <c r="ES80" s="151"/>
      <c r="ET80" s="151"/>
      <c r="EU80" s="151"/>
      <c r="EV80" s="152"/>
      <c r="EW80" s="153"/>
      <c r="EX80" s="154"/>
      <c r="EY80" s="154"/>
      <c r="EZ80" s="154"/>
      <c r="FA80" s="154"/>
      <c r="FB80" s="154"/>
      <c r="FC80" s="154"/>
      <c r="FD80" s="154"/>
      <c r="FE80" s="154"/>
      <c r="FF80" s="154"/>
      <c r="FG80" s="154"/>
      <c r="FH80" s="155"/>
      <c r="FK80" s="67"/>
      <c r="FL80" s="67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36"/>
      <c r="FK83" s="55"/>
      <c r="FL83" s="55"/>
    </row>
    <row r="84" spans="1:168" s="40" customFormat="1" ht="92.25" customHeight="1" x14ac:dyDescent="0.25">
      <c r="A84" s="156" t="s">
        <v>104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7"/>
      <c r="BD84" s="157"/>
      <c r="BE84" s="157"/>
      <c r="BF84" s="157"/>
      <c r="BG84" s="157"/>
      <c r="BH84" s="157"/>
      <c r="BI84" s="157"/>
      <c r="BJ84" s="157"/>
      <c r="BK84" s="157"/>
      <c r="BL84" s="157"/>
      <c r="BM84" s="157"/>
      <c r="BN84" s="157"/>
      <c r="BO84" s="157"/>
      <c r="BP84" s="157"/>
      <c r="BQ84" s="157"/>
      <c r="BR84" s="157"/>
      <c r="BS84" s="157"/>
      <c r="BT84" s="157"/>
      <c r="BU84" s="157"/>
      <c r="BV84" s="157"/>
      <c r="BW84" s="157"/>
      <c r="BX84" s="157"/>
      <c r="BY84" s="157"/>
      <c r="BZ84" s="157"/>
      <c r="CA84" s="157"/>
      <c r="CB84" s="157"/>
      <c r="CC84" s="157"/>
      <c r="CD84" s="157"/>
      <c r="CE84" s="157"/>
      <c r="CF84" s="157"/>
      <c r="CG84" s="157"/>
      <c r="CH84" s="157"/>
      <c r="CI84" s="157"/>
      <c r="CJ84" s="157"/>
      <c r="CK84" s="157"/>
      <c r="CL84" s="157"/>
      <c r="CM84" s="157"/>
      <c r="CN84" s="157"/>
      <c r="CO84" s="157"/>
      <c r="CP84" s="157"/>
      <c r="CQ84" s="157"/>
      <c r="CR84" s="157"/>
      <c r="CS84" s="157"/>
      <c r="CT84" s="157"/>
      <c r="CU84" s="157"/>
      <c r="CV84" s="157"/>
      <c r="CW84" s="157"/>
      <c r="CX84" s="157"/>
      <c r="CY84" s="157"/>
      <c r="CZ84" s="157"/>
      <c r="DA84" s="157"/>
      <c r="DB84" s="157"/>
      <c r="DC84" s="157"/>
      <c r="DD84" s="157"/>
      <c r="DE84" s="157"/>
      <c r="DF84" s="157"/>
      <c r="DG84" s="157"/>
      <c r="DH84" s="157"/>
      <c r="DI84" s="157"/>
      <c r="DJ84" s="157"/>
      <c r="DK84" s="157"/>
      <c r="DL84" s="157"/>
      <c r="DM84" s="157"/>
      <c r="DN84" s="157"/>
      <c r="DO84" s="157"/>
      <c r="DP84" s="157"/>
      <c r="DQ84" s="157"/>
      <c r="DR84" s="157"/>
      <c r="DS84" s="157"/>
      <c r="DT84" s="157"/>
      <c r="DU84" s="157"/>
      <c r="DV84" s="157"/>
      <c r="DW84" s="157"/>
      <c r="DX84" s="157"/>
      <c r="DY84" s="157"/>
      <c r="DZ84" s="157"/>
      <c r="EA84" s="157"/>
      <c r="EB84" s="157"/>
      <c r="EC84" s="157"/>
      <c r="ED84" s="157"/>
      <c r="EE84" s="157"/>
      <c r="EF84" s="157"/>
      <c r="EG84" s="157"/>
      <c r="EH84" s="157"/>
      <c r="EI84" s="157"/>
      <c r="EJ84" s="157"/>
      <c r="EK84" s="157"/>
      <c r="EL84" s="157"/>
      <c r="EM84" s="157"/>
      <c r="EN84" s="157"/>
      <c r="EO84" s="157"/>
      <c r="EP84" s="157"/>
      <c r="EQ84" s="157"/>
      <c r="ER84" s="157"/>
      <c r="ES84" s="157"/>
      <c r="ET84" s="157"/>
      <c r="EU84" s="157"/>
      <c r="EV84" s="157"/>
      <c r="EW84" s="157"/>
      <c r="EX84" s="157"/>
      <c r="EY84" s="157"/>
      <c r="EZ84" s="157"/>
      <c r="FA84" s="157"/>
      <c r="FB84" s="157"/>
      <c r="FC84" s="157"/>
      <c r="FD84" s="157"/>
      <c r="FE84" s="157"/>
      <c r="FF84" s="157"/>
      <c r="FG84" s="157"/>
      <c r="FK84" s="63"/>
      <c r="FL84" s="63"/>
    </row>
    <row r="85" spans="1:168" s="8" customFormat="1" ht="15.75" x14ac:dyDescent="0.25">
      <c r="AW85" s="158" t="s">
        <v>4</v>
      </c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58"/>
      <c r="BW85" s="158"/>
      <c r="BX85" s="158"/>
      <c r="BY85" s="158"/>
      <c r="BZ85" s="158"/>
      <c r="CA85" s="158"/>
      <c r="CB85" s="158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T85" s="158"/>
      <c r="CU85" s="158"/>
      <c r="CV85" s="158"/>
      <c r="CW85" s="158"/>
      <c r="CX85" s="158"/>
      <c r="CY85" s="158"/>
      <c r="CZ85" s="158"/>
      <c r="DA85" s="158"/>
      <c r="DB85" s="158"/>
      <c r="DC85" s="158"/>
      <c r="DD85" s="158"/>
      <c r="DE85" s="158"/>
      <c r="DF85" s="158"/>
      <c r="DG85" s="158"/>
      <c r="DH85" s="158"/>
      <c r="DI85" s="158"/>
      <c r="DJ85" s="158"/>
      <c r="DK85" s="158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15"/>
      <c r="DX85" s="15"/>
      <c r="DY85" s="15"/>
      <c r="DZ85" s="15"/>
      <c r="EA85" s="16"/>
      <c r="EB85" s="16"/>
      <c r="EC85" s="16"/>
      <c r="ED85" s="16"/>
      <c r="EE85" s="16"/>
      <c r="EF85" s="48"/>
      <c r="EG85" s="48"/>
      <c r="EH85" s="48"/>
      <c r="EI85" s="48"/>
      <c r="EJ85" s="44"/>
      <c r="EK85" s="44"/>
      <c r="EL85" s="44"/>
      <c r="EM85" s="44"/>
      <c r="FK85" s="57"/>
      <c r="FL85" s="57"/>
    </row>
    <row r="86" spans="1:168" s="8" customFormat="1" ht="15.75" x14ac:dyDescent="0.25">
      <c r="AR86" s="18"/>
      <c r="AS86" s="49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159" t="s">
        <v>89</v>
      </c>
      <c r="BI86" s="159"/>
      <c r="BJ86" s="159"/>
      <c r="BK86" s="159"/>
      <c r="BL86" s="159"/>
      <c r="BM86" s="159"/>
      <c r="BN86" s="159"/>
      <c r="BO86" s="159"/>
      <c r="BP86" s="159"/>
      <c r="BQ86" s="159"/>
      <c r="BR86" s="147" t="s">
        <v>133</v>
      </c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6" t="s">
        <v>132</v>
      </c>
      <c r="CK86" s="146"/>
      <c r="CL86" s="146"/>
      <c r="CM86" s="146"/>
      <c r="CN86" s="146"/>
      <c r="CO86" s="146"/>
      <c r="CP86" s="146"/>
      <c r="CQ86" s="146"/>
      <c r="CR86" s="146"/>
      <c r="CS86" s="146"/>
      <c r="CT86" s="146"/>
      <c r="CU86" s="146"/>
      <c r="CV86" s="146"/>
      <c r="CW86" s="146"/>
      <c r="CX86" s="146"/>
      <c r="CY86" s="146"/>
      <c r="DC86" s="10"/>
      <c r="FK86" s="57"/>
      <c r="FL86" s="57"/>
    </row>
    <row r="87" spans="1:168" s="44" customFormat="1" ht="15.75" x14ac:dyDescent="0.25">
      <c r="D87" s="146" t="s">
        <v>5</v>
      </c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7" t="s">
        <v>135</v>
      </c>
      <c r="U87" s="147"/>
      <c r="V87" s="147"/>
      <c r="W87" s="147"/>
      <c r="X87" s="147"/>
      <c r="Y87" s="147"/>
      <c r="Z87" s="46"/>
      <c r="AA87" s="46"/>
      <c r="CM87" s="148"/>
      <c r="CN87" s="148"/>
      <c r="CO87" s="148"/>
      <c r="CP87" s="148"/>
      <c r="CQ87" s="148"/>
      <c r="CR87" s="148"/>
      <c r="CS87" s="148"/>
      <c r="CT87" s="148"/>
      <c r="CU87" s="148"/>
      <c r="CV87" s="148"/>
      <c r="CW87" s="148"/>
      <c r="CX87" s="148"/>
      <c r="DC87" s="7"/>
      <c r="FK87" s="58"/>
      <c r="FL87" s="58"/>
    </row>
    <row r="88" spans="1:168" s="40" customFormat="1" ht="15.75" x14ac:dyDescent="0.25">
      <c r="DC88" s="52"/>
      <c r="FK88" s="63"/>
      <c r="FL88" s="63"/>
    </row>
    <row r="89" spans="1:168" s="25" customFormat="1" ht="82.5" customHeight="1" x14ac:dyDescent="0.25">
      <c r="A89" s="149" t="s">
        <v>59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 t="s">
        <v>60</v>
      </c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 t="s">
        <v>61</v>
      </c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 t="s">
        <v>62</v>
      </c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  <c r="CP89" s="149"/>
      <c r="CQ89" s="149"/>
      <c r="CR89" s="149" t="s">
        <v>63</v>
      </c>
      <c r="CS89" s="149"/>
      <c r="CT89" s="149"/>
      <c r="CU89" s="149"/>
      <c r="CV89" s="149"/>
      <c r="CW89" s="149"/>
      <c r="CX89" s="149"/>
      <c r="CY89" s="149"/>
      <c r="CZ89" s="149"/>
      <c r="DA89" s="149"/>
      <c r="DB89" s="149"/>
      <c r="DC89" s="149"/>
      <c r="DD89" s="149"/>
      <c r="DE89" s="149"/>
      <c r="DF89" s="149"/>
      <c r="DG89" s="149"/>
      <c r="DH89" s="149"/>
      <c r="DI89" s="149"/>
      <c r="DJ89" s="149"/>
      <c r="DK89" s="149"/>
      <c r="DL89" s="149"/>
      <c r="DM89" s="149"/>
      <c r="DN89" s="149" t="s">
        <v>120</v>
      </c>
      <c r="DO89" s="149"/>
      <c r="DP89" s="149"/>
      <c r="DQ89" s="149"/>
      <c r="DR89" s="149"/>
      <c r="DS89" s="149"/>
      <c r="DT89" s="149"/>
      <c r="DU89" s="149"/>
      <c r="DV89" s="149"/>
      <c r="DW89" s="149"/>
      <c r="DX89" s="149"/>
      <c r="DY89" s="149"/>
      <c r="DZ89" s="149"/>
      <c r="EA89" s="149"/>
      <c r="EB89" s="149"/>
      <c r="EC89" s="149"/>
      <c r="ED89" s="149"/>
      <c r="EE89" s="149"/>
      <c r="EF89" s="149"/>
      <c r="EG89" s="149"/>
      <c r="EH89" s="149"/>
      <c r="EI89" s="149"/>
      <c r="EJ89" s="149"/>
      <c r="EK89" s="149" t="s">
        <v>119</v>
      </c>
      <c r="EL89" s="149"/>
      <c r="EM89" s="149"/>
      <c r="EN89" s="149"/>
      <c r="EO89" s="149"/>
      <c r="EP89" s="149"/>
      <c r="EQ89" s="149"/>
      <c r="ER89" s="149"/>
      <c r="ES89" s="149"/>
      <c r="ET89" s="149"/>
      <c r="EU89" s="149"/>
      <c r="EV89" s="149"/>
      <c r="EW89" s="149"/>
      <c r="EX89" s="149"/>
      <c r="EY89" s="149"/>
      <c r="EZ89" s="149"/>
      <c r="FA89" s="149"/>
      <c r="FB89" s="149"/>
      <c r="FC89" s="149"/>
      <c r="FD89" s="149"/>
      <c r="FE89" s="149"/>
      <c r="FF89" s="149"/>
      <c r="FG89" s="149"/>
      <c r="FK89" s="69"/>
      <c r="FL89" s="69"/>
    </row>
    <row r="90" spans="1:168" s="19" customFormat="1" x14ac:dyDescent="0.25">
      <c r="A90" s="120">
        <v>1</v>
      </c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>
        <v>2</v>
      </c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>
        <v>3</v>
      </c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  <c r="BU90" s="120"/>
      <c r="BV90" s="120"/>
      <c r="BW90" s="120"/>
      <c r="BX90" s="120">
        <v>4</v>
      </c>
      <c r="BY90" s="120"/>
      <c r="BZ90" s="120"/>
      <c r="CA90" s="120"/>
      <c r="CB90" s="120"/>
      <c r="CC90" s="120"/>
      <c r="CD90" s="120"/>
      <c r="CE90" s="120"/>
      <c r="CF90" s="120"/>
      <c r="CG90" s="120"/>
      <c r="CH90" s="120"/>
      <c r="CI90" s="120"/>
      <c r="CJ90" s="120"/>
      <c r="CK90" s="120"/>
      <c r="CL90" s="120"/>
      <c r="CM90" s="120"/>
      <c r="CN90" s="120"/>
      <c r="CO90" s="120"/>
      <c r="CP90" s="120"/>
      <c r="CQ90" s="120"/>
      <c r="CR90" s="120">
        <v>5</v>
      </c>
      <c r="CS90" s="120"/>
      <c r="CT90" s="120"/>
      <c r="CU90" s="120"/>
      <c r="CV90" s="120"/>
      <c r="CW90" s="120"/>
      <c r="CX90" s="120"/>
      <c r="CY90" s="120"/>
      <c r="CZ90" s="120"/>
      <c r="DA90" s="120"/>
      <c r="DB90" s="120"/>
      <c r="DC90" s="120"/>
      <c r="DD90" s="120"/>
      <c r="DE90" s="120"/>
      <c r="DF90" s="120"/>
      <c r="DG90" s="120"/>
      <c r="DH90" s="120"/>
      <c r="DI90" s="120"/>
      <c r="DJ90" s="120"/>
      <c r="DK90" s="120"/>
      <c r="DL90" s="120"/>
      <c r="DM90" s="120"/>
      <c r="DN90" s="120">
        <v>6</v>
      </c>
      <c r="DO90" s="120"/>
      <c r="DP90" s="120"/>
      <c r="DQ90" s="120"/>
      <c r="DR90" s="120"/>
      <c r="DS90" s="120"/>
      <c r="DT90" s="120"/>
      <c r="DU90" s="120"/>
      <c r="DV90" s="120"/>
      <c r="DW90" s="120"/>
      <c r="DX90" s="120"/>
      <c r="DY90" s="120"/>
      <c r="DZ90" s="120"/>
      <c r="EA90" s="120"/>
      <c r="EB90" s="120"/>
      <c r="EC90" s="120"/>
      <c r="ED90" s="120"/>
      <c r="EE90" s="120"/>
      <c r="EF90" s="120"/>
      <c r="EG90" s="120"/>
      <c r="EH90" s="120"/>
      <c r="EI90" s="120"/>
      <c r="EJ90" s="120"/>
      <c r="EK90" s="120">
        <v>7</v>
      </c>
      <c r="EL90" s="120"/>
      <c r="EM90" s="120"/>
      <c r="EN90" s="120"/>
      <c r="EO90" s="120"/>
      <c r="EP90" s="120"/>
      <c r="EQ90" s="120"/>
      <c r="ER90" s="120"/>
      <c r="ES90" s="120"/>
      <c r="ET90" s="120"/>
      <c r="EU90" s="120"/>
      <c r="EV90" s="120"/>
      <c r="EW90" s="120"/>
      <c r="EX90" s="120"/>
      <c r="EY90" s="120"/>
      <c r="EZ90" s="120"/>
      <c r="FA90" s="120"/>
      <c r="FB90" s="120"/>
      <c r="FC90" s="120"/>
      <c r="FD90" s="120"/>
      <c r="FE90" s="120"/>
      <c r="FF90" s="120"/>
      <c r="FG90" s="120"/>
      <c r="FK90" s="66"/>
      <c r="FL90" s="70">
        <f>FK92-FL91</f>
        <v>29.669920666666666</v>
      </c>
    </row>
    <row r="91" spans="1:168" s="19" customFormat="1" ht="36.75" customHeight="1" x14ac:dyDescent="0.25">
      <c r="A91" s="128" t="s">
        <v>81</v>
      </c>
      <c r="B91" s="129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30"/>
      <c r="AA91" s="137" t="s">
        <v>105</v>
      </c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9"/>
      <c r="BA91" s="113" t="s">
        <v>83</v>
      </c>
      <c r="BB91" s="113" t="s">
        <v>83</v>
      </c>
      <c r="BC91" s="113" t="s">
        <v>83</v>
      </c>
      <c r="BD91" s="113" t="s">
        <v>83</v>
      </c>
      <c r="BE91" s="113" t="s">
        <v>83</v>
      </c>
      <c r="BF91" s="113" t="s">
        <v>83</v>
      </c>
      <c r="BG91" s="113" t="s">
        <v>83</v>
      </c>
      <c r="BH91" s="113" t="s">
        <v>83</v>
      </c>
      <c r="BI91" s="113" t="s">
        <v>83</v>
      </c>
      <c r="BJ91" s="113" t="s">
        <v>83</v>
      </c>
      <c r="BK91" s="113" t="s">
        <v>83</v>
      </c>
      <c r="BL91" s="113" t="s">
        <v>83</v>
      </c>
      <c r="BM91" s="113" t="s">
        <v>83</v>
      </c>
      <c r="BN91" s="113" t="s">
        <v>83</v>
      </c>
      <c r="BO91" s="113" t="s">
        <v>83</v>
      </c>
      <c r="BP91" s="113" t="s">
        <v>83</v>
      </c>
      <c r="BQ91" s="113" t="s">
        <v>83</v>
      </c>
      <c r="BR91" s="113" t="s">
        <v>83</v>
      </c>
      <c r="BS91" s="113" t="s">
        <v>83</v>
      </c>
      <c r="BT91" s="113" t="s">
        <v>83</v>
      </c>
      <c r="BU91" s="113" t="s">
        <v>83</v>
      </c>
      <c r="BV91" s="113" t="s">
        <v>83</v>
      </c>
      <c r="BW91" s="113" t="s">
        <v>83</v>
      </c>
      <c r="BX91" s="98">
        <v>3</v>
      </c>
      <c r="BY91" s="98"/>
      <c r="BZ91" s="98"/>
      <c r="CA91" s="98"/>
      <c r="CB91" s="98"/>
      <c r="CC91" s="98"/>
      <c r="CD91" s="98"/>
      <c r="CE91" s="98"/>
      <c r="CF91" s="98"/>
      <c r="CG91" s="98"/>
      <c r="CH91" s="98"/>
      <c r="CI91" s="98"/>
      <c r="CJ91" s="98"/>
      <c r="CK91" s="98"/>
      <c r="CL91" s="98"/>
      <c r="CM91" s="98"/>
      <c r="CN91" s="98"/>
      <c r="CO91" s="98"/>
      <c r="CP91" s="98"/>
      <c r="CQ91" s="98"/>
      <c r="CR91" s="111">
        <v>11.438000000000001</v>
      </c>
      <c r="CS91" s="111">
        <v>8.3219999999999992</v>
      </c>
      <c r="CT91" s="111">
        <v>8.3219999999999992</v>
      </c>
      <c r="CU91" s="111">
        <v>8.3219999999999992</v>
      </c>
      <c r="CV91" s="111">
        <v>8.3219999999999992</v>
      </c>
      <c r="CW91" s="111">
        <v>8.3219999999999992</v>
      </c>
      <c r="CX91" s="111">
        <v>8.3219999999999992</v>
      </c>
      <c r="CY91" s="111">
        <v>8.3219999999999992</v>
      </c>
      <c r="CZ91" s="111">
        <v>8.3219999999999992</v>
      </c>
      <c r="DA91" s="111">
        <v>8.3219999999999992</v>
      </c>
      <c r="DB91" s="111">
        <v>8.3219999999999992</v>
      </c>
      <c r="DC91" s="111">
        <v>8.3219999999999992</v>
      </c>
      <c r="DD91" s="111">
        <v>8.3219999999999992</v>
      </c>
      <c r="DE91" s="111">
        <v>8.3219999999999992</v>
      </c>
      <c r="DF91" s="111">
        <v>8.3219999999999992</v>
      </c>
      <c r="DG91" s="111">
        <v>8.3219999999999992</v>
      </c>
      <c r="DH91" s="111">
        <v>8.3219999999999992</v>
      </c>
      <c r="DI91" s="111">
        <v>8.3219999999999992</v>
      </c>
      <c r="DJ91" s="111">
        <v>8.3219999999999992</v>
      </c>
      <c r="DK91" s="111">
        <v>8.3219999999999992</v>
      </c>
      <c r="DL91" s="111">
        <v>8.3219999999999992</v>
      </c>
      <c r="DM91" s="111">
        <v>8.3219999999999992</v>
      </c>
      <c r="DN91" s="108">
        <v>9.8538899999999998</v>
      </c>
      <c r="DO91" s="109">
        <v>6.5537299999999998</v>
      </c>
      <c r="DP91" s="109">
        <v>6.5537299999999998</v>
      </c>
      <c r="DQ91" s="109">
        <v>6.5537299999999998</v>
      </c>
      <c r="DR91" s="109">
        <v>6.5537299999999998</v>
      </c>
      <c r="DS91" s="109">
        <v>6.5537299999999998</v>
      </c>
      <c r="DT91" s="109">
        <v>6.5537299999999998</v>
      </c>
      <c r="DU91" s="109">
        <v>6.5537299999999998</v>
      </c>
      <c r="DV91" s="109">
        <v>6.5537299999999998</v>
      </c>
      <c r="DW91" s="109">
        <v>6.5537299999999998</v>
      </c>
      <c r="DX91" s="109">
        <v>6.5537299999999998</v>
      </c>
      <c r="DY91" s="109">
        <v>6.5537299999999998</v>
      </c>
      <c r="DZ91" s="109">
        <v>6.5537299999999998</v>
      </c>
      <c r="EA91" s="109">
        <v>6.5537299999999998</v>
      </c>
      <c r="EB91" s="109">
        <v>6.5537299999999998</v>
      </c>
      <c r="EC91" s="109">
        <v>6.5537299999999998</v>
      </c>
      <c r="ED91" s="109">
        <v>6.5537299999999998</v>
      </c>
      <c r="EE91" s="109">
        <v>6.5537299999999998</v>
      </c>
      <c r="EF91" s="109">
        <v>6.5537299999999998</v>
      </c>
      <c r="EG91" s="109">
        <v>6.5537299999999998</v>
      </c>
      <c r="EH91" s="109">
        <v>6.5537299999999998</v>
      </c>
      <c r="EI91" s="109">
        <v>6.5537299999999998</v>
      </c>
      <c r="EJ91" s="110">
        <v>6.5537299999999998</v>
      </c>
      <c r="EK91" s="117">
        <f>FK92-DN91-DN92-DN93-DN94-DN95</f>
        <v>29.669920666666666</v>
      </c>
      <c r="EL91" s="118"/>
      <c r="EM91" s="118"/>
      <c r="EN91" s="118"/>
      <c r="EO91" s="118"/>
      <c r="EP91" s="118"/>
      <c r="EQ91" s="118"/>
      <c r="ER91" s="118"/>
      <c r="ES91" s="118"/>
      <c r="ET91" s="118"/>
      <c r="EU91" s="118"/>
      <c r="EV91" s="118"/>
      <c r="EW91" s="118"/>
      <c r="EX91" s="118"/>
      <c r="EY91" s="118"/>
      <c r="EZ91" s="118"/>
      <c r="FA91" s="118"/>
      <c r="FB91" s="118"/>
      <c r="FC91" s="118"/>
      <c r="FD91" s="118"/>
      <c r="FE91" s="118"/>
      <c r="FF91" s="118"/>
      <c r="FG91" s="119"/>
      <c r="FK91" s="66">
        <v>483.5</v>
      </c>
      <c r="FL91" s="70">
        <f>DN91+DN92+DN93+DN94+DN95</f>
        <v>10.621745999999998</v>
      </c>
    </row>
    <row r="92" spans="1:168" s="19" customFormat="1" ht="36.75" customHeight="1" x14ac:dyDescent="0.25">
      <c r="A92" s="131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3"/>
      <c r="AA92" s="140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2"/>
      <c r="BA92" s="113" t="s">
        <v>84</v>
      </c>
      <c r="BB92" s="113" t="s">
        <v>84</v>
      </c>
      <c r="BC92" s="113" t="s">
        <v>84</v>
      </c>
      <c r="BD92" s="113" t="s">
        <v>84</v>
      </c>
      <c r="BE92" s="113" t="s">
        <v>84</v>
      </c>
      <c r="BF92" s="113" t="s">
        <v>84</v>
      </c>
      <c r="BG92" s="113" t="s">
        <v>84</v>
      </c>
      <c r="BH92" s="113" t="s">
        <v>84</v>
      </c>
      <c r="BI92" s="113" t="s">
        <v>84</v>
      </c>
      <c r="BJ92" s="113" t="s">
        <v>84</v>
      </c>
      <c r="BK92" s="113" t="s">
        <v>84</v>
      </c>
      <c r="BL92" s="113" t="s">
        <v>84</v>
      </c>
      <c r="BM92" s="113" t="s">
        <v>84</v>
      </c>
      <c r="BN92" s="113" t="s">
        <v>84</v>
      </c>
      <c r="BO92" s="113" t="s">
        <v>84</v>
      </c>
      <c r="BP92" s="113" t="s">
        <v>84</v>
      </c>
      <c r="BQ92" s="113" t="s">
        <v>84</v>
      </c>
      <c r="BR92" s="113" t="s">
        <v>84</v>
      </c>
      <c r="BS92" s="113" t="s">
        <v>84</v>
      </c>
      <c r="BT92" s="113" t="s">
        <v>84</v>
      </c>
      <c r="BU92" s="113" t="s">
        <v>84</v>
      </c>
      <c r="BV92" s="113" t="s">
        <v>84</v>
      </c>
      <c r="BW92" s="113" t="s">
        <v>84</v>
      </c>
      <c r="BX92" s="98">
        <v>4</v>
      </c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111">
        <v>0.70728000000000002</v>
      </c>
      <c r="CS92" s="111">
        <v>0.26900000000000002</v>
      </c>
      <c r="CT92" s="111">
        <v>0.26900000000000002</v>
      </c>
      <c r="CU92" s="111">
        <v>0.26900000000000002</v>
      </c>
      <c r="CV92" s="111">
        <v>0.26900000000000002</v>
      </c>
      <c r="CW92" s="111">
        <v>0.26900000000000002</v>
      </c>
      <c r="CX92" s="111">
        <v>0.26900000000000002</v>
      </c>
      <c r="CY92" s="111">
        <v>0.26900000000000002</v>
      </c>
      <c r="CZ92" s="111">
        <v>0.26900000000000002</v>
      </c>
      <c r="DA92" s="111">
        <v>0.26900000000000002</v>
      </c>
      <c r="DB92" s="111">
        <v>0.26900000000000002</v>
      </c>
      <c r="DC92" s="111">
        <v>0.26900000000000002</v>
      </c>
      <c r="DD92" s="111">
        <v>0.26900000000000002</v>
      </c>
      <c r="DE92" s="111">
        <v>0.26900000000000002</v>
      </c>
      <c r="DF92" s="111">
        <v>0.26900000000000002</v>
      </c>
      <c r="DG92" s="111">
        <v>0.26900000000000002</v>
      </c>
      <c r="DH92" s="111">
        <v>0.26900000000000002</v>
      </c>
      <c r="DI92" s="111">
        <v>0.26900000000000002</v>
      </c>
      <c r="DJ92" s="111">
        <v>0.26900000000000002</v>
      </c>
      <c r="DK92" s="111">
        <v>0.26900000000000002</v>
      </c>
      <c r="DL92" s="111">
        <v>0.26900000000000002</v>
      </c>
      <c r="DM92" s="111">
        <v>0.26900000000000002</v>
      </c>
      <c r="DN92" s="108">
        <v>0.59414999999999996</v>
      </c>
      <c r="DO92" s="109">
        <v>0.17710000000000001</v>
      </c>
      <c r="DP92" s="109">
        <v>0.17710000000000001</v>
      </c>
      <c r="DQ92" s="109">
        <v>0.17710000000000001</v>
      </c>
      <c r="DR92" s="109">
        <v>0.17710000000000001</v>
      </c>
      <c r="DS92" s="109">
        <v>0.17710000000000001</v>
      </c>
      <c r="DT92" s="109">
        <v>0.17710000000000001</v>
      </c>
      <c r="DU92" s="109">
        <v>0.17710000000000001</v>
      </c>
      <c r="DV92" s="109">
        <v>0.17710000000000001</v>
      </c>
      <c r="DW92" s="109">
        <v>0.17710000000000001</v>
      </c>
      <c r="DX92" s="109">
        <v>0.17710000000000001</v>
      </c>
      <c r="DY92" s="109">
        <v>0.17710000000000001</v>
      </c>
      <c r="DZ92" s="109">
        <v>0.17710000000000001</v>
      </c>
      <c r="EA92" s="109">
        <v>0.17710000000000001</v>
      </c>
      <c r="EB92" s="109">
        <v>0.17710000000000001</v>
      </c>
      <c r="EC92" s="109">
        <v>0.17710000000000001</v>
      </c>
      <c r="ED92" s="109">
        <v>0.17710000000000001</v>
      </c>
      <c r="EE92" s="109">
        <v>0.17710000000000001</v>
      </c>
      <c r="EF92" s="109">
        <v>0.17710000000000001</v>
      </c>
      <c r="EG92" s="109">
        <v>0.17710000000000001</v>
      </c>
      <c r="EH92" s="109">
        <v>0.17710000000000001</v>
      </c>
      <c r="EI92" s="109">
        <v>0.17710000000000001</v>
      </c>
      <c r="EJ92" s="110">
        <v>0.17710000000000001</v>
      </c>
      <c r="EK92" s="121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3"/>
      <c r="FK92" s="66">
        <f>FK91/12</f>
        <v>40.291666666666664</v>
      </c>
      <c r="FL92" s="70">
        <f>FK92-FL91</f>
        <v>29.669920666666666</v>
      </c>
    </row>
    <row r="93" spans="1:168" s="19" customFormat="1" ht="36.75" customHeight="1" x14ac:dyDescent="0.25">
      <c r="A93" s="131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3"/>
      <c r="AA93" s="140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2"/>
      <c r="BA93" s="127" t="s">
        <v>127</v>
      </c>
      <c r="BB93" s="127" t="s">
        <v>85</v>
      </c>
      <c r="BC93" s="127" t="s">
        <v>85</v>
      </c>
      <c r="BD93" s="127" t="s">
        <v>85</v>
      </c>
      <c r="BE93" s="127" t="s">
        <v>85</v>
      </c>
      <c r="BF93" s="127" t="s">
        <v>85</v>
      </c>
      <c r="BG93" s="127" t="s">
        <v>85</v>
      </c>
      <c r="BH93" s="127" t="s">
        <v>85</v>
      </c>
      <c r="BI93" s="127" t="s">
        <v>85</v>
      </c>
      <c r="BJ93" s="127" t="s">
        <v>85</v>
      </c>
      <c r="BK93" s="127" t="s">
        <v>85</v>
      </c>
      <c r="BL93" s="127" t="s">
        <v>85</v>
      </c>
      <c r="BM93" s="127" t="s">
        <v>85</v>
      </c>
      <c r="BN93" s="127" t="s">
        <v>85</v>
      </c>
      <c r="BO93" s="127" t="s">
        <v>85</v>
      </c>
      <c r="BP93" s="127" t="s">
        <v>85</v>
      </c>
      <c r="BQ93" s="127" t="s">
        <v>85</v>
      </c>
      <c r="BR93" s="127" t="s">
        <v>85</v>
      </c>
      <c r="BS93" s="127" t="s">
        <v>85</v>
      </c>
      <c r="BT93" s="127" t="s">
        <v>85</v>
      </c>
      <c r="BU93" s="127" t="s">
        <v>85</v>
      </c>
      <c r="BV93" s="127" t="s">
        <v>85</v>
      </c>
      <c r="BW93" s="127" t="s">
        <v>85</v>
      </c>
      <c r="BX93" s="98">
        <v>5</v>
      </c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8"/>
      <c r="CL93" s="98"/>
      <c r="CM93" s="98"/>
      <c r="CN93" s="98"/>
      <c r="CO93" s="98"/>
      <c r="CP93" s="98"/>
      <c r="CQ93" s="98"/>
      <c r="CR93" s="111">
        <v>2.5999999999999999E-2</v>
      </c>
      <c r="CS93" s="111">
        <v>1.15E-2</v>
      </c>
      <c r="CT93" s="111">
        <v>1.15E-2</v>
      </c>
      <c r="CU93" s="111">
        <v>1.15E-2</v>
      </c>
      <c r="CV93" s="111">
        <v>1.15E-2</v>
      </c>
      <c r="CW93" s="111">
        <v>1.15E-2</v>
      </c>
      <c r="CX93" s="111">
        <v>1.15E-2</v>
      </c>
      <c r="CY93" s="111">
        <v>1.15E-2</v>
      </c>
      <c r="CZ93" s="111">
        <v>1.15E-2</v>
      </c>
      <c r="DA93" s="111">
        <v>1.15E-2</v>
      </c>
      <c r="DB93" s="111">
        <v>1.15E-2</v>
      </c>
      <c r="DC93" s="111">
        <v>1.15E-2</v>
      </c>
      <c r="DD93" s="111">
        <v>1.15E-2</v>
      </c>
      <c r="DE93" s="111">
        <v>1.15E-2</v>
      </c>
      <c r="DF93" s="111">
        <v>1.15E-2</v>
      </c>
      <c r="DG93" s="111">
        <v>1.15E-2</v>
      </c>
      <c r="DH93" s="111">
        <v>1.15E-2</v>
      </c>
      <c r="DI93" s="111">
        <v>1.15E-2</v>
      </c>
      <c r="DJ93" s="111">
        <v>1.15E-2</v>
      </c>
      <c r="DK93" s="111">
        <v>1.15E-2</v>
      </c>
      <c r="DL93" s="111">
        <v>1.15E-2</v>
      </c>
      <c r="DM93" s="111">
        <v>1.15E-2</v>
      </c>
      <c r="DN93" s="108">
        <v>2.4008999999999999E-2</v>
      </c>
      <c r="DO93" s="109">
        <v>9.4179999999999993E-3</v>
      </c>
      <c r="DP93" s="109">
        <v>9.4179999999999993E-3</v>
      </c>
      <c r="DQ93" s="109">
        <v>9.4179999999999993E-3</v>
      </c>
      <c r="DR93" s="109">
        <v>9.4179999999999993E-3</v>
      </c>
      <c r="DS93" s="109">
        <v>9.4179999999999993E-3</v>
      </c>
      <c r="DT93" s="109">
        <v>9.4179999999999993E-3</v>
      </c>
      <c r="DU93" s="109">
        <v>9.4179999999999993E-3</v>
      </c>
      <c r="DV93" s="109">
        <v>9.4179999999999993E-3</v>
      </c>
      <c r="DW93" s="109">
        <v>9.4179999999999993E-3</v>
      </c>
      <c r="DX93" s="109">
        <v>9.4179999999999993E-3</v>
      </c>
      <c r="DY93" s="109">
        <v>9.4179999999999993E-3</v>
      </c>
      <c r="DZ93" s="109">
        <v>9.4179999999999993E-3</v>
      </c>
      <c r="EA93" s="109">
        <v>9.4179999999999993E-3</v>
      </c>
      <c r="EB93" s="109">
        <v>9.4179999999999993E-3</v>
      </c>
      <c r="EC93" s="109">
        <v>9.4179999999999993E-3</v>
      </c>
      <c r="ED93" s="109">
        <v>9.4179999999999993E-3</v>
      </c>
      <c r="EE93" s="109">
        <v>9.4179999999999993E-3</v>
      </c>
      <c r="EF93" s="109">
        <v>9.4179999999999993E-3</v>
      </c>
      <c r="EG93" s="109">
        <v>9.4179999999999993E-3</v>
      </c>
      <c r="EH93" s="109">
        <v>9.4179999999999993E-3</v>
      </c>
      <c r="EI93" s="109">
        <v>9.4179999999999993E-3</v>
      </c>
      <c r="EJ93" s="110">
        <v>9.4179999999999993E-3</v>
      </c>
      <c r="EK93" s="121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3"/>
      <c r="FK93" s="66"/>
      <c r="FL93" s="66"/>
    </row>
    <row r="94" spans="1:168" s="19" customFormat="1" ht="36.75" customHeight="1" x14ac:dyDescent="0.25">
      <c r="A94" s="131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3"/>
      <c r="AA94" s="140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2"/>
      <c r="BA94" s="127" t="s">
        <v>128</v>
      </c>
      <c r="BB94" s="127" t="s">
        <v>87</v>
      </c>
      <c r="BC94" s="127" t="s">
        <v>87</v>
      </c>
      <c r="BD94" s="127" t="s">
        <v>87</v>
      </c>
      <c r="BE94" s="127" t="s">
        <v>87</v>
      </c>
      <c r="BF94" s="127" t="s">
        <v>87</v>
      </c>
      <c r="BG94" s="127" t="s">
        <v>87</v>
      </c>
      <c r="BH94" s="127" t="s">
        <v>87</v>
      </c>
      <c r="BI94" s="127" t="s">
        <v>87</v>
      </c>
      <c r="BJ94" s="127" t="s">
        <v>87</v>
      </c>
      <c r="BK94" s="127" t="s">
        <v>87</v>
      </c>
      <c r="BL94" s="127" t="s">
        <v>87</v>
      </c>
      <c r="BM94" s="127" t="s">
        <v>87</v>
      </c>
      <c r="BN94" s="127" t="s">
        <v>87</v>
      </c>
      <c r="BO94" s="127" t="s">
        <v>87</v>
      </c>
      <c r="BP94" s="127" t="s">
        <v>87</v>
      </c>
      <c r="BQ94" s="127" t="s">
        <v>87</v>
      </c>
      <c r="BR94" s="127" t="s">
        <v>87</v>
      </c>
      <c r="BS94" s="127" t="s">
        <v>87</v>
      </c>
      <c r="BT94" s="127" t="s">
        <v>87</v>
      </c>
      <c r="BU94" s="127" t="s">
        <v>87</v>
      </c>
      <c r="BV94" s="127" t="s">
        <v>87</v>
      </c>
      <c r="BW94" s="127" t="s">
        <v>87</v>
      </c>
      <c r="BX94" s="98">
        <v>5</v>
      </c>
      <c r="BY94" s="98"/>
      <c r="BZ94" s="98"/>
      <c r="CA94" s="98"/>
      <c r="CB94" s="98"/>
      <c r="CC94" s="98"/>
      <c r="CD94" s="98"/>
      <c r="CE94" s="98"/>
      <c r="CF94" s="98"/>
      <c r="CG94" s="98"/>
      <c r="CH94" s="98"/>
      <c r="CI94" s="98"/>
      <c r="CJ94" s="98"/>
      <c r="CK94" s="98"/>
      <c r="CL94" s="98"/>
      <c r="CM94" s="98"/>
      <c r="CN94" s="98"/>
      <c r="CO94" s="98"/>
      <c r="CP94" s="98"/>
      <c r="CQ94" s="98"/>
      <c r="CR94" s="111">
        <v>7.0000000000000007E-2</v>
      </c>
      <c r="CS94" s="111">
        <v>5.1999999999999998E-2</v>
      </c>
      <c r="CT94" s="111">
        <v>5.1999999999999998E-2</v>
      </c>
      <c r="CU94" s="111">
        <v>5.1999999999999998E-2</v>
      </c>
      <c r="CV94" s="111">
        <v>5.1999999999999998E-2</v>
      </c>
      <c r="CW94" s="111">
        <v>5.1999999999999998E-2</v>
      </c>
      <c r="CX94" s="111">
        <v>5.1999999999999998E-2</v>
      </c>
      <c r="CY94" s="111">
        <v>5.1999999999999998E-2</v>
      </c>
      <c r="CZ94" s="111">
        <v>5.1999999999999998E-2</v>
      </c>
      <c r="DA94" s="111">
        <v>5.1999999999999998E-2</v>
      </c>
      <c r="DB94" s="111">
        <v>5.1999999999999998E-2</v>
      </c>
      <c r="DC94" s="111">
        <v>5.1999999999999998E-2</v>
      </c>
      <c r="DD94" s="111">
        <v>5.1999999999999998E-2</v>
      </c>
      <c r="DE94" s="111">
        <v>5.1999999999999998E-2</v>
      </c>
      <c r="DF94" s="111">
        <v>5.1999999999999998E-2</v>
      </c>
      <c r="DG94" s="111">
        <v>5.1999999999999998E-2</v>
      </c>
      <c r="DH94" s="111">
        <v>5.1999999999999998E-2</v>
      </c>
      <c r="DI94" s="111">
        <v>5.1999999999999998E-2</v>
      </c>
      <c r="DJ94" s="111">
        <v>5.1999999999999998E-2</v>
      </c>
      <c r="DK94" s="111">
        <v>5.1999999999999998E-2</v>
      </c>
      <c r="DL94" s="111">
        <v>5.1999999999999998E-2</v>
      </c>
      <c r="DM94" s="111">
        <v>5.1999999999999998E-2</v>
      </c>
      <c r="DN94" s="108">
        <v>6.2002000000000002E-2</v>
      </c>
      <c r="DO94" s="109">
        <v>4.4864000000000001E-2</v>
      </c>
      <c r="DP94" s="109">
        <v>4.4864000000000001E-2</v>
      </c>
      <c r="DQ94" s="109">
        <v>4.4864000000000001E-2</v>
      </c>
      <c r="DR94" s="109">
        <v>4.4864000000000001E-2</v>
      </c>
      <c r="DS94" s="109">
        <v>4.4864000000000001E-2</v>
      </c>
      <c r="DT94" s="109">
        <v>4.4864000000000001E-2</v>
      </c>
      <c r="DU94" s="109">
        <v>4.4864000000000001E-2</v>
      </c>
      <c r="DV94" s="109">
        <v>4.4864000000000001E-2</v>
      </c>
      <c r="DW94" s="109">
        <v>4.4864000000000001E-2</v>
      </c>
      <c r="DX94" s="109">
        <v>4.4864000000000001E-2</v>
      </c>
      <c r="DY94" s="109">
        <v>4.4864000000000001E-2</v>
      </c>
      <c r="DZ94" s="109">
        <v>4.4864000000000001E-2</v>
      </c>
      <c r="EA94" s="109">
        <v>4.4864000000000001E-2</v>
      </c>
      <c r="EB94" s="109">
        <v>4.4864000000000001E-2</v>
      </c>
      <c r="EC94" s="109">
        <v>4.4864000000000001E-2</v>
      </c>
      <c r="ED94" s="109">
        <v>4.4864000000000001E-2</v>
      </c>
      <c r="EE94" s="109">
        <v>4.4864000000000001E-2</v>
      </c>
      <c r="EF94" s="109">
        <v>4.4864000000000001E-2</v>
      </c>
      <c r="EG94" s="109">
        <v>4.4864000000000001E-2</v>
      </c>
      <c r="EH94" s="109">
        <v>4.4864000000000001E-2</v>
      </c>
      <c r="EI94" s="109">
        <v>4.4864000000000001E-2</v>
      </c>
      <c r="EJ94" s="110">
        <v>4.4864000000000001E-2</v>
      </c>
      <c r="EK94" s="121"/>
      <c r="EL94" s="122"/>
      <c r="EM94" s="122"/>
      <c r="EN94" s="122"/>
      <c r="EO94" s="122"/>
      <c r="EP94" s="122"/>
      <c r="EQ94" s="122"/>
      <c r="ER94" s="122"/>
      <c r="ES94" s="122"/>
      <c r="ET94" s="122"/>
      <c r="EU94" s="122"/>
      <c r="EV94" s="122"/>
      <c r="EW94" s="122"/>
      <c r="EX94" s="122"/>
      <c r="EY94" s="122"/>
      <c r="EZ94" s="122"/>
      <c r="FA94" s="122"/>
      <c r="FB94" s="122"/>
      <c r="FC94" s="122"/>
      <c r="FD94" s="122"/>
      <c r="FE94" s="122"/>
      <c r="FF94" s="122"/>
      <c r="FG94" s="123"/>
      <c r="FK94" s="66"/>
      <c r="FL94" s="66"/>
    </row>
    <row r="95" spans="1:168" s="19" customFormat="1" ht="36.75" customHeight="1" x14ac:dyDescent="0.25">
      <c r="A95" s="134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6"/>
      <c r="AA95" s="143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5"/>
      <c r="BA95" s="127" t="s">
        <v>109</v>
      </c>
      <c r="BB95" s="127" t="s">
        <v>86</v>
      </c>
      <c r="BC95" s="127" t="s">
        <v>86</v>
      </c>
      <c r="BD95" s="127" t="s">
        <v>86</v>
      </c>
      <c r="BE95" s="127" t="s">
        <v>86</v>
      </c>
      <c r="BF95" s="127" t="s">
        <v>86</v>
      </c>
      <c r="BG95" s="127" t="s">
        <v>86</v>
      </c>
      <c r="BH95" s="127" t="s">
        <v>86</v>
      </c>
      <c r="BI95" s="127" t="s">
        <v>86</v>
      </c>
      <c r="BJ95" s="127" t="s">
        <v>86</v>
      </c>
      <c r="BK95" s="127" t="s">
        <v>86</v>
      </c>
      <c r="BL95" s="127" t="s">
        <v>86</v>
      </c>
      <c r="BM95" s="127" t="s">
        <v>86</v>
      </c>
      <c r="BN95" s="127" t="s">
        <v>86</v>
      </c>
      <c r="BO95" s="127" t="s">
        <v>86</v>
      </c>
      <c r="BP95" s="127" t="s">
        <v>86</v>
      </c>
      <c r="BQ95" s="127" t="s">
        <v>86</v>
      </c>
      <c r="BR95" s="127" t="s">
        <v>86</v>
      </c>
      <c r="BS95" s="127" t="s">
        <v>86</v>
      </c>
      <c r="BT95" s="127" t="s">
        <v>86</v>
      </c>
      <c r="BU95" s="127" t="s">
        <v>86</v>
      </c>
      <c r="BV95" s="127" t="s">
        <v>86</v>
      </c>
      <c r="BW95" s="127" t="s">
        <v>86</v>
      </c>
      <c r="BX95" s="98">
        <v>5</v>
      </c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111">
        <v>8.2598000000000005E-2</v>
      </c>
      <c r="CS95" s="111">
        <v>6.3500000000000001E-2</v>
      </c>
      <c r="CT95" s="111">
        <v>6.3500000000000001E-2</v>
      </c>
      <c r="CU95" s="111">
        <v>6.3500000000000001E-2</v>
      </c>
      <c r="CV95" s="111">
        <v>6.3500000000000001E-2</v>
      </c>
      <c r="CW95" s="111">
        <v>6.3500000000000001E-2</v>
      </c>
      <c r="CX95" s="111">
        <v>6.3500000000000001E-2</v>
      </c>
      <c r="CY95" s="111">
        <v>6.3500000000000001E-2</v>
      </c>
      <c r="CZ95" s="111">
        <v>6.3500000000000001E-2</v>
      </c>
      <c r="DA95" s="111">
        <v>6.3500000000000001E-2</v>
      </c>
      <c r="DB95" s="111">
        <v>6.3500000000000001E-2</v>
      </c>
      <c r="DC95" s="111">
        <v>6.3500000000000001E-2</v>
      </c>
      <c r="DD95" s="111">
        <v>6.3500000000000001E-2</v>
      </c>
      <c r="DE95" s="111">
        <v>6.3500000000000001E-2</v>
      </c>
      <c r="DF95" s="111">
        <v>6.3500000000000001E-2</v>
      </c>
      <c r="DG95" s="111">
        <v>6.3500000000000001E-2</v>
      </c>
      <c r="DH95" s="111">
        <v>6.3500000000000001E-2</v>
      </c>
      <c r="DI95" s="111">
        <v>6.3500000000000001E-2</v>
      </c>
      <c r="DJ95" s="111">
        <v>6.3500000000000001E-2</v>
      </c>
      <c r="DK95" s="111">
        <v>6.3500000000000001E-2</v>
      </c>
      <c r="DL95" s="111">
        <v>6.3500000000000001E-2</v>
      </c>
      <c r="DM95" s="111">
        <v>6.3500000000000001E-2</v>
      </c>
      <c r="DN95" s="108">
        <v>8.7694999999999995E-2</v>
      </c>
      <c r="DO95" s="109">
        <v>7.8872999999999999E-2</v>
      </c>
      <c r="DP95" s="109">
        <v>7.8872999999999999E-2</v>
      </c>
      <c r="DQ95" s="109">
        <v>7.8872999999999999E-2</v>
      </c>
      <c r="DR95" s="109">
        <v>7.8872999999999999E-2</v>
      </c>
      <c r="DS95" s="109">
        <v>7.8872999999999999E-2</v>
      </c>
      <c r="DT95" s="109">
        <v>7.8872999999999999E-2</v>
      </c>
      <c r="DU95" s="109">
        <v>7.8872999999999999E-2</v>
      </c>
      <c r="DV95" s="109">
        <v>7.8872999999999999E-2</v>
      </c>
      <c r="DW95" s="109">
        <v>7.8872999999999999E-2</v>
      </c>
      <c r="DX95" s="109">
        <v>7.8872999999999999E-2</v>
      </c>
      <c r="DY95" s="109">
        <v>7.8872999999999999E-2</v>
      </c>
      <c r="DZ95" s="109">
        <v>7.8872999999999999E-2</v>
      </c>
      <c r="EA95" s="109">
        <v>7.8872999999999999E-2</v>
      </c>
      <c r="EB95" s="109">
        <v>7.8872999999999999E-2</v>
      </c>
      <c r="EC95" s="109">
        <v>7.8872999999999999E-2</v>
      </c>
      <c r="ED95" s="109">
        <v>7.8872999999999999E-2</v>
      </c>
      <c r="EE95" s="109">
        <v>7.8872999999999999E-2</v>
      </c>
      <c r="EF95" s="109">
        <v>7.8872999999999999E-2</v>
      </c>
      <c r="EG95" s="109">
        <v>7.8872999999999999E-2</v>
      </c>
      <c r="EH95" s="109">
        <v>7.8872999999999999E-2</v>
      </c>
      <c r="EI95" s="109">
        <v>7.8872999999999999E-2</v>
      </c>
      <c r="EJ95" s="110">
        <v>7.8872999999999999E-2</v>
      </c>
      <c r="EK95" s="124"/>
      <c r="EL95" s="125"/>
      <c r="EM95" s="125"/>
      <c r="EN95" s="125"/>
      <c r="EO95" s="125"/>
      <c r="EP95" s="125"/>
      <c r="EQ95" s="125"/>
      <c r="ER95" s="125"/>
      <c r="ES95" s="125"/>
      <c r="ET95" s="125"/>
      <c r="EU95" s="125"/>
      <c r="EV95" s="125"/>
      <c r="EW95" s="125"/>
      <c r="EX95" s="125"/>
      <c r="EY95" s="125"/>
      <c r="EZ95" s="125"/>
      <c r="FA95" s="125"/>
      <c r="FB95" s="125"/>
      <c r="FC95" s="125"/>
      <c r="FD95" s="125"/>
      <c r="FE95" s="125"/>
      <c r="FF95" s="125"/>
      <c r="FG95" s="126"/>
      <c r="FK95" s="66"/>
      <c r="FL95" s="66"/>
    </row>
    <row r="96" spans="1:168" s="19" customFormat="1" ht="36.75" customHeight="1" x14ac:dyDescent="0.25">
      <c r="A96" s="98" t="s">
        <v>106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112" t="s">
        <v>107</v>
      </c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3" t="s">
        <v>126</v>
      </c>
      <c r="BB96" s="113" t="s">
        <v>90</v>
      </c>
      <c r="BC96" s="113" t="s">
        <v>90</v>
      </c>
      <c r="BD96" s="113" t="s">
        <v>90</v>
      </c>
      <c r="BE96" s="113" t="s">
        <v>90</v>
      </c>
      <c r="BF96" s="113" t="s">
        <v>90</v>
      </c>
      <c r="BG96" s="113" t="s">
        <v>90</v>
      </c>
      <c r="BH96" s="113" t="s">
        <v>90</v>
      </c>
      <c r="BI96" s="113" t="s">
        <v>90</v>
      </c>
      <c r="BJ96" s="113" t="s">
        <v>90</v>
      </c>
      <c r="BK96" s="113" t="s">
        <v>90</v>
      </c>
      <c r="BL96" s="113" t="s">
        <v>90</v>
      </c>
      <c r="BM96" s="113" t="s">
        <v>90</v>
      </c>
      <c r="BN96" s="113" t="s">
        <v>90</v>
      </c>
      <c r="BO96" s="113" t="s">
        <v>90</v>
      </c>
      <c r="BP96" s="113" t="s">
        <v>90</v>
      </c>
      <c r="BQ96" s="113" t="s">
        <v>90</v>
      </c>
      <c r="BR96" s="113" t="s">
        <v>90</v>
      </c>
      <c r="BS96" s="113" t="s">
        <v>90</v>
      </c>
      <c r="BT96" s="113" t="s">
        <v>90</v>
      </c>
      <c r="BU96" s="113" t="s">
        <v>90</v>
      </c>
      <c r="BV96" s="113" t="s">
        <v>90</v>
      </c>
      <c r="BW96" s="113" t="s">
        <v>90</v>
      </c>
      <c r="BX96" s="114">
        <v>2</v>
      </c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6"/>
      <c r="CR96" s="111">
        <v>9.6999999999999993</v>
      </c>
      <c r="CS96" s="111">
        <v>6.2</v>
      </c>
      <c r="CT96" s="111">
        <v>6.2</v>
      </c>
      <c r="CU96" s="111">
        <v>6.2</v>
      </c>
      <c r="CV96" s="111">
        <v>6.2</v>
      </c>
      <c r="CW96" s="111">
        <v>6.2</v>
      </c>
      <c r="CX96" s="111">
        <v>6.2</v>
      </c>
      <c r="CY96" s="111">
        <v>6.2</v>
      </c>
      <c r="CZ96" s="111">
        <v>6.2</v>
      </c>
      <c r="DA96" s="111">
        <v>6.2</v>
      </c>
      <c r="DB96" s="111">
        <v>6.2</v>
      </c>
      <c r="DC96" s="111">
        <v>6.2</v>
      </c>
      <c r="DD96" s="111">
        <v>6.2</v>
      </c>
      <c r="DE96" s="111">
        <v>6.2</v>
      </c>
      <c r="DF96" s="111">
        <v>6.2</v>
      </c>
      <c r="DG96" s="111">
        <v>6.2</v>
      </c>
      <c r="DH96" s="111">
        <v>6.2</v>
      </c>
      <c r="DI96" s="111">
        <v>6.2</v>
      </c>
      <c r="DJ96" s="111">
        <v>6.2</v>
      </c>
      <c r="DK96" s="111">
        <v>6.2</v>
      </c>
      <c r="DL96" s="111">
        <v>6.2</v>
      </c>
      <c r="DM96" s="111">
        <v>6.2</v>
      </c>
      <c r="DN96" s="108">
        <v>8.4526819999999994</v>
      </c>
      <c r="DO96" s="109">
        <v>0</v>
      </c>
      <c r="DP96" s="109">
        <v>0</v>
      </c>
      <c r="DQ96" s="109">
        <v>0</v>
      </c>
      <c r="DR96" s="109">
        <v>0</v>
      </c>
      <c r="DS96" s="109">
        <v>0</v>
      </c>
      <c r="DT96" s="109">
        <v>0</v>
      </c>
      <c r="DU96" s="109">
        <v>0</v>
      </c>
      <c r="DV96" s="109">
        <v>0</v>
      </c>
      <c r="DW96" s="109">
        <v>0</v>
      </c>
      <c r="DX96" s="109">
        <v>0</v>
      </c>
      <c r="DY96" s="109">
        <v>0</v>
      </c>
      <c r="DZ96" s="109">
        <v>0</v>
      </c>
      <c r="EA96" s="109">
        <v>0</v>
      </c>
      <c r="EB96" s="109">
        <v>0</v>
      </c>
      <c r="EC96" s="109">
        <v>0</v>
      </c>
      <c r="ED96" s="109">
        <v>0</v>
      </c>
      <c r="EE96" s="109">
        <v>0</v>
      </c>
      <c r="EF96" s="109">
        <v>0</v>
      </c>
      <c r="EG96" s="109">
        <v>0</v>
      </c>
      <c r="EH96" s="109">
        <v>0</v>
      </c>
      <c r="EI96" s="109">
        <v>0</v>
      </c>
      <c r="EJ96" s="110">
        <v>0</v>
      </c>
      <c r="EK96" s="117">
        <f>160/12-DN96</f>
        <v>4.8806513333333346</v>
      </c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/>
      <c r="EX96" s="118"/>
      <c r="EY96" s="118"/>
      <c r="EZ96" s="118"/>
      <c r="FA96" s="118"/>
      <c r="FB96" s="118"/>
      <c r="FC96" s="118"/>
      <c r="FD96" s="118"/>
      <c r="FE96" s="118"/>
      <c r="FF96" s="118"/>
      <c r="FG96" s="119"/>
      <c r="FK96" s="66"/>
      <c r="FL96" s="70"/>
    </row>
    <row r="97" spans="1:168" s="17" customFormat="1" x14ac:dyDescent="0.25">
      <c r="A97" s="51"/>
      <c r="B97" s="104" t="s">
        <v>64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5"/>
      <c r="AA97" s="21"/>
      <c r="AB97" s="106" t="s">
        <v>95</v>
      </c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7"/>
      <c r="BA97" s="33"/>
      <c r="BB97" s="106" t="s">
        <v>95</v>
      </c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6"/>
      <c r="BR97" s="106"/>
      <c r="BS97" s="106"/>
      <c r="BT97" s="106"/>
      <c r="BU97" s="106"/>
      <c r="BV97" s="106"/>
      <c r="BW97" s="107"/>
      <c r="BX97" s="26"/>
      <c r="BY97" s="106" t="s">
        <v>95</v>
      </c>
      <c r="BZ97" s="106"/>
      <c r="CA97" s="106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106"/>
      <c r="CP97" s="106"/>
      <c r="CQ97" s="106"/>
      <c r="CR97" s="108">
        <f>CR91+CR92+CR93+CR94+CR95+CR96</f>
        <v>22.023878000000003</v>
      </c>
      <c r="CS97" s="109"/>
      <c r="CT97" s="109"/>
      <c r="CU97" s="109"/>
      <c r="CV97" s="109"/>
      <c r="CW97" s="109"/>
      <c r="CX97" s="109"/>
      <c r="CY97" s="109"/>
      <c r="CZ97" s="109"/>
      <c r="DA97" s="109"/>
      <c r="DB97" s="109"/>
      <c r="DC97" s="109"/>
      <c r="DD97" s="109"/>
      <c r="DE97" s="109"/>
      <c r="DF97" s="109"/>
      <c r="DG97" s="109"/>
      <c r="DH97" s="109"/>
      <c r="DI97" s="109"/>
      <c r="DJ97" s="109"/>
      <c r="DK97" s="109"/>
      <c r="DL97" s="109"/>
      <c r="DM97" s="110"/>
      <c r="DN97" s="111">
        <f>DN91+DN92+DN93+DN94+DN95+DN96</f>
        <v>19.074427999999997</v>
      </c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98"/>
      <c r="EL97" s="98"/>
      <c r="EM97" s="98"/>
      <c r="EN97" s="98"/>
      <c r="EO97" s="98"/>
      <c r="EP97" s="98"/>
      <c r="EQ97" s="98"/>
      <c r="ER97" s="98"/>
      <c r="ES97" s="98"/>
      <c r="ET97" s="98"/>
      <c r="EU97" s="98"/>
      <c r="EV97" s="98"/>
      <c r="EW97" s="98"/>
      <c r="EX97" s="98"/>
      <c r="EY97" s="98"/>
      <c r="EZ97" s="98"/>
      <c r="FA97" s="98"/>
      <c r="FB97" s="98"/>
      <c r="FC97" s="98"/>
      <c r="FD97" s="98"/>
      <c r="FE97" s="98"/>
      <c r="FF97" s="98"/>
      <c r="FG97" s="98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99" t="s">
        <v>113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  <c r="EQ101" s="99"/>
      <c r="ER101" s="99"/>
      <c r="ES101" s="99"/>
      <c r="ET101" s="99"/>
      <c r="EU101" s="99"/>
      <c r="FK101" s="63"/>
      <c r="FL101" s="63"/>
    </row>
    <row r="102" spans="1:168" s="40" customFormat="1" ht="15.75" x14ac:dyDescent="0.25"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1" t="s">
        <v>114</v>
      </c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1"/>
      <c r="BZ102" s="101"/>
      <c r="CA102" s="101"/>
      <c r="CB102" s="101"/>
      <c r="CC102" s="101"/>
      <c r="CD102" s="101"/>
      <c r="CE102" s="101"/>
      <c r="CF102" s="101"/>
      <c r="CG102" s="101"/>
      <c r="CH102" s="101"/>
      <c r="CI102" s="101"/>
      <c r="CJ102" s="101"/>
      <c r="CK102" s="101"/>
      <c r="CL102" s="101"/>
      <c r="CM102" s="101"/>
      <c r="CN102" s="101"/>
      <c r="CO102" s="101"/>
      <c r="CP102" s="101"/>
      <c r="CQ102" s="101"/>
      <c r="CR102" s="101"/>
      <c r="CS102" s="101"/>
      <c r="CT102" s="101"/>
      <c r="CU102" s="101"/>
      <c r="CV102" s="101"/>
      <c r="CW102" s="101"/>
      <c r="CX102" s="101"/>
      <c r="CY102" s="101"/>
      <c r="CZ102" s="101"/>
      <c r="DA102" s="101"/>
      <c r="DB102" s="101"/>
      <c r="DC102" s="102" t="s">
        <v>134</v>
      </c>
      <c r="DD102" s="102"/>
      <c r="DE102" s="102"/>
      <c r="DF102" s="102"/>
      <c r="DG102" s="102"/>
      <c r="DH102" s="102"/>
      <c r="DI102" s="102"/>
      <c r="DJ102" s="102"/>
      <c r="DK102" s="102"/>
      <c r="DL102" s="102"/>
      <c r="DM102" s="102"/>
      <c r="DN102" s="102"/>
      <c r="DO102" s="102"/>
      <c r="DP102" s="102"/>
      <c r="DQ102" s="102"/>
      <c r="DR102" s="102"/>
      <c r="DS102" s="102"/>
      <c r="DT102" s="102"/>
      <c r="DU102" s="102"/>
      <c r="DV102" s="103"/>
      <c r="DW102" s="103"/>
      <c r="DX102" s="103"/>
      <c r="DY102" s="103"/>
      <c r="DZ102" s="103"/>
      <c r="EA102" s="103"/>
      <c r="EB102" s="103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85" t="s">
        <v>4</v>
      </c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86" t="s">
        <v>66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8"/>
      <c r="AV105" s="89" t="s">
        <v>67</v>
      </c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1"/>
      <c r="BY105" s="89" t="s">
        <v>68</v>
      </c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1"/>
      <c r="DC105" s="38"/>
      <c r="FK105" s="73"/>
      <c r="FL105" s="73"/>
    </row>
    <row r="106" spans="1:168" s="31" customFormat="1" x14ac:dyDescent="0.25">
      <c r="A106" s="92">
        <v>1</v>
      </c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4"/>
      <c r="AV106" s="95">
        <v>2</v>
      </c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  <c r="BL106" s="96"/>
      <c r="BM106" s="96"/>
      <c r="BN106" s="96"/>
      <c r="BO106" s="96"/>
      <c r="BP106" s="96"/>
      <c r="BQ106" s="96"/>
      <c r="BR106" s="96"/>
      <c r="BS106" s="96"/>
      <c r="BT106" s="96"/>
      <c r="BU106" s="96"/>
      <c r="BV106" s="96"/>
      <c r="BW106" s="96"/>
      <c r="BX106" s="97"/>
      <c r="BY106" s="95">
        <v>3</v>
      </c>
      <c r="BZ106" s="96"/>
      <c r="CA106" s="96"/>
      <c r="CB106" s="96"/>
      <c r="CC106" s="96"/>
      <c r="CD106" s="96"/>
      <c r="CE106" s="96"/>
      <c r="CF106" s="96"/>
      <c r="CG106" s="96"/>
      <c r="CH106" s="96"/>
      <c r="CI106" s="96"/>
      <c r="CJ106" s="96"/>
      <c r="CK106" s="96"/>
      <c r="CL106" s="96"/>
      <c r="CM106" s="96"/>
      <c r="CN106" s="96"/>
      <c r="CO106" s="96"/>
      <c r="CP106" s="96"/>
      <c r="CQ106" s="96"/>
      <c r="CR106" s="96"/>
      <c r="CS106" s="96"/>
      <c r="CT106" s="96"/>
      <c r="CU106" s="96"/>
      <c r="CV106" s="96"/>
      <c r="CW106" s="96"/>
      <c r="CX106" s="96"/>
      <c r="CY106" s="96"/>
      <c r="CZ106" s="96"/>
      <c r="DA106" s="97"/>
      <c r="DC106" s="45"/>
      <c r="FK106" s="74"/>
      <c r="FL106" s="74"/>
    </row>
    <row r="107" spans="1:168" s="17" customFormat="1" x14ac:dyDescent="0.25">
      <c r="A107" s="20"/>
      <c r="B107" s="84" t="s">
        <v>69</v>
      </c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7"/>
      <c r="AV107" s="78">
        <v>0</v>
      </c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79"/>
      <c r="BW107" s="79"/>
      <c r="BX107" s="80"/>
      <c r="BY107" s="78">
        <v>0</v>
      </c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79"/>
      <c r="CS107" s="79"/>
      <c r="CT107" s="79"/>
      <c r="CU107" s="79"/>
      <c r="CV107" s="79"/>
      <c r="CW107" s="79"/>
      <c r="CX107" s="79"/>
      <c r="CY107" s="79"/>
      <c r="CZ107" s="79"/>
      <c r="DA107" s="80"/>
      <c r="DC107" s="39"/>
      <c r="FK107" s="65"/>
      <c r="FL107" s="65"/>
    </row>
    <row r="108" spans="1:168" s="17" customFormat="1" x14ac:dyDescent="0.25">
      <c r="A108" s="20"/>
      <c r="B108" s="76" t="s">
        <v>138</v>
      </c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7"/>
      <c r="AV108" s="78">
        <v>0</v>
      </c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79"/>
      <c r="BN108" s="79"/>
      <c r="BO108" s="79"/>
      <c r="BP108" s="79"/>
      <c r="BQ108" s="79"/>
      <c r="BR108" s="79"/>
      <c r="BS108" s="79"/>
      <c r="BT108" s="79"/>
      <c r="BU108" s="79"/>
      <c r="BV108" s="79"/>
      <c r="BW108" s="79"/>
      <c r="BX108" s="80"/>
      <c r="BY108" s="78">
        <v>0</v>
      </c>
      <c r="BZ108" s="79"/>
      <c r="CA108" s="79"/>
      <c r="CB108" s="79"/>
      <c r="CC108" s="79"/>
      <c r="CD108" s="79"/>
      <c r="CE108" s="79"/>
      <c r="CF108" s="79"/>
      <c r="CG108" s="79"/>
      <c r="CH108" s="79"/>
      <c r="CI108" s="79"/>
      <c r="CJ108" s="79"/>
      <c r="CK108" s="79"/>
      <c r="CL108" s="79"/>
      <c r="CM108" s="79"/>
      <c r="CN108" s="79"/>
      <c r="CO108" s="79"/>
      <c r="CP108" s="79"/>
      <c r="CQ108" s="79"/>
      <c r="CR108" s="79"/>
      <c r="CS108" s="79"/>
      <c r="CT108" s="79"/>
      <c r="CU108" s="79"/>
      <c r="CV108" s="79"/>
      <c r="CW108" s="79"/>
      <c r="CX108" s="79"/>
      <c r="CY108" s="79"/>
      <c r="CZ108" s="79"/>
      <c r="DA108" s="80"/>
      <c r="DC108" s="39"/>
      <c r="FK108" s="65"/>
      <c r="FL108" s="65"/>
    </row>
    <row r="109" spans="1:168" s="17" customFormat="1" x14ac:dyDescent="0.25">
      <c r="A109" s="20"/>
      <c r="B109" s="76" t="s">
        <v>70</v>
      </c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7"/>
      <c r="AV109" s="78">
        <v>0</v>
      </c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  <c r="BR109" s="79"/>
      <c r="BS109" s="79"/>
      <c r="BT109" s="79"/>
      <c r="BU109" s="79"/>
      <c r="BV109" s="79"/>
      <c r="BW109" s="79"/>
      <c r="BX109" s="80"/>
      <c r="BY109" s="78">
        <v>0</v>
      </c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80"/>
      <c r="DC109" s="39"/>
      <c r="FK109" s="65"/>
      <c r="FL109" s="65"/>
    </row>
    <row r="110" spans="1:168" s="17" customFormat="1" x14ac:dyDescent="0.25">
      <c r="A110" s="20"/>
      <c r="B110" s="76" t="s">
        <v>71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7"/>
      <c r="AV110" s="78">
        <f>CR96*1000</f>
        <v>9700</v>
      </c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80"/>
      <c r="BY110" s="78">
        <f>DN96*1000</f>
        <v>8452.6819999999989</v>
      </c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80"/>
      <c r="DC110" s="39"/>
      <c r="FK110" s="65"/>
      <c r="FL110" s="65"/>
    </row>
    <row r="111" spans="1:168" s="17" customFormat="1" x14ac:dyDescent="0.25">
      <c r="A111" s="20"/>
      <c r="B111" s="76" t="s">
        <v>72</v>
      </c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7"/>
      <c r="AV111" s="78">
        <f>CR91*1000</f>
        <v>11438</v>
      </c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80"/>
      <c r="BY111" s="78">
        <f>DN91*1000</f>
        <v>9853.89</v>
      </c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80"/>
      <c r="DC111" s="39"/>
      <c r="FK111" s="65"/>
      <c r="FL111" s="65"/>
    </row>
    <row r="112" spans="1:168" s="17" customFormat="1" x14ac:dyDescent="0.25">
      <c r="A112" s="20"/>
      <c r="B112" s="76" t="s">
        <v>73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7"/>
      <c r="AV112" s="78">
        <f>CR92*1000</f>
        <v>707.28</v>
      </c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80"/>
      <c r="BY112" s="78">
        <f>DN92*1000</f>
        <v>594.15</v>
      </c>
      <c r="BZ112" s="79"/>
      <c r="CA112" s="79"/>
      <c r="CB112" s="79"/>
      <c r="CC112" s="79"/>
      <c r="CD112" s="79"/>
      <c r="CE112" s="79"/>
      <c r="CF112" s="79"/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80"/>
      <c r="DC112" s="39"/>
      <c r="FK112" s="65"/>
      <c r="FL112" s="65"/>
    </row>
    <row r="113" spans="1:168" s="17" customFormat="1" x14ac:dyDescent="0.25">
      <c r="A113" s="20"/>
      <c r="B113" s="76" t="s">
        <v>74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7"/>
      <c r="AV113" s="78">
        <f>SUM(CR93:CR95)*1000</f>
        <v>178.59800000000001</v>
      </c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80"/>
      <c r="BY113" s="78">
        <f>SUM(DN93:DN95)*1000</f>
        <v>173.70599999999999</v>
      </c>
      <c r="BZ113" s="79"/>
      <c r="CA113" s="79"/>
      <c r="CB113" s="79"/>
      <c r="CC113" s="79"/>
      <c r="CD113" s="79"/>
      <c r="CE113" s="79"/>
      <c r="CF113" s="79"/>
      <c r="CG113" s="79"/>
      <c r="CH113" s="79"/>
      <c r="CI113" s="79"/>
      <c r="CJ113" s="79"/>
      <c r="CK113" s="79"/>
      <c r="CL113" s="79"/>
      <c r="CM113" s="79"/>
      <c r="CN113" s="79"/>
      <c r="CO113" s="79"/>
      <c r="CP113" s="79"/>
      <c r="CQ113" s="79"/>
      <c r="CR113" s="79"/>
      <c r="CS113" s="79"/>
      <c r="CT113" s="79"/>
      <c r="CU113" s="79"/>
      <c r="CV113" s="79"/>
      <c r="CW113" s="79"/>
      <c r="CX113" s="79"/>
      <c r="CY113" s="79"/>
      <c r="CZ113" s="79"/>
      <c r="DA113" s="80"/>
      <c r="DC113" s="39"/>
      <c r="FK113" s="65"/>
      <c r="FL113" s="65"/>
    </row>
    <row r="114" spans="1:168" s="17" customFormat="1" x14ac:dyDescent="0.25">
      <c r="A114" s="20"/>
      <c r="B114" s="76" t="s">
        <v>75</v>
      </c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7"/>
      <c r="AV114" s="78">
        <v>0</v>
      </c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79"/>
      <c r="BO114" s="79"/>
      <c r="BP114" s="79"/>
      <c r="BQ114" s="79"/>
      <c r="BR114" s="79"/>
      <c r="BS114" s="79"/>
      <c r="BT114" s="79"/>
      <c r="BU114" s="79"/>
      <c r="BV114" s="79"/>
      <c r="BW114" s="79"/>
      <c r="BX114" s="80"/>
      <c r="BY114" s="78">
        <v>0</v>
      </c>
      <c r="BZ114" s="79"/>
      <c r="CA114" s="79"/>
      <c r="CB114" s="79"/>
      <c r="CC114" s="79"/>
      <c r="CD114" s="79"/>
      <c r="CE114" s="79"/>
      <c r="CF114" s="79"/>
      <c r="CG114" s="79"/>
      <c r="CH114" s="79"/>
      <c r="CI114" s="79"/>
      <c r="CJ114" s="79"/>
      <c r="CK114" s="79"/>
      <c r="CL114" s="79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80"/>
      <c r="DC114" s="39"/>
      <c r="FK114" s="65"/>
      <c r="FL114" s="65"/>
    </row>
    <row r="115" spans="1:168" s="17" customFormat="1" x14ac:dyDescent="0.25">
      <c r="A115" s="20"/>
      <c r="B115" s="76" t="s">
        <v>76</v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7"/>
      <c r="AV115" s="78">
        <v>0</v>
      </c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9"/>
      <c r="BU115" s="79"/>
      <c r="BV115" s="79"/>
      <c r="BW115" s="79"/>
      <c r="BX115" s="80"/>
      <c r="BY115" s="78">
        <v>0</v>
      </c>
      <c r="BZ115" s="79"/>
      <c r="CA115" s="79"/>
      <c r="CB115" s="79"/>
      <c r="CC115" s="79"/>
      <c r="CD115" s="79"/>
      <c r="CE115" s="79"/>
      <c r="CF115" s="79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9"/>
      <c r="CT115" s="79"/>
      <c r="CU115" s="79"/>
      <c r="CV115" s="79"/>
      <c r="CW115" s="79"/>
      <c r="CX115" s="79"/>
      <c r="CY115" s="79"/>
      <c r="CZ115" s="79"/>
      <c r="DA115" s="80"/>
      <c r="DC115" s="39"/>
      <c r="FK115" s="65"/>
      <c r="FL115" s="65"/>
    </row>
    <row r="116" spans="1:168" s="17" customFormat="1" x14ac:dyDescent="0.25">
      <c r="A116" s="20"/>
      <c r="B116" s="76" t="s">
        <v>77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7"/>
      <c r="AV116" s="78">
        <v>0</v>
      </c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80"/>
      <c r="BY116" s="78">
        <v>0</v>
      </c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80"/>
      <c r="DC116" s="39"/>
      <c r="FK116" s="65"/>
      <c r="FL116" s="65"/>
    </row>
    <row r="117" spans="1:168" s="17" customFormat="1" x14ac:dyDescent="0.25">
      <c r="A117" s="20"/>
      <c r="B117" s="76" t="s">
        <v>78</v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7"/>
      <c r="AV117" s="78">
        <v>0</v>
      </c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80"/>
      <c r="BY117" s="78">
        <v>0</v>
      </c>
      <c r="BZ117" s="79"/>
      <c r="CA117" s="79"/>
      <c r="CB117" s="79"/>
      <c r="CC117" s="79"/>
      <c r="CD117" s="79"/>
      <c r="CE117" s="79"/>
      <c r="CF117" s="79"/>
      <c r="CG117" s="79"/>
      <c r="CH117" s="79"/>
      <c r="CI117" s="79"/>
      <c r="CJ117" s="79"/>
      <c r="CK117" s="79"/>
      <c r="CL117" s="79"/>
      <c r="CM117" s="79"/>
      <c r="CN117" s="79"/>
      <c r="CO117" s="79"/>
      <c r="CP117" s="79"/>
      <c r="CQ117" s="79"/>
      <c r="CR117" s="79"/>
      <c r="CS117" s="79"/>
      <c r="CT117" s="79"/>
      <c r="CU117" s="79"/>
      <c r="CV117" s="79"/>
      <c r="CW117" s="79"/>
      <c r="CX117" s="79"/>
      <c r="CY117" s="79"/>
      <c r="CZ117" s="79"/>
      <c r="DA117" s="80"/>
      <c r="DC117" s="39"/>
      <c r="FK117" s="65"/>
      <c r="FL117" s="65"/>
    </row>
    <row r="118" spans="1:168" s="17" customFormat="1" x14ac:dyDescent="0.25">
      <c r="A118" s="20"/>
      <c r="B118" s="76" t="s">
        <v>47</v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7"/>
      <c r="AV118" s="81">
        <f>AV110+AV112+AV113+AV111</f>
        <v>22023.878000000001</v>
      </c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3"/>
      <c r="BY118" s="81">
        <f>BY110+BY112+BY113+BY111</f>
        <v>19074.428</v>
      </c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  <c r="CQ118" s="82"/>
      <c r="CR118" s="82"/>
      <c r="CS118" s="82"/>
      <c r="CT118" s="82"/>
      <c r="CU118" s="82"/>
      <c r="CV118" s="82"/>
      <c r="CW118" s="82"/>
      <c r="CX118" s="82"/>
      <c r="CY118" s="82"/>
      <c r="CZ118" s="82"/>
      <c r="DA118" s="83"/>
      <c r="DC118" s="39"/>
      <c r="FK118" s="65"/>
      <c r="FL118" s="65"/>
    </row>
  </sheetData>
  <mergeCells count="427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CZ79:DX79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A90:Z90"/>
    <mergeCell ref="AA90:AZ90"/>
    <mergeCell ref="BA90:BW90"/>
    <mergeCell ref="BX90:CQ90"/>
    <mergeCell ref="CR90:DM90"/>
    <mergeCell ref="DN90:EJ90"/>
    <mergeCell ref="EK90:FG90"/>
    <mergeCell ref="CR93:DM93"/>
    <mergeCell ref="DN93:EJ93"/>
    <mergeCell ref="BA94:BW94"/>
    <mergeCell ref="A91:Z95"/>
    <mergeCell ref="AA91:AZ95"/>
    <mergeCell ref="BA91:BW91"/>
    <mergeCell ref="BX91:CQ91"/>
    <mergeCell ref="CR91:DM91"/>
    <mergeCell ref="DN91:EJ91"/>
    <mergeCell ref="BX94:CQ94"/>
    <mergeCell ref="CR94:DM94"/>
    <mergeCell ref="DN94:EJ94"/>
    <mergeCell ref="BA95:BW95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2026-02-05T01:57:16Z</dcterms:modified>
</cp:coreProperties>
</file>