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100" windowHeight="12480"/>
  </bookViews>
  <sheets>
    <sheet name="июн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V63" i="13" l="1"/>
  <c r="BQ63" i="13"/>
  <c r="BY112" i="13" l="1"/>
  <c r="BY111" i="13"/>
  <c r="BY110" i="13"/>
  <c r="AV110" i="13" l="1"/>
  <c r="AV109" i="13"/>
  <c r="AV112" i="13" l="1"/>
  <c r="AV111" i="13"/>
  <c r="EK96" i="13" l="1"/>
  <c r="FL90" i="13"/>
  <c r="FK91" i="13"/>
  <c r="EK90" i="13" s="1"/>
  <c r="FL89" i="13" l="1"/>
  <c r="DN97" i="13" l="1"/>
  <c r="CR97" i="13"/>
  <c r="CK79" i="13"/>
  <c r="CK78" i="13"/>
  <c r="CK77" i="13"/>
  <c r="CK76" i="13"/>
  <c r="CK75" i="13"/>
  <c r="CK74" i="13"/>
  <c r="CK73" i="13"/>
  <c r="CK72" i="13"/>
  <c r="CY27" i="13"/>
  <c r="DT27" i="13" s="1"/>
  <c r="CG27" i="13"/>
  <c r="AZ27" i="13"/>
  <c r="DR14" i="13"/>
  <c r="EL14" i="13" s="1"/>
  <c r="EM27" i="13" s="1"/>
  <c r="EA55" i="13" s="1"/>
  <c r="FL91" i="13" l="1"/>
  <c r="BY117" i="13"/>
  <c r="AV117" i="13"/>
</calcChain>
</file>

<file path=xl/sharedStrings.xml><?xml version="1.0" encoding="utf-8"?>
<sst xmlns="http://schemas.openxmlformats.org/spreadsheetml/2006/main" count="337" uniqueCount="139">
  <si>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</si>
  <si>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</si>
  <si>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</si>
  <si>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</si>
  <si>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</si>
  <si>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</si>
  <si>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</si>
  <si>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</si>
  <si>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</si>
  <si>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</si>
  <si>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</si>
  <si>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</si>
  <si>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</si>
  <si>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</si>
  <si>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</si>
  <si>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</si>
  <si>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</si>
  <si>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</si>
  <si>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</si>
  <si>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</si>
  <si>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</si>
  <si>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</si>
  <si>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</si>
  <si>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</si>
  <si>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</si>
  <si>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</si>
  <si>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</si>
  <si>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</si>
  <si>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</si>
  <si>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</si>
  <si>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</si>
  <si>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</si>
  <si>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</si>
  <si>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</si>
  <si>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</si>
  <si>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</si>
  <si>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</si>
  <si>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</si>
  <si>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</si>
  <si>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</si>
  <si>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</si>
  <si>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</si>
  <si>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</si>
  <si>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</si>
  <si>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</si>
  <si>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</si>
  <si>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</si>
  <si>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</si>
  <si>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</si>
  <si>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</si>
  <si>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</si>
  <si>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</si>
  <si>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</si>
  <si>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</si>
  <si>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</si>
  <si>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</si>
  <si>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</si>
  <si>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</si>
  <si>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</si>
  <si>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</si>
  <si>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</si>
  <si>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</si>
  <si>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</si>
  <si>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</si>
  <si>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</si>
  <si>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</si>
  <si>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</si>
  <si>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</si>
  <si>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</si>
  <si>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</si>
  <si>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</si>
  <si>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</si>
  <si>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</si>
  <si>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</si>
  <si>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</si>
  <si>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</si>
  <si>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</si>
  <si>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</si>
  <si>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</si>
  <si>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</si>
  <si>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</si>
  <si>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</si>
  <si>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</si>
  <si>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</si>
  <si>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</si>
  <si>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</si>
  <si>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</si>
  <si>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</si>
  <si>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</si>
  <si>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</si>
  <si>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</si>
  <si>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</si>
  <si>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</si>
  <si>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</si>
  <si>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</si>
  <si>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</si>
  <si>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</si>
  <si>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</si>
  <si>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</si>
  <si>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</si>
  <si>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</si>
  <si>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</si>
  <si>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</si>
  <si>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</si>
  <si>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</si>
  <si>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</si>
  <si>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</si>
  <si>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</si>
  <si>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</si>
  <si>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</si>
  <si>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</si>
  <si>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</si>
  <si>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</si>
  <si>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</si>
  <si>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</si>
  <si>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</si>
  <si>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</si>
  <si>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</si>
  <si>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</si>
  <si>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</si>
  <si>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</si>
  <si>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</si>
  <si>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</si>
  <si>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</si>
  <si>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</si>
  <si>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</si>
  <si>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</si>
  <si>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</si>
  <si>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</si>
  <si>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2025 года</t>
  </si>
  <si>
    <t>ПАО "НК "Роснефть",                                      ООО "ННК-Сахалинморнефтегаз",
ООО "Сахалин 1"</t>
  </si>
  <si>
    <t>ПАО "НК "Роснефть",                                                 ООО "ННК-Сахалинморнефтегаз",
ООО "Сахалин 1"</t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</si>
  <si>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</si>
  <si>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</si>
  <si>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</si>
  <si>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</si>
  <si>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 xml:space="preserve">июль (факт) </t>
  </si>
  <si>
    <t>июнь</t>
  </si>
  <si>
    <t>за июнь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</si>
</sst>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7"/>
  <sheetViews>
    <sheetView tabSelected="1" topLeftCell="A100" zoomScale="70" zoomScaleNormal="70" workbookViewId="0">
      <selection activeCell="DV108" sqref="DV108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7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2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4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3"/>
      <c r="FL1" s="53"/>
    </row>
    <row r="2" spans="1:168" s="3" customFormat="1" ht="27" customHeight="1" x14ac:dyDescent="0.25">
      <c r="DC2" s="35"/>
      <c r="EI2" s="208" t="s">
        <v>1</v>
      </c>
      <c r="EJ2" s="209"/>
      <c r="EK2" s="209"/>
      <c r="EL2" s="209"/>
      <c r="EM2" s="209"/>
      <c r="EN2" s="209"/>
      <c r="EO2" s="209"/>
      <c r="EP2" s="209"/>
      <c r="EQ2" s="209"/>
      <c r="ER2" s="209"/>
      <c r="ES2" s="209"/>
      <c r="ET2" s="209"/>
      <c r="EU2" s="209"/>
      <c r="EV2" s="209"/>
      <c r="EW2" s="209"/>
      <c r="EX2" s="209"/>
      <c r="EY2" s="209"/>
      <c r="EZ2" s="209"/>
      <c r="FA2" s="209"/>
      <c r="FB2" s="209"/>
      <c r="FC2" s="209"/>
      <c r="FD2" s="209"/>
      <c r="FE2" s="209"/>
      <c r="FK2" s="54"/>
      <c r="FL2" s="54"/>
    </row>
    <row r="3" spans="1:168" s="3" customFormat="1" x14ac:dyDescent="0.25">
      <c r="DC3" s="35"/>
      <c r="FK3" s="54"/>
      <c r="FL3" s="54"/>
    </row>
    <row r="4" spans="1:168" s="3" customFormat="1" x14ac:dyDescent="0.25">
      <c r="DC4" s="35"/>
      <c r="FE4" s="4" t="s">
        <v>2</v>
      </c>
      <c r="FK4" s="54"/>
      <c r="FL4" s="54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6"/>
      <c r="FK5" s="55"/>
      <c r="FL5" s="55"/>
    </row>
    <row r="6" spans="1:168" s="41" customFormat="1" ht="15.75" customHeight="1" x14ac:dyDescent="0.25">
      <c r="A6" s="98" t="s">
        <v>114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98"/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98"/>
      <c r="FF6" s="98"/>
      <c r="FG6" s="98"/>
      <c r="FH6" s="98"/>
      <c r="FK6" s="56"/>
      <c r="FL6" s="56"/>
    </row>
    <row r="7" spans="1:168" s="41" customFormat="1" ht="23.25" customHeight="1" x14ac:dyDescent="0.2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98"/>
      <c r="DZ7" s="98"/>
      <c r="EA7" s="98"/>
      <c r="EB7" s="98"/>
      <c r="EC7" s="98"/>
      <c r="ED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98"/>
      <c r="FB7" s="98"/>
      <c r="FC7" s="98"/>
      <c r="FD7" s="98"/>
      <c r="FE7" s="98"/>
      <c r="FF7" s="98"/>
      <c r="FG7" s="98"/>
      <c r="FH7" s="98"/>
      <c r="FK7" s="56"/>
      <c r="FL7" s="56"/>
    </row>
    <row r="8" spans="1:168" s="8" customFormat="1" ht="12.75" x14ac:dyDescent="0.2">
      <c r="AV8" s="158" t="s">
        <v>4</v>
      </c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8"/>
      <c r="DB8" s="158"/>
      <c r="DC8" s="158"/>
      <c r="DD8" s="158"/>
      <c r="DE8" s="158"/>
      <c r="DF8" s="158"/>
      <c r="DG8" s="158"/>
      <c r="DH8" s="158"/>
      <c r="DI8" s="158"/>
      <c r="DJ8" s="15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7"/>
      <c r="FL8" s="57"/>
    </row>
    <row r="9" spans="1:168" s="8" customFormat="1" ht="15.75" x14ac:dyDescent="0.25">
      <c r="AW9" s="159" t="s">
        <v>119</v>
      </c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47" t="s">
        <v>137</v>
      </c>
      <c r="CA9" s="147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 t="s">
        <v>129</v>
      </c>
      <c r="CS9" s="148"/>
      <c r="CT9" s="148"/>
      <c r="CU9" s="148"/>
      <c r="CV9" s="148"/>
      <c r="CW9" s="148"/>
      <c r="CX9" s="148"/>
      <c r="CY9" s="148"/>
      <c r="CZ9" s="148"/>
      <c r="DA9" s="148"/>
      <c r="DB9" s="148"/>
      <c r="DC9" s="148"/>
      <c r="DD9" s="148"/>
      <c r="DE9" s="148"/>
      <c r="DF9" s="148"/>
      <c r="DG9" s="148"/>
      <c r="FK9" s="57"/>
      <c r="FL9" s="57"/>
    </row>
    <row r="10" spans="1:168" s="44" customFormat="1" ht="15.75" x14ac:dyDescent="0.25">
      <c r="C10" s="159" t="s">
        <v>5</v>
      </c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47" t="s">
        <v>136</v>
      </c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DC10" s="7"/>
      <c r="FK10" s="58"/>
      <c r="FL10" s="58"/>
    </row>
    <row r="12" spans="1:168" s="12" customFormat="1" ht="90" customHeight="1" x14ac:dyDescent="0.2">
      <c r="A12" s="189" t="s">
        <v>6</v>
      </c>
      <c r="B12" s="189"/>
      <c r="C12" s="189"/>
      <c r="D12" s="189"/>
      <c r="E12" s="189"/>
      <c r="F12" s="189" t="s">
        <v>7</v>
      </c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 t="s">
        <v>8</v>
      </c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 t="s">
        <v>9</v>
      </c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 t="s">
        <v>10</v>
      </c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 t="s">
        <v>11</v>
      </c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 t="s">
        <v>121</v>
      </c>
      <c r="CK12" s="189"/>
      <c r="CL12" s="189"/>
      <c r="CM12" s="189"/>
      <c r="CN12" s="189"/>
      <c r="CO12" s="189"/>
      <c r="CP12" s="189"/>
      <c r="CQ12" s="189"/>
      <c r="CR12" s="189"/>
      <c r="CS12" s="189"/>
      <c r="CT12" s="189"/>
      <c r="CU12" s="189"/>
      <c r="CV12" s="189"/>
      <c r="CW12" s="189"/>
      <c r="CX12" s="189"/>
      <c r="CY12" s="189"/>
      <c r="CZ12" s="189"/>
      <c r="DA12" s="189" t="s">
        <v>12</v>
      </c>
      <c r="DB12" s="189"/>
      <c r="DC12" s="189"/>
      <c r="DD12" s="189"/>
      <c r="DE12" s="189"/>
      <c r="DF12" s="189"/>
      <c r="DG12" s="189"/>
      <c r="DH12" s="189"/>
      <c r="DI12" s="189"/>
      <c r="DJ12" s="189"/>
      <c r="DK12" s="189"/>
      <c r="DL12" s="189"/>
      <c r="DM12" s="189"/>
      <c r="DN12" s="189"/>
      <c r="DO12" s="189"/>
      <c r="DP12" s="189"/>
      <c r="DQ12" s="189"/>
      <c r="DR12" s="189" t="s">
        <v>13</v>
      </c>
      <c r="DS12" s="189"/>
      <c r="DT12" s="189"/>
      <c r="DU12" s="189"/>
      <c r="DV12" s="189"/>
      <c r="DW12" s="189"/>
      <c r="DX12" s="189"/>
      <c r="DY12" s="189"/>
      <c r="DZ12" s="189"/>
      <c r="EA12" s="189"/>
      <c r="EB12" s="189"/>
      <c r="EC12" s="189"/>
      <c r="ED12" s="189"/>
      <c r="EE12" s="189"/>
      <c r="EF12" s="189"/>
      <c r="EG12" s="189"/>
      <c r="EH12" s="189"/>
      <c r="EI12" s="189"/>
      <c r="EJ12" s="189"/>
      <c r="EK12" s="189"/>
      <c r="EL12" s="189" t="s">
        <v>14</v>
      </c>
      <c r="EM12" s="189"/>
      <c r="EN12" s="189"/>
      <c r="EO12" s="189"/>
      <c r="EP12" s="189"/>
      <c r="EQ12" s="189"/>
      <c r="ER12" s="189"/>
      <c r="ES12" s="189"/>
      <c r="ET12" s="189"/>
      <c r="EU12" s="189"/>
      <c r="EV12" s="189"/>
      <c r="EW12" s="189"/>
      <c r="EX12" s="189"/>
      <c r="EY12" s="189"/>
      <c r="EZ12" s="189"/>
      <c r="FA12" s="189"/>
      <c r="FB12" s="189"/>
      <c r="FC12" s="189"/>
      <c r="FD12" s="189"/>
      <c r="FE12" s="189"/>
      <c r="FK12" s="59"/>
      <c r="FL12" s="59"/>
    </row>
    <row r="13" spans="1:168" s="13" customFormat="1" x14ac:dyDescent="0.25">
      <c r="A13" s="202">
        <v>1</v>
      </c>
      <c r="B13" s="203"/>
      <c r="C13" s="203"/>
      <c r="D13" s="203"/>
      <c r="E13" s="204"/>
      <c r="F13" s="205">
        <v>2</v>
      </c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>
        <v>3</v>
      </c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205"/>
      <c r="AM13" s="205"/>
      <c r="AN13" s="205"/>
      <c r="AO13" s="205">
        <v>4</v>
      </c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>
        <v>5</v>
      </c>
      <c r="BA13" s="205"/>
      <c r="BB13" s="205"/>
      <c r="BC13" s="205"/>
      <c r="BD13" s="205"/>
      <c r="BE13" s="205"/>
      <c r="BF13" s="205"/>
      <c r="BG13" s="205"/>
      <c r="BH13" s="205"/>
      <c r="BI13" s="205"/>
      <c r="BJ13" s="205"/>
      <c r="BK13" s="205"/>
      <c r="BL13" s="205"/>
      <c r="BM13" s="205"/>
      <c r="BN13" s="205"/>
      <c r="BO13" s="205"/>
      <c r="BP13" s="205"/>
      <c r="BQ13" s="205">
        <v>6</v>
      </c>
      <c r="BR13" s="205"/>
      <c r="BS13" s="205"/>
      <c r="BT13" s="205"/>
      <c r="BU13" s="205"/>
      <c r="BV13" s="205"/>
      <c r="BW13" s="205"/>
      <c r="BX13" s="205"/>
      <c r="BY13" s="205"/>
      <c r="BZ13" s="205"/>
      <c r="CA13" s="205"/>
      <c r="CB13" s="205"/>
      <c r="CC13" s="205"/>
      <c r="CD13" s="205"/>
      <c r="CE13" s="205"/>
      <c r="CF13" s="205"/>
      <c r="CG13" s="205"/>
      <c r="CH13" s="205"/>
      <c r="CI13" s="205"/>
      <c r="CJ13" s="205">
        <v>7</v>
      </c>
      <c r="CK13" s="205"/>
      <c r="CL13" s="205"/>
      <c r="CM13" s="205"/>
      <c r="CN13" s="205"/>
      <c r="CO13" s="205"/>
      <c r="CP13" s="205"/>
      <c r="CQ13" s="205"/>
      <c r="CR13" s="205"/>
      <c r="CS13" s="205"/>
      <c r="CT13" s="205"/>
      <c r="CU13" s="205"/>
      <c r="CV13" s="205"/>
      <c r="CW13" s="205"/>
      <c r="CX13" s="205"/>
      <c r="CY13" s="205"/>
      <c r="CZ13" s="205"/>
      <c r="DA13" s="205">
        <v>8</v>
      </c>
      <c r="DB13" s="205"/>
      <c r="DC13" s="205"/>
      <c r="DD13" s="205"/>
      <c r="DE13" s="205"/>
      <c r="DF13" s="205"/>
      <c r="DG13" s="205"/>
      <c r="DH13" s="205"/>
      <c r="DI13" s="205"/>
      <c r="DJ13" s="205"/>
      <c r="DK13" s="205"/>
      <c r="DL13" s="205"/>
      <c r="DM13" s="205"/>
      <c r="DN13" s="205"/>
      <c r="DO13" s="205"/>
      <c r="DP13" s="205"/>
      <c r="DQ13" s="205"/>
      <c r="DR13" s="205">
        <v>9</v>
      </c>
      <c r="DS13" s="205"/>
      <c r="DT13" s="205"/>
      <c r="DU13" s="205"/>
      <c r="DV13" s="205"/>
      <c r="DW13" s="205"/>
      <c r="DX13" s="205"/>
      <c r="DY13" s="205"/>
      <c r="DZ13" s="205"/>
      <c r="EA13" s="205"/>
      <c r="EB13" s="205"/>
      <c r="EC13" s="205"/>
      <c r="ED13" s="205"/>
      <c r="EE13" s="205"/>
      <c r="EF13" s="205"/>
      <c r="EG13" s="205"/>
      <c r="EH13" s="205"/>
      <c r="EI13" s="205"/>
      <c r="EJ13" s="205"/>
      <c r="EK13" s="205"/>
      <c r="EL13" s="205">
        <v>10</v>
      </c>
      <c r="EM13" s="205"/>
      <c r="EN13" s="205"/>
      <c r="EO13" s="205"/>
      <c r="EP13" s="205"/>
      <c r="EQ13" s="205"/>
      <c r="ER13" s="205"/>
      <c r="ES13" s="205"/>
      <c r="ET13" s="205"/>
      <c r="EU13" s="205"/>
      <c r="EV13" s="205"/>
      <c r="EW13" s="205"/>
      <c r="EX13" s="205"/>
      <c r="EY13" s="205"/>
      <c r="EZ13" s="205"/>
      <c r="FA13" s="205"/>
      <c r="FB13" s="205"/>
      <c r="FC13" s="205"/>
      <c r="FD13" s="205"/>
      <c r="FE13" s="205"/>
      <c r="FK13" s="60"/>
      <c r="FL13" s="60"/>
    </row>
    <row r="14" spans="1:168" s="14" customFormat="1" ht="117" customHeight="1" x14ac:dyDescent="0.25">
      <c r="A14" s="192" t="s">
        <v>34</v>
      </c>
      <c r="B14" s="193"/>
      <c r="C14" s="193"/>
      <c r="D14" s="193"/>
      <c r="E14" s="194"/>
      <c r="F14" s="201" t="s">
        <v>79</v>
      </c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 t="s">
        <v>80</v>
      </c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112" t="s">
        <v>82</v>
      </c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97">
        <v>87.5</v>
      </c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127" t="s">
        <v>130</v>
      </c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07">
        <v>89.620999999999995</v>
      </c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8"/>
      <c r="CX14" s="108"/>
      <c r="CY14" s="108"/>
      <c r="CZ14" s="109"/>
      <c r="DA14" s="107">
        <v>67.953999999999994</v>
      </c>
      <c r="DB14" s="108"/>
      <c r="DC14" s="108"/>
      <c r="DD14" s="108"/>
      <c r="DE14" s="108"/>
      <c r="DF14" s="108"/>
      <c r="DG14" s="108"/>
      <c r="DH14" s="108"/>
      <c r="DI14" s="108"/>
      <c r="DJ14" s="108"/>
      <c r="DK14" s="108"/>
      <c r="DL14" s="108"/>
      <c r="DM14" s="108"/>
      <c r="DN14" s="108"/>
      <c r="DO14" s="108"/>
      <c r="DP14" s="108"/>
      <c r="DQ14" s="109"/>
      <c r="DR14" s="107">
        <f>DA14</f>
        <v>67.953999999999994</v>
      </c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9"/>
      <c r="EL14" s="107">
        <f>AZ14-DR14</f>
        <v>19.546000000000006</v>
      </c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9"/>
      <c r="FK14" s="61"/>
      <c r="FL14" s="61"/>
    </row>
    <row r="15" spans="1:168" s="14" customFormat="1" ht="7.5" hidden="1" customHeight="1" x14ac:dyDescent="0.25">
      <c r="A15" s="192"/>
      <c r="B15" s="193"/>
      <c r="C15" s="193"/>
      <c r="D15" s="193"/>
      <c r="E15" s="194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K15" s="61"/>
      <c r="FL15" s="6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36"/>
      <c r="FK18" s="55"/>
      <c r="FL18" s="55"/>
    </row>
    <row r="19" spans="1:168" s="40" customFormat="1" ht="45" customHeight="1" x14ac:dyDescent="0.25">
      <c r="A19" s="98" t="s">
        <v>3</v>
      </c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  <c r="BI19" s="207"/>
      <c r="BJ19" s="207"/>
      <c r="BK19" s="207"/>
      <c r="BL19" s="207"/>
      <c r="BM19" s="207"/>
      <c r="BN19" s="207"/>
      <c r="BO19" s="207"/>
      <c r="BP19" s="207"/>
      <c r="BQ19" s="207"/>
      <c r="BR19" s="207"/>
      <c r="BS19" s="207"/>
      <c r="BT19" s="207"/>
      <c r="BU19" s="207"/>
      <c r="BV19" s="207"/>
      <c r="BW19" s="207"/>
      <c r="BX19" s="207"/>
      <c r="BY19" s="207"/>
      <c r="BZ19" s="207"/>
      <c r="CA19" s="207"/>
      <c r="CB19" s="207"/>
      <c r="CC19" s="207"/>
      <c r="CD19" s="207"/>
      <c r="CE19" s="207"/>
      <c r="CF19" s="207"/>
      <c r="CG19" s="207"/>
      <c r="CH19" s="207"/>
      <c r="CI19" s="207"/>
      <c r="CJ19" s="207"/>
      <c r="CK19" s="207"/>
      <c r="CL19" s="207"/>
      <c r="CM19" s="207"/>
      <c r="CN19" s="207"/>
      <c r="CO19" s="207"/>
      <c r="CP19" s="207"/>
      <c r="CQ19" s="207"/>
      <c r="CR19" s="207"/>
      <c r="CS19" s="207"/>
      <c r="CT19" s="207"/>
      <c r="CU19" s="207"/>
      <c r="CV19" s="207"/>
      <c r="CW19" s="207"/>
      <c r="CX19" s="207"/>
      <c r="CY19" s="207"/>
      <c r="CZ19" s="207"/>
      <c r="DA19" s="207"/>
      <c r="DB19" s="207"/>
      <c r="DC19" s="207"/>
      <c r="DD19" s="207"/>
      <c r="DE19" s="207"/>
      <c r="DF19" s="207"/>
      <c r="DG19" s="207"/>
      <c r="DH19" s="207"/>
      <c r="DI19" s="207"/>
      <c r="DJ19" s="207"/>
      <c r="DK19" s="207"/>
      <c r="DL19" s="207"/>
      <c r="DM19" s="207"/>
      <c r="DN19" s="207"/>
      <c r="DO19" s="207"/>
      <c r="DP19" s="207"/>
      <c r="DQ19" s="207"/>
      <c r="DR19" s="207"/>
      <c r="DS19" s="207"/>
      <c r="DT19" s="207"/>
      <c r="DU19" s="207"/>
      <c r="DV19" s="207"/>
      <c r="DW19" s="207"/>
      <c r="DX19" s="207"/>
      <c r="DY19" s="207"/>
      <c r="DZ19" s="207"/>
      <c r="EA19" s="207"/>
      <c r="EB19" s="207"/>
      <c r="EC19" s="207"/>
      <c r="ED19" s="207"/>
      <c r="EE19" s="207"/>
      <c r="EF19" s="207"/>
      <c r="EG19" s="207"/>
      <c r="EH19" s="207"/>
      <c r="EI19" s="207"/>
      <c r="EJ19" s="207"/>
      <c r="EK19" s="207"/>
      <c r="EL19" s="207"/>
      <c r="EM19" s="207"/>
      <c r="EN19" s="207"/>
      <c r="EO19" s="207"/>
      <c r="EP19" s="207"/>
      <c r="EQ19" s="207"/>
      <c r="ER19" s="207"/>
      <c r="ES19" s="207"/>
      <c r="ET19" s="207"/>
      <c r="EU19" s="207"/>
      <c r="EV19" s="207"/>
      <c r="EW19" s="207"/>
      <c r="EX19" s="207"/>
      <c r="EY19" s="207"/>
      <c r="EZ19" s="207"/>
      <c r="FA19" s="207"/>
      <c r="FB19" s="207"/>
      <c r="FC19" s="207"/>
      <c r="FD19" s="207"/>
      <c r="FE19" s="207"/>
      <c r="FK19" s="63"/>
      <c r="FL19" s="63"/>
    </row>
    <row r="20" spans="1:168" s="44" customFormat="1" ht="15.75" x14ac:dyDescent="0.25">
      <c r="AV20" s="191" t="s">
        <v>110</v>
      </c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1"/>
      <c r="BL20" s="191"/>
      <c r="BM20" s="191"/>
      <c r="BN20" s="191"/>
      <c r="BO20" s="191"/>
      <c r="BP20" s="191"/>
      <c r="BQ20" s="191"/>
      <c r="BR20" s="191"/>
      <c r="BS20" s="191"/>
      <c r="BT20" s="191"/>
      <c r="BU20" s="191"/>
      <c r="BV20" s="191"/>
      <c r="BW20" s="191"/>
      <c r="BX20" s="191"/>
      <c r="BY20" s="191"/>
      <c r="BZ20" s="191"/>
      <c r="CA20" s="191"/>
      <c r="CB20" s="191"/>
      <c r="CC20" s="191"/>
      <c r="CD20" s="191"/>
      <c r="CE20" s="191"/>
      <c r="CF20" s="191"/>
      <c r="CG20" s="191"/>
      <c r="CH20" s="191"/>
      <c r="CI20" s="191"/>
      <c r="CJ20" s="191"/>
      <c r="CK20" s="191"/>
      <c r="CL20" s="191"/>
      <c r="CM20" s="191"/>
      <c r="CN20" s="191"/>
      <c r="CO20" s="191"/>
      <c r="CP20" s="191"/>
      <c r="CQ20" s="191"/>
      <c r="CR20" s="191"/>
      <c r="CS20" s="191"/>
      <c r="CT20" s="191"/>
      <c r="CU20" s="191"/>
      <c r="CV20" s="191"/>
      <c r="CW20" s="191"/>
      <c r="CX20" s="191"/>
      <c r="CY20" s="191"/>
      <c r="CZ20" s="191"/>
      <c r="DA20" s="191"/>
      <c r="DB20" s="191"/>
      <c r="DC20" s="191"/>
      <c r="DD20" s="191"/>
      <c r="DE20" s="191"/>
      <c r="DF20" s="191"/>
      <c r="DG20" s="191"/>
      <c r="DH20" s="191"/>
      <c r="DI20" s="191"/>
      <c r="DJ20" s="191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K20" s="58"/>
      <c r="FL20" s="58"/>
    </row>
    <row r="21" spans="1:168" s="8" customFormat="1" ht="15.75" x14ac:dyDescent="0.25">
      <c r="AV21" s="158" t="s">
        <v>4</v>
      </c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158"/>
      <c r="CW21" s="158"/>
      <c r="CX21" s="158"/>
      <c r="CY21" s="158"/>
      <c r="CZ21" s="158"/>
      <c r="DA21" s="158"/>
      <c r="DB21" s="158"/>
      <c r="DC21" s="158"/>
      <c r="DD21" s="158"/>
      <c r="DE21" s="158"/>
      <c r="DF21" s="158"/>
      <c r="DG21" s="158"/>
      <c r="DH21" s="158"/>
      <c r="DI21" s="158"/>
      <c r="DJ21" s="158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15"/>
      <c r="DW21" s="15"/>
      <c r="DX21" s="15"/>
      <c r="DY21" s="15"/>
      <c r="DZ21" s="16"/>
      <c r="EA21" s="16"/>
      <c r="EB21" s="16"/>
      <c r="EC21" s="16"/>
      <c r="ED21" s="48"/>
      <c r="EE21" s="48"/>
      <c r="EF21" s="48"/>
      <c r="EG21" s="48"/>
      <c r="EH21" s="44"/>
      <c r="EI21" s="44"/>
      <c r="EJ21" s="44"/>
      <c r="EK21" s="44"/>
      <c r="FK21" s="57"/>
      <c r="FL21" s="57"/>
    </row>
    <row r="22" spans="1:168" s="8" customFormat="1" ht="15.75" x14ac:dyDescent="0.25">
      <c r="AW22" s="159" t="s">
        <v>120</v>
      </c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47" t="s">
        <v>137</v>
      </c>
      <c r="CA22" s="147"/>
      <c r="CB22" s="147"/>
      <c r="CC22" s="147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147"/>
      <c r="CO22" s="147"/>
      <c r="CP22" s="147"/>
      <c r="CQ22" s="147"/>
      <c r="CR22" s="148" t="s">
        <v>129</v>
      </c>
      <c r="CS22" s="148"/>
      <c r="CT22" s="148"/>
      <c r="CU22" s="148"/>
      <c r="CV22" s="148"/>
      <c r="CW22" s="148"/>
      <c r="CX22" s="148"/>
      <c r="CY22" s="148"/>
      <c r="CZ22" s="148"/>
      <c r="DA22" s="148"/>
      <c r="DB22" s="148"/>
      <c r="DC22" s="148"/>
      <c r="DD22" s="148"/>
      <c r="DE22" s="148"/>
      <c r="DF22" s="148"/>
      <c r="DG22" s="148"/>
      <c r="DH22" s="148"/>
      <c r="FK22" s="57"/>
      <c r="FL22" s="57"/>
    </row>
    <row r="23" spans="1:168" s="44" customFormat="1" ht="15.75" x14ac:dyDescent="0.25">
      <c r="C23" s="159" t="s">
        <v>5</v>
      </c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47" t="s">
        <v>136</v>
      </c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BI23" s="159"/>
      <c r="BJ23" s="159"/>
      <c r="BK23" s="159"/>
      <c r="BL23" s="159"/>
      <c r="BM23" s="159"/>
      <c r="BN23" s="159"/>
      <c r="BO23" s="159"/>
      <c r="BP23" s="159"/>
      <c r="BQ23" s="159"/>
      <c r="BR23" s="159"/>
      <c r="BS23" s="159"/>
      <c r="BT23" s="206"/>
      <c r="BU23" s="206"/>
      <c r="BV23" s="206"/>
      <c r="BW23" s="206"/>
      <c r="BX23" s="206"/>
      <c r="BY23" s="206"/>
      <c r="BZ23" s="206"/>
      <c r="CA23" s="206"/>
      <c r="CB23" s="206"/>
      <c r="CC23" s="206"/>
      <c r="CD23" s="206"/>
      <c r="CE23" s="206"/>
      <c r="CF23" s="206"/>
      <c r="CG23" s="206"/>
      <c r="CH23" s="206"/>
      <c r="CI23" s="206"/>
      <c r="CJ23" s="206"/>
      <c r="CK23" s="206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48"/>
      <c r="CW23" s="148"/>
      <c r="DC23" s="7"/>
      <c r="FK23" s="58"/>
      <c r="FL23" s="58"/>
    </row>
    <row r="25" spans="1:168" s="12" customFormat="1" ht="61.5" customHeight="1" x14ac:dyDescent="0.2">
      <c r="A25" s="189" t="s">
        <v>6</v>
      </c>
      <c r="B25" s="189"/>
      <c r="C25" s="189"/>
      <c r="D25" s="189"/>
      <c r="E25" s="189"/>
      <c r="F25" s="189" t="s">
        <v>16</v>
      </c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 t="s">
        <v>8</v>
      </c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 t="s">
        <v>17</v>
      </c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 t="s">
        <v>18</v>
      </c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 t="s">
        <v>19</v>
      </c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 t="s">
        <v>20</v>
      </c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 t="s">
        <v>21</v>
      </c>
      <c r="CZ25" s="189"/>
      <c r="DA25" s="189"/>
      <c r="DB25" s="189"/>
      <c r="DC25" s="189"/>
      <c r="DD25" s="189"/>
      <c r="DE25" s="189"/>
      <c r="DF25" s="189"/>
      <c r="DG25" s="189"/>
      <c r="DH25" s="189"/>
      <c r="DI25" s="189"/>
      <c r="DJ25" s="189"/>
      <c r="DK25" s="189"/>
      <c r="DL25" s="189"/>
      <c r="DM25" s="189"/>
      <c r="DN25" s="189"/>
      <c r="DO25" s="189"/>
      <c r="DP25" s="189"/>
      <c r="DQ25" s="189"/>
      <c r="DR25" s="189"/>
      <c r="DS25" s="189"/>
      <c r="DT25" s="189" t="s">
        <v>22</v>
      </c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 t="s">
        <v>23</v>
      </c>
      <c r="EN25" s="189"/>
      <c r="EO25" s="189"/>
      <c r="EP25" s="189"/>
      <c r="EQ25" s="189"/>
      <c r="ER25" s="189"/>
      <c r="ES25" s="189"/>
      <c r="ET25" s="189"/>
      <c r="EU25" s="189"/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K25" s="59"/>
      <c r="FL25" s="59"/>
    </row>
    <row r="26" spans="1:168" s="13" customFormat="1" x14ac:dyDescent="0.25">
      <c r="A26" s="202">
        <v>1</v>
      </c>
      <c r="B26" s="203"/>
      <c r="C26" s="203"/>
      <c r="D26" s="203"/>
      <c r="E26" s="204"/>
      <c r="F26" s="205">
        <v>2</v>
      </c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>
        <v>3</v>
      </c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  <c r="AJ26" s="205"/>
      <c r="AK26" s="205"/>
      <c r="AL26" s="205"/>
      <c r="AM26" s="205"/>
      <c r="AN26" s="205"/>
      <c r="AO26" s="205">
        <v>4</v>
      </c>
      <c r="AP26" s="205"/>
      <c r="AQ26" s="205"/>
      <c r="AR26" s="205"/>
      <c r="AS26" s="205"/>
      <c r="AT26" s="205"/>
      <c r="AU26" s="205"/>
      <c r="AV26" s="205"/>
      <c r="AW26" s="205"/>
      <c r="AX26" s="205"/>
      <c r="AY26" s="205"/>
      <c r="AZ26" s="205">
        <v>5</v>
      </c>
      <c r="BA26" s="205"/>
      <c r="BB26" s="205"/>
      <c r="BC26" s="205"/>
      <c r="BD26" s="205"/>
      <c r="BE26" s="205"/>
      <c r="BF26" s="205"/>
      <c r="BG26" s="205"/>
      <c r="BH26" s="205"/>
      <c r="BI26" s="205"/>
      <c r="BJ26" s="205"/>
      <c r="BK26" s="205"/>
      <c r="BL26" s="205"/>
      <c r="BM26" s="205"/>
      <c r="BN26" s="205">
        <v>6</v>
      </c>
      <c r="BO26" s="205"/>
      <c r="BP26" s="205"/>
      <c r="BQ26" s="205"/>
      <c r="BR26" s="205"/>
      <c r="BS26" s="205"/>
      <c r="BT26" s="205"/>
      <c r="BU26" s="205"/>
      <c r="BV26" s="205"/>
      <c r="BW26" s="205"/>
      <c r="BX26" s="205"/>
      <c r="BY26" s="205"/>
      <c r="BZ26" s="205"/>
      <c r="CA26" s="205"/>
      <c r="CB26" s="205"/>
      <c r="CC26" s="205"/>
      <c r="CD26" s="205"/>
      <c r="CE26" s="205"/>
      <c r="CF26" s="205"/>
      <c r="CG26" s="205">
        <v>7</v>
      </c>
      <c r="CH26" s="205"/>
      <c r="CI26" s="205"/>
      <c r="CJ26" s="205"/>
      <c r="CK26" s="205"/>
      <c r="CL26" s="205"/>
      <c r="CM26" s="205"/>
      <c r="CN26" s="205"/>
      <c r="CO26" s="205"/>
      <c r="CP26" s="205"/>
      <c r="CQ26" s="205"/>
      <c r="CR26" s="205"/>
      <c r="CS26" s="205"/>
      <c r="CT26" s="205"/>
      <c r="CU26" s="205"/>
      <c r="CV26" s="205"/>
      <c r="CW26" s="205"/>
      <c r="CX26" s="205"/>
      <c r="CY26" s="205">
        <v>8</v>
      </c>
      <c r="CZ26" s="205"/>
      <c r="DA26" s="205"/>
      <c r="DB26" s="205"/>
      <c r="DC26" s="205"/>
      <c r="DD26" s="205"/>
      <c r="DE26" s="205"/>
      <c r="DF26" s="205"/>
      <c r="DG26" s="205"/>
      <c r="DH26" s="205"/>
      <c r="DI26" s="205"/>
      <c r="DJ26" s="205"/>
      <c r="DK26" s="205"/>
      <c r="DL26" s="205"/>
      <c r="DM26" s="205"/>
      <c r="DN26" s="205"/>
      <c r="DO26" s="205"/>
      <c r="DP26" s="205"/>
      <c r="DQ26" s="205"/>
      <c r="DR26" s="205"/>
      <c r="DS26" s="205"/>
      <c r="DT26" s="205">
        <v>9</v>
      </c>
      <c r="DU26" s="205"/>
      <c r="DV26" s="205"/>
      <c r="DW26" s="205"/>
      <c r="DX26" s="205"/>
      <c r="DY26" s="205"/>
      <c r="DZ26" s="205"/>
      <c r="EA26" s="205"/>
      <c r="EB26" s="205"/>
      <c r="EC26" s="205"/>
      <c r="ED26" s="205"/>
      <c r="EE26" s="205"/>
      <c r="EF26" s="205"/>
      <c r="EG26" s="205"/>
      <c r="EH26" s="205"/>
      <c r="EI26" s="205"/>
      <c r="EJ26" s="205"/>
      <c r="EK26" s="205"/>
      <c r="EL26" s="205"/>
      <c r="EM26" s="205">
        <v>10</v>
      </c>
      <c r="EN26" s="205"/>
      <c r="EO26" s="205"/>
      <c r="EP26" s="205"/>
      <c r="EQ26" s="205"/>
      <c r="ER26" s="205"/>
      <c r="ES26" s="205"/>
      <c r="ET26" s="205"/>
      <c r="EU26" s="205"/>
      <c r="EV26" s="205"/>
      <c r="EW26" s="205"/>
      <c r="EX26" s="205"/>
      <c r="EY26" s="205"/>
      <c r="EZ26" s="205"/>
      <c r="FA26" s="205"/>
      <c r="FB26" s="205"/>
      <c r="FC26" s="205"/>
      <c r="FD26" s="205"/>
      <c r="FE26" s="205"/>
      <c r="FK26" s="60"/>
      <c r="FL26" s="60"/>
    </row>
    <row r="27" spans="1:168" s="14" customFormat="1" ht="117.75" customHeight="1" x14ac:dyDescent="0.25">
      <c r="A27" s="192" t="s">
        <v>34</v>
      </c>
      <c r="B27" s="193"/>
      <c r="C27" s="193"/>
      <c r="D27" s="193"/>
      <c r="E27" s="194"/>
      <c r="F27" s="201" t="s">
        <v>79</v>
      </c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01"/>
      <c r="W27" s="201" t="s">
        <v>80</v>
      </c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  <c r="AJ27" s="201"/>
      <c r="AK27" s="201"/>
      <c r="AL27" s="201"/>
      <c r="AM27" s="201"/>
      <c r="AN27" s="201"/>
      <c r="AO27" s="112" t="s">
        <v>82</v>
      </c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0">
        <f>AZ14</f>
        <v>87.5</v>
      </c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27" t="s">
        <v>131</v>
      </c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10">
        <f>CJ14</f>
        <v>89.620999999999995</v>
      </c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>
        <f>DA14</f>
        <v>67.953999999999994</v>
      </c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>
        <f>CY27</f>
        <v>67.953999999999994</v>
      </c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200">
        <f>EL14</f>
        <v>19.546000000000006</v>
      </c>
      <c r="EN27" s="200"/>
      <c r="EO27" s="200"/>
      <c r="EP27" s="200"/>
      <c r="EQ27" s="200"/>
      <c r="ER27" s="200"/>
      <c r="ES27" s="200"/>
      <c r="ET27" s="200"/>
      <c r="EU27" s="200"/>
      <c r="EV27" s="200"/>
      <c r="EW27" s="200"/>
      <c r="EX27" s="200"/>
      <c r="EY27" s="200"/>
      <c r="EZ27" s="200"/>
      <c r="FA27" s="200"/>
      <c r="FB27" s="200"/>
      <c r="FC27" s="200"/>
      <c r="FD27" s="200"/>
      <c r="FE27" s="200"/>
      <c r="FK27" s="61"/>
      <c r="FL27" s="64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36"/>
      <c r="FK30" s="55"/>
      <c r="FL30" s="55"/>
    </row>
    <row r="31" spans="1:168" s="40" customFormat="1" ht="15.75" x14ac:dyDescent="0.25">
      <c r="A31" s="156" t="s">
        <v>25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7"/>
      <c r="BG31" s="157"/>
      <c r="BH31" s="157"/>
      <c r="BI31" s="157"/>
      <c r="BJ31" s="157"/>
      <c r="BK31" s="157"/>
      <c r="BL31" s="157"/>
      <c r="BM31" s="157"/>
      <c r="BN31" s="157"/>
      <c r="BO31" s="157"/>
      <c r="BP31" s="157"/>
      <c r="BQ31" s="157"/>
      <c r="BR31" s="157"/>
      <c r="BS31" s="157"/>
      <c r="BT31" s="157"/>
      <c r="BU31" s="157"/>
      <c r="BV31" s="157"/>
      <c r="BW31" s="157"/>
      <c r="BX31" s="157"/>
      <c r="BY31" s="157"/>
      <c r="BZ31" s="157"/>
      <c r="CA31" s="157"/>
      <c r="CB31" s="157"/>
      <c r="CC31" s="157"/>
      <c r="CD31" s="157"/>
      <c r="CE31" s="157"/>
      <c r="CF31" s="157"/>
      <c r="CG31" s="157"/>
      <c r="CH31" s="157"/>
      <c r="CI31" s="157"/>
      <c r="CJ31" s="157"/>
      <c r="CK31" s="157"/>
      <c r="CL31" s="157"/>
      <c r="CM31" s="157"/>
      <c r="CN31" s="157"/>
      <c r="CO31" s="157"/>
      <c r="CP31" s="157"/>
      <c r="CQ31" s="157"/>
      <c r="CR31" s="157"/>
      <c r="CS31" s="157"/>
      <c r="CT31" s="157"/>
      <c r="CU31" s="157"/>
      <c r="CV31" s="157"/>
      <c r="CW31" s="157"/>
      <c r="CX31" s="157"/>
      <c r="CY31" s="157"/>
      <c r="CZ31" s="157"/>
      <c r="DA31" s="157"/>
      <c r="DB31" s="157"/>
      <c r="DC31" s="157"/>
      <c r="DD31" s="157"/>
      <c r="DE31" s="157"/>
      <c r="DF31" s="157"/>
      <c r="DG31" s="157"/>
      <c r="DH31" s="157"/>
      <c r="DI31" s="157"/>
      <c r="DJ31" s="157"/>
      <c r="DK31" s="157"/>
      <c r="DL31" s="157"/>
      <c r="DM31" s="157"/>
      <c r="DN31" s="157"/>
      <c r="DO31" s="157"/>
      <c r="DP31" s="157"/>
      <c r="DQ31" s="157"/>
      <c r="DR31" s="157"/>
      <c r="DS31" s="157"/>
      <c r="DT31" s="157"/>
      <c r="DU31" s="157"/>
      <c r="DV31" s="157"/>
      <c r="DW31" s="157"/>
      <c r="DX31" s="157"/>
      <c r="DY31" s="157"/>
      <c r="DZ31" s="157"/>
      <c r="EA31" s="157"/>
      <c r="EB31" s="157"/>
      <c r="EC31" s="157"/>
      <c r="ED31" s="157"/>
      <c r="EE31" s="157"/>
      <c r="EF31" s="157"/>
      <c r="EG31" s="157"/>
      <c r="EH31" s="157"/>
      <c r="EI31" s="157"/>
      <c r="EJ31" s="157"/>
      <c r="EK31" s="157"/>
      <c r="EL31" s="157"/>
      <c r="EM31" s="157"/>
      <c r="EN31" s="157"/>
      <c r="EO31" s="157"/>
      <c r="EP31" s="157"/>
      <c r="EQ31" s="157"/>
      <c r="ER31" s="157"/>
      <c r="ES31" s="157"/>
      <c r="ET31" s="157"/>
      <c r="EU31" s="157"/>
      <c r="EV31" s="157"/>
      <c r="EW31" s="157"/>
      <c r="EX31" s="157"/>
      <c r="EY31" s="157"/>
      <c r="EZ31" s="157"/>
      <c r="FA31" s="157"/>
      <c r="FB31" s="157"/>
      <c r="FC31" s="157"/>
      <c r="FD31" s="157"/>
      <c r="FE31" s="157"/>
      <c r="FK31" s="63"/>
      <c r="FL31" s="63"/>
    </row>
    <row r="32" spans="1:168" s="44" customFormat="1" ht="15.75" x14ac:dyDescent="0.25">
      <c r="AD32" s="191" t="s">
        <v>115</v>
      </c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1"/>
      <c r="BM32" s="191"/>
      <c r="BN32" s="191"/>
      <c r="BO32" s="191"/>
      <c r="BP32" s="191"/>
      <c r="BQ32" s="191"/>
      <c r="BR32" s="191"/>
      <c r="BS32" s="191"/>
      <c r="BT32" s="191"/>
      <c r="BU32" s="191"/>
      <c r="BV32" s="191"/>
      <c r="BW32" s="191"/>
      <c r="BX32" s="191"/>
      <c r="BY32" s="191"/>
      <c r="BZ32" s="191"/>
      <c r="CA32" s="191"/>
      <c r="CB32" s="191"/>
      <c r="CC32" s="191"/>
      <c r="CD32" s="191"/>
      <c r="CE32" s="191"/>
      <c r="CF32" s="191"/>
      <c r="CG32" s="191"/>
      <c r="CH32" s="191"/>
      <c r="CI32" s="191"/>
      <c r="CJ32" s="191"/>
      <c r="CK32" s="191"/>
      <c r="CL32" s="191"/>
      <c r="CM32" s="191"/>
      <c r="CN32" s="191"/>
      <c r="CO32" s="191"/>
      <c r="CP32" s="191"/>
      <c r="CQ32" s="191"/>
      <c r="CR32" s="191"/>
      <c r="CS32" s="191"/>
      <c r="CT32" s="191"/>
      <c r="CU32" s="191"/>
      <c r="CV32" s="191"/>
      <c r="CW32" s="191"/>
      <c r="CX32" s="191"/>
      <c r="CY32" s="191"/>
      <c r="CZ32" s="191"/>
      <c r="DA32" s="191"/>
      <c r="DB32" s="191"/>
      <c r="DC32" s="191"/>
      <c r="DD32" s="191"/>
      <c r="DE32" s="191"/>
      <c r="DF32" s="191"/>
      <c r="DG32" s="191"/>
      <c r="DH32" s="191"/>
      <c r="DI32" s="191"/>
      <c r="DJ32" s="191"/>
      <c r="DK32" s="191"/>
      <c r="DL32" s="191"/>
      <c r="DM32" s="191"/>
      <c r="DN32" s="191"/>
      <c r="DO32" s="191"/>
      <c r="DP32" s="191"/>
      <c r="DQ32" s="191"/>
      <c r="DR32" s="191"/>
      <c r="DS32" s="191"/>
      <c r="DT32" s="191"/>
      <c r="DU32" s="191"/>
      <c r="DV32" s="191"/>
      <c r="DW32" s="32"/>
      <c r="DX32" s="32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7"/>
      <c r="FC32" s="7"/>
      <c r="FD32" s="7"/>
      <c r="FE32" s="7"/>
      <c r="FK32" s="58"/>
      <c r="FL32" s="58"/>
    </row>
    <row r="33" spans="1:168" s="8" customFormat="1" ht="15.75" x14ac:dyDescent="0.25">
      <c r="AI33" s="49"/>
      <c r="AJ33" s="49"/>
      <c r="AK33" s="84" t="s">
        <v>4</v>
      </c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9"/>
      <c r="DZ33" s="9"/>
      <c r="EA33" s="9"/>
      <c r="EB33" s="9"/>
      <c r="EC33" s="9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15"/>
      <c r="ES33" s="15"/>
      <c r="ET33" s="15"/>
      <c r="EU33" s="15"/>
      <c r="EV33" s="16"/>
      <c r="EW33" s="16"/>
      <c r="EX33" s="16"/>
      <c r="EY33" s="16"/>
      <c r="FK33" s="57"/>
      <c r="FL33" s="57"/>
    </row>
    <row r="34" spans="1:168" s="8" customFormat="1" ht="15.75" x14ac:dyDescent="0.25">
      <c r="AM34" s="159" t="s">
        <v>118</v>
      </c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B34" s="159"/>
      <c r="BC34" s="159"/>
      <c r="BD34" s="159"/>
      <c r="BE34" s="159"/>
      <c r="BF34" s="159"/>
      <c r="BG34" s="159"/>
      <c r="BH34" s="159"/>
      <c r="BI34" s="159"/>
      <c r="BJ34" s="159"/>
      <c r="BK34" s="159"/>
      <c r="BL34" s="159"/>
      <c r="BM34" s="159"/>
      <c r="BN34" s="159"/>
      <c r="BO34" s="159"/>
      <c r="BP34" s="159"/>
      <c r="BQ34" s="159"/>
      <c r="BR34" s="159"/>
      <c r="BS34" s="159"/>
      <c r="BT34" s="159"/>
      <c r="BU34" s="159"/>
      <c r="BV34" s="159"/>
      <c r="BW34" s="159"/>
      <c r="BX34" s="159"/>
      <c r="BY34" s="159"/>
      <c r="BZ34" s="159"/>
      <c r="CA34" s="159"/>
      <c r="CB34" s="159"/>
      <c r="CC34" s="159"/>
      <c r="CD34" s="159"/>
      <c r="CE34" s="159"/>
      <c r="CF34" s="159"/>
      <c r="CG34" s="159"/>
      <c r="CH34" s="159"/>
      <c r="CI34" s="147" t="s">
        <v>137</v>
      </c>
      <c r="CJ34" s="147"/>
      <c r="CK34" s="147"/>
      <c r="CL34" s="147"/>
      <c r="CM34" s="147"/>
      <c r="CN34" s="147"/>
      <c r="CO34" s="147"/>
      <c r="CP34" s="147"/>
      <c r="CQ34" s="147"/>
      <c r="CR34" s="147"/>
      <c r="CS34" s="147"/>
      <c r="CT34" s="147"/>
      <c r="CU34" s="147"/>
      <c r="CV34" s="147"/>
      <c r="CW34" s="147"/>
      <c r="CX34" s="147"/>
      <c r="CY34" s="147"/>
      <c r="CZ34" s="147"/>
      <c r="DA34" s="199" t="s">
        <v>129</v>
      </c>
      <c r="DB34" s="199"/>
      <c r="DC34" s="199"/>
      <c r="DD34" s="199"/>
      <c r="DE34" s="199"/>
      <c r="DF34" s="199"/>
      <c r="DG34" s="199"/>
      <c r="DH34" s="199"/>
      <c r="DI34" s="190"/>
      <c r="DJ34" s="190"/>
      <c r="DK34" s="190"/>
      <c r="DL34" s="190"/>
      <c r="DM34" s="190"/>
      <c r="DN34" s="190"/>
      <c r="DO34" s="190"/>
      <c r="DP34" s="190"/>
      <c r="DQ34" s="190"/>
      <c r="FK34" s="57"/>
      <c r="FL34" s="57"/>
    </row>
    <row r="35" spans="1:168" s="44" customFormat="1" ht="15.75" x14ac:dyDescent="0.25">
      <c r="C35" s="159" t="s">
        <v>5</v>
      </c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47" t="s">
        <v>136</v>
      </c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48"/>
      <c r="CW35" s="148"/>
      <c r="DC35" s="7"/>
      <c r="FK35" s="58"/>
      <c r="FL35" s="58"/>
    </row>
    <row r="36" spans="1:168" s="40" customFormat="1" ht="15.75" x14ac:dyDescent="0.25">
      <c r="DC36" s="52"/>
      <c r="FK36" s="63"/>
      <c r="FL36" s="63"/>
    </row>
    <row r="37" spans="1:168" ht="45" customHeight="1" x14ac:dyDescent="0.25">
      <c r="A37" s="196" t="s">
        <v>26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8"/>
      <c r="L37" s="196" t="s">
        <v>27</v>
      </c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8"/>
      <c r="AD37" s="189" t="s">
        <v>28</v>
      </c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  <c r="BI37" s="189"/>
      <c r="BJ37" s="189"/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89"/>
      <c r="DG37" s="189"/>
      <c r="DH37" s="189"/>
      <c r="DI37" s="189"/>
      <c r="DJ37" s="189"/>
      <c r="DK37" s="189"/>
      <c r="DL37" s="189"/>
      <c r="DM37" s="189"/>
      <c r="DN37" s="189"/>
      <c r="DO37" s="189"/>
      <c r="DP37" s="189"/>
      <c r="DQ37" s="189"/>
      <c r="DR37" s="189"/>
      <c r="DS37" s="189"/>
      <c r="DT37" s="189"/>
      <c r="DU37" s="189"/>
      <c r="DV37" s="189"/>
      <c r="DW37" s="189"/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89"/>
      <c r="EU37" s="189"/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</row>
    <row r="38" spans="1:168" ht="13.5" customHeight="1" x14ac:dyDescent="0.25">
      <c r="A38" s="88"/>
      <c r="B38" s="89"/>
      <c r="C38" s="89"/>
      <c r="D38" s="89"/>
      <c r="E38" s="89"/>
      <c r="F38" s="89"/>
      <c r="G38" s="89"/>
      <c r="H38" s="89"/>
      <c r="I38" s="89"/>
      <c r="J38" s="89"/>
      <c r="K38" s="90"/>
      <c r="L38" s="88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90"/>
      <c r="AD38" s="88">
        <v>1</v>
      </c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90"/>
      <c r="BK38" s="88">
        <v>2</v>
      </c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90"/>
      <c r="CR38" s="88">
        <v>3</v>
      </c>
      <c r="CS38" s="89"/>
      <c r="CT38" s="89"/>
      <c r="CU38" s="89"/>
      <c r="CV38" s="89"/>
      <c r="CW38" s="89"/>
      <c r="CX38" s="89"/>
      <c r="CY38" s="89"/>
      <c r="CZ38" s="89"/>
      <c r="DA38" s="89"/>
      <c r="DB38" s="89"/>
      <c r="DC38" s="89"/>
      <c r="DD38" s="89"/>
      <c r="DE38" s="89"/>
      <c r="DF38" s="89"/>
      <c r="DG38" s="89"/>
      <c r="DH38" s="89"/>
      <c r="DI38" s="89"/>
      <c r="DJ38" s="89"/>
      <c r="DK38" s="89"/>
      <c r="DL38" s="89"/>
      <c r="DM38" s="89"/>
      <c r="DN38" s="89"/>
      <c r="DO38" s="89"/>
      <c r="DP38" s="89"/>
      <c r="DQ38" s="89"/>
      <c r="DR38" s="89"/>
      <c r="DS38" s="89"/>
      <c r="DT38" s="89"/>
      <c r="DU38" s="89"/>
      <c r="DV38" s="89"/>
      <c r="DW38" s="89"/>
      <c r="DX38" s="90"/>
      <c r="DY38" s="189" t="s">
        <v>29</v>
      </c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89"/>
      <c r="ER38" s="189"/>
      <c r="ES38" s="189"/>
      <c r="ET38" s="189"/>
      <c r="EU38" s="189"/>
      <c r="EV38" s="189"/>
      <c r="EW38" s="189"/>
      <c r="EX38" s="189"/>
      <c r="EY38" s="189"/>
      <c r="EZ38" s="189"/>
      <c r="FA38" s="189"/>
      <c r="FB38" s="189"/>
      <c r="FC38" s="189"/>
      <c r="FD38" s="189"/>
      <c r="FE38" s="189"/>
    </row>
    <row r="39" spans="1:168" ht="13.5" customHeight="1" x14ac:dyDescent="0.25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90"/>
      <c r="L39" s="88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90"/>
      <c r="AD39" s="88" t="s">
        <v>30</v>
      </c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90"/>
      <c r="BK39" s="88" t="s">
        <v>31</v>
      </c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90"/>
      <c r="CR39" s="88" t="s">
        <v>32</v>
      </c>
      <c r="CS39" s="89"/>
      <c r="CT39" s="89"/>
      <c r="CU39" s="89"/>
      <c r="CV39" s="89"/>
      <c r="CW39" s="89"/>
      <c r="CX39" s="89"/>
      <c r="CY39" s="89"/>
      <c r="CZ39" s="89"/>
      <c r="DA39" s="89"/>
      <c r="DB39" s="89"/>
      <c r="DC39" s="89"/>
      <c r="DD39" s="89"/>
      <c r="DE39" s="89"/>
      <c r="DF39" s="89"/>
      <c r="DG39" s="89"/>
      <c r="DH39" s="89"/>
      <c r="DI39" s="89"/>
      <c r="DJ39" s="89"/>
      <c r="DK39" s="89"/>
      <c r="DL39" s="89"/>
      <c r="DM39" s="89"/>
      <c r="DN39" s="89"/>
      <c r="DO39" s="89"/>
      <c r="DP39" s="89"/>
      <c r="DQ39" s="89"/>
      <c r="DR39" s="89"/>
      <c r="DS39" s="89"/>
      <c r="DT39" s="89"/>
      <c r="DU39" s="89"/>
      <c r="DV39" s="89"/>
      <c r="DW39" s="89"/>
      <c r="DX39" s="90"/>
      <c r="DY39" s="189" t="s">
        <v>29</v>
      </c>
      <c r="DZ39" s="189"/>
      <c r="EA39" s="189"/>
      <c r="EB39" s="189"/>
      <c r="EC39" s="189"/>
      <c r="ED39" s="189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89"/>
      <c r="ER39" s="189"/>
      <c r="ES39" s="189"/>
      <c r="ET39" s="189"/>
      <c r="EU39" s="189"/>
      <c r="EV39" s="189"/>
      <c r="EW39" s="189"/>
      <c r="EX39" s="189"/>
      <c r="EY39" s="189"/>
      <c r="EZ39" s="189"/>
      <c r="FA39" s="189"/>
      <c r="FB39" s="189"/>
      <c r="FC39" s="189"/>
      <c r="FD39" s="189"/>
      <c r="FE39" s="189"/>
    </row>
    <row r="40" spans="1:168" ht="44.25" customHeight="1" x14ac:dyDescent="0.25">
      <c r="A40" s="196"/>
      <c r="B40" s="197"/>
      <c r="C40" s="197"/>
      <c r="D40" s="197"/>
      <c r="E40" s="197"/>
      <c r="F40" s="197"/>
      <c r="G40" s="197"/>
      <c r="H40" s="197"/>
      <c r="I40" s="197"/>
      <c r="J40" s="197"/>
      <c r="K40" s="198"/>
      <c r="L40" s="196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8"/>
      <c r="AD40" s="149" t="s">
        <v>33</v>
      </c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 t="s">
        <v>125</v>
      </c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  <c r="BK40" s="149" t="s">
        <v>33</v>
      </c>
      <c r="BL40" s="149"/>
      <c r="BM40" s="149"/>
      <c r="BN40" s="149"/>
      <c r="BO40" s="149"/>
      <c r="BP40" s="149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 t="s">
        <v>125</v>
      </c>
      <c r="CB40" s="149"/>
      <c r="CC40" s="149"/>
      <c r="CD40" s="149"/>
      <c r="CE40" s="149"/>
      <c r="CF40" s="149"/>
      <c r="CG40" s="149"/>
      <c r="CH40" s="149"/>
      <c r="CI40" s="149"/>
      <c r="CJ40" s="149"/>
      <c r="CK40" s="149"/>
      <c r="CL40" s="149"/>
      <c r="CM40" s="149"/>
      <c r="CN40" s="149"/>
      <c r="CO40" s="149"/>
      <c r="CP40" s="149"/>
      <c r="CQ40" s="149"/>
      <c r="CR40" s="149" t="s">
        <v>33</v>
      </c>
      <c r="CS40" s="149"/>
      <c r="CT40" s="149"/>
      <c r="CU40" s="149"/>
      <c r="CV40" s="149"/>
      <c r="CW40" s="149"/>
      <c r="CX40" s="149"/>
      <c r="CY40" s="149"/>
      <c r="CZ40" s="149"/>
      <c r="DA40" s="149"/>
      <c r="DB40" s="149"/>
      <c r="DC40" s="149"/>
      <c r="DD40" s="149"/>
      <c r="DE40" s="149"/>
      <c r="DF40" s="149"/>
      <c r="DG40" s="149"/>
      <c r="DH40" s="149" t="s">
        <v>125</v>
      </c>
      <c r="DI40" s="149"/>
      <c r="DJ40" s="149"/>
      <c r="DK40" s="149"/>
      <c r="DL40" s="149"/>
      <c r="DM40" s="149"/>
      <c r="DN40" s="149"/>
      <c r="DO40" s="149"/>
      <c r="DP40" s="149"/>
      <c r="DQ40" s="149"/>
      <c r="DR40" s="149"/>
      <c r="DS40" s="149"/>
      <c r="DT40" s="149"/>
      <c r="DU40" s="149"/>
      <c r="DV40" s="149"/>
      <c r="DW40" s="149"/>
      <c r="DX40" s="149"/>
      <c r="DY40" s="149" t="s">
        <v>33</v>
      </c>
      <c r="DZ40" s="149"/>
      <c r="EA40" s="149"/>
      <c r="EB40" s="149"/>
      <c r="EC40" s="149"/>
      <c r="ED40" s="149"/>
      <c r="EE40" s="149"/>
      <c r="EF40" s="149"/>
      <c r="EG40" s="149"/>
      <c r="EH40" s="149"/>
      <c r="EI40" s="149"/>
      <c r="EJ40" s="149"/>
      <c r="EK40" s="149"/>
      <c r="EL40" s="149"/>
      <c r="EM40" s="149"/>
      <c r="EN40" s="149"/>
      <c r="EO40" s="149" t="s">
        <v>125</v>
      </c>
      <c r="EP40" s="149"/>
      <c r="EQ40" s="149"/>
      <c r="ER40" s="149"/>
      <c r="ES40" s="149"/>
      <c r="ET40" s="149"/>
      <c r="EU40" s="149"/>
      <c r="EV40" s="149"/>
      <c r="EW40" s="149"/>
      <c r="EX40" s="149"/>
      <c r="EY40" s="149"/>
      <c r="EZ40" s="149"/>
      <c r="FA40" s="149"/>
      <c r="FB40" s="149"/>
      <c r="FC40" s="149"/>
      <c r="FD40" s="149"/>
      <c r="FE40" s="149"/>
    </row>
    <row r="41" spans="1:168" s="17" customFormat="1" x14ac:dyDescent="0.25">
      <c r="A41" s="192" t="s">
        <v>34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4"/>
      <c r="L41" s="195" t="s">
        <v>35</v>
      </c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  <c r="EW41" s="97"/>
      <c r="EX41" s="97"/>
      <c r="EY41" s="97"/>
      <c r="EZ41" s="97"/>
      <c r="FA41" s="97"/>
      <c r="FB41" s="97"/>
      <c r="FC41" s="97"/>
      <c r="FD41" s="97"/>
      <c r="FE41" s="97"/>
      <c r="FK41" s="65"/>
      <c r="FL41" s="65"/>
    </row>
    <row r="42" spans="1:168" s="17" customFormat="1" x14ac:dyDescent="0.25">
      <c r="A42" s="192" t="s">
        <v>36</v>
      </c>
      <c r="B42" s="193"/>
      <c r="C42" s="193"/>
      <c r="D42" s="193"/>
      <c r="E42" s="193"/>
      <c r="F42" s="193"/>
      <c r="G42" s="193"/>
      <c r="H42" s="193"/>
      <c r="I42" s="193"/>
      <c r="J42" s="193"/>
      <c r="K42" s="194"/>
      <c r="L42" s="195" t="s">
        <v>37</v>
      </c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  <c r="EW42" s="97"/>
      <c r="EX42" s="97"/>
      <c r="EY42" s="97"/>
      <c r="EZ42" s="97"/>
      <c r="FA42" s="97"/>
      <c r="FB42" s="97"/>
      <c r="FC42" s="97"/>
      <c r="FD42" s="97"/>
      <c r="FE42" s="97"/>
      <c r="FK42" s="65"/>
      <c r="FL42" s="65"/>
    </row>
    <row r="43" spans="1:168" s="17" customFormat="1" x14ac:dyDescent="0.25">
      <c r="A43" s="192" t="s">
        <v>38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4"/>
      <c r="L43" s="195" t="s">
        <v>39</v>
      </c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  <c r="EW43" s="97"/>
      <c r="EX43" s="97"/>
      <c r="EY43" s="97"/>
      <c r="EZ43" s="97"/>
      <c r="FA43" s="97"/>
      <c r="FB43" s="97"/>
      <c r="FC43" s="97"/>
      <c r="FD43" s="97"/>
      <c r="FE43" s="97"/>
      <c r="FK43" s="65"/>
      <c r="FL43" s="65"/>
    </row>
    <row r="44" spans="1:168" s="17" customFormat="1" x14ac:dyDescent="0.25">
      <c r="A44" s="192" t="s">
        <v>29</v>
      </c>
      <c r="B44" s="193"/>
      <c r="C44" s="193"/>
      <c r="D44" s="193"/>
      <c r="E44" s="193"/>
      <c r="F44" s="193"/>
      <c r="G44" s="193"/>
      <c r="H44" s="193"/>
      <c r="I44" s="193"/>
      <c r="J44" s="193"/>
      <c r="K44" s="194"/>
      <c r="L44" s="195" t="s">
        <v>29</v>
      </c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97"/>
      <c r="CW44" s="97"/>
      <c r="CX44" s="97"/>
      <c r="CY44" s="97"/>
      <c r="CZ44" s="97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  <c r="EW44" s="97"/>
      <c r="EX44" s="97"/>
      <c r="EY44" s="97"/>
      <c r="EZ44" s="97"/>
      <c r="FA44" s="97"/>
      <c r="FB44" s="97"/>
      <c r="FC44" s="97"/>
      <c r="FD44" s="97"/>
      <c r="FE44" s="97"/>
      <c r="FK44" s="65"/>
      <c r="FL44" s="65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36"/>
      <c r="FK47" s="55"/>
      <c r="FL47" s="55"/>
    </row>
    <row r="48" spans="1:168" s="40" customFormat="1" ht="63.75" customHeight="1" x14ac:dyDescent="0.25">
      <c r="A48" s="156" t="s">
        <v>94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7"/>
      <c r="CI48" s="157"/>
      <c r="CJ48" s="157"/>
      <c r="CK48" s="157"/>
      <c r="CL48" s="157"/>
      <c r="CM48" s="157"/>
      <c r="CN48" s="157"/>
      <c r="CO48" s="157"/>
      <c r="CP48" s="157"/>
      <c r="CQ48" s="157"/>
      <c r="CR48" s="157"/>
      <c r="CS48" s="157"/>
      <c r="CT48" s="157"/>
      <c r="CU48" s="157"/>
      <c r="CV48" s="157"/>
      <c r="CW48" s="157"/>
      <c r="CX48" s="157"/>
      <c r="CY48" s="157"/>
      <c r="CZ48" s="157"/>
      <c r="DA48" s="157"/>
      <c r="DB48" s="157"/>
      <c r="DC48" s="157"/>
      <c r="DD48" s="157"/>
      <c r="DE48" s="157"/>
      <c r="DF48" s="157"/>
      <c r="DG48" s="157"/>
      <c r="DH48" s="157"/>
      <c r="DI48" s="157"/>
      <c r="DJ48" s="157"/>
      <c r="DK48" s="157"/>
      <c r="DL48" s="157"/>
      <c r="DM48" s="157"/>
      <c r="DN48" s="157"/>
      <c r="DO48" s="157"/>
      <c r="DP48" s="157"/>
      <c r="DQ48" s="157"/>
      <c r="DR48" s="157"/>
      <c r="DS48" s="157"/>
      <c r="DT48" s="157"/>
      <c r="DU48" s="157"/>
      <c r="DV48" s="157"/>
      <c r="DW48" s="157"/>
      <c r="DX48" s="157"/>
      <c r="DY48" s="157"/>
      <c r="DZ48" s="157"/>
      <c r="EA48" s="157"/>
      <c r="EB48" s="157"/>
      <c r="EC48" s="157"/>
      <c r="ED48" s="157"/>
      <c r="EE48" s="157"/>
      <c r="EF48" s="157"/>
      <c r="EG48" s="157"/>
      <c r="EH48" s="157"/>
      <c r="EI48" s="157"/>
      <c r="EJ48" s="157"/>
      <c r="EK48" s="157"/>
      <c r="EL48" s="157"/>
      <c r="EM48" s="157"/>
      <c r="EN48" s="157"/>
      <c r="EO48" s="157"/>
      <c r="EP48" s="157"/>
      <c r="EQ48" s="157"/>
      <c r="ER48" s="157"/>
      <c r="ES48" s="157"/>
      <c r="ET48" s="157"/>
      <c r="EU48" s="157"/>
      <c r="EV48" s="157"/>
      <c r="EW48" s="157"/>
      <c r="EX48" s="157"/>
      <c r="EY48" s="157"/>
      <c r="EZ48" s="157"/>
      <c r="FA48" s="157"/>
      <c r="FB48" s="157"/>
      <c r="FC48" s="157"/>
      <c r="FD48" s="157"/>
      <c r="FE48" s="157"/>
      <c r="FK48" s="63"/>
      <c r="FL48" s="63"/>
    </row>
    <row r="49" spans="1:169" s="8" customFormat="1" ht="15.75" x14ac:dyDescent="0.25">
      <c r="AV49" s="158" t="s">
        <v>4</v>
      </c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T49" s="158"/>
      <c r="CU49" s="158"/>
      <c r="CV49" s="158"/>
      <c r="CW49" s="158"/>
      <c r="CX49" s="158"/>
      <c r="CY49" s="158"/>
      <c r="CZ49" s="158"/>
      <c r="DA49" s="158"/>
      <c r="DB49" s="158"/>
      <c r="DC49" s="158"/>
      <c r="DD49" s="158"/>
      <c r="DE49" s="158"/>
      <c r="DF49" s="158"/>
      <c r="DG49" s="158"/>
      <c r="DH49" s="158"/>
      <c r="DI49" s="158"/>
      <c r="DJ49" s="158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15"/>
      <c r="DW49" s="15"/>
      <c r="DX49" s="15"/>
      <c r="DY49" s="15"/>
      <c r="DZ49" s="16"/>
      <c r="EA49" s="16"/>
      <c r="EB49" s="16"/>
      <c r="EC49" s="16"/>
      <c r="ED49" s="48"/>
      <c r="EE49" s="48"/>
      <c r="EF49" s="48"/>
      <c r="EG49" s="48"/>
      <c r="EH49" s="44"/>
      <c r="EI49" s="44"/>
      <c r="EJ49" s="44"/>
      <c r="EK49" s="44"/>
      <c r="FK49" s="57"/>
      <c r="FL49" s="57"/>
    </row>
    <row r="50" spans="1:169" s="8" customFormat="1" ht="15.75" x14ac:dyDescent="0.25">
      <c r="AQ50" s="18"/>
      <c r="AR50" s="49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159" t="s">
        <v>90</v>
      </c>
      <c r="BH50" s="159"/>
      <c r="BI50" s="159"/>
      <c r="BJ50" s="159"/>
      <c r="BK50" s="159"/>
      <c r="BL50" s="159"/>
      <c r="BM50" s="159"/>
      <c r="BN50" s="159"/>
      <c r="BO50" s="159"/>
      <c r="BP50" s="159"/>
      <c r="BQ50" s="147" t="s">
        <v>137</v>
      </c>
      <c r="BR50" s="147"/>
      <c r="BS50" s="147"/>
      <c r="BT50" s="147"/>
      <c r="BU50" s="147"/>
      <c r="BV50" s="147"/>
      <c r="BW50" s="147"/>
      <c r="BX50" s="147"/>
      <c r="BY50" s="147"/>
      <c r="BZ50" s="147"/>
      <c r="CA50" s="147"/>
      <c r="CB50" s="147"/>
      <c r="CC50" s="147"/>
      <c r="CD50" s="147"/>
      <c r="CE50" s="147"/>
      <c r="CF50" s="147"/>
      <c r="CG50" s="147"/>
      <c r="CH50" s="147"/>
      <c r="CI50" s="159" t="s">
        <v>129</v>
      </c>
      <c r="CJ50" s="159"/>
      <c r="CK50" s="159"/>
      <c r="CL50" s="159"/>
      <c r="CM50" s="159"/>
      <c r="CN50" s="159"/>
      <c r="CO50" s="159"/>
      <c r="CP50" s="159"/>
      <c r="CQ50" s="190"/>
      <c r="CR50" s="190"/>
      <c r="CS50" s="190"/>
      <c r="CT50" s="190"/>
      <c r="CU50" s="190"/>
      <c r="CV50" s="190"/>
      <c r="CW50" s="190"/>
      <c r="CX50" s="190"/>
      <c r="DC50" s="10"/>
      <c r="FK50" s="57"/>
      <c r="FL50" s="57"/>
    </row>
    <row r="51" spans="1:169" s="44" customFormat="1" ht="15.75" x14ac:dyDescent="0.25">
      <c r="D51" s="146" t="s">
        <v>5</v>
      </c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50"/>
      <c r="R51" s="191" t="s">
        <v>136</v>
      </c>
      <c r="S51" s="191"/>
      <c r="T51" s="191"/>
      <c r="U51" s="191"/>
      <c r="V51" s="191"/>
      <c r="W51" s="191"/>
      <c r="X51" s="191"/>
      <c r="Y51" s="191"/>
      <c r="Z51" s="42"/>
      <c r="BR51" s="148"/>
      <c r="BS51" s="148"/>
      <c r="BT51" s="148"/>
      <c r="BU51" s="148"/>
      <c r="BV51" s="148"/>
      <c r="BW51" s="148"/>
      <c r="BX51" s="148"/>
      <c r="BY51" s="148"/>
      <c r="BZ51" s="148"/>
      <c r="CA51" s="148"/>
      <c r="CB51" s="148"/>
      <c r="CC51" s="148"/>
      <c r="CI51" s="7"/>
      <c r="FK51" s="58"/>
      <c r="FL51" s="58"/>
    </row>
    <row r="53" spans="1:169" ht="66" customHeight="1" x14ac:dyDescent="0.25">
      <c r="A53" s="189" t="s">
        <v>41</v>
      </c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 t="s">
        <v>42</v>
      </c>
      <c r="X53" s="189"/>
      <c r="Y53" s="189"/>
      <c r="Z53" s="189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 t="s">
        <v>43</v>
      </c>
      <c r="AT53" s="189"/>
      <c r="AU53" s="189"/>
      <c r="AV53" s="189"/>
      <c r="AW53" s="189"/>
      <c r="AX53" s="189"/>
      <c r="AY53" s="189"/>
      <c r="AZ53" s="189"/>
      <c r="BA53" s="189"/>
      <c r="BB53" s="189"/>
      <c r="BC53" s="189"/>
      <c r="BD53" s="189"/>
      <c r="BE53" s="189"/>
      <c r="BF53" s="189"/>
      <c r="BG53" s="189"/>
      <c r="BH53" s="189"/>
      <c r="BI53" s="189"/>
      <c r="BJ53" s="189"/>
      <c r="BK53" s="189"/>
      <c r="BL53" s="189"/>
      <c r="BM53" s="189"/>
      <c r="BN53" s="189"/>
      <c r="BO53" s="189"/>
      <c r="BP53" s="189"/>
      <c r="BQ53" s="189" t="s">
        <v>44</v>
      </c>
      <c r="BR53" s="189"/>
      <c r="BS53" s="189"/>
      <c r="BT53" s="189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89"/>
      <c r="CG53" s="189"/>
      <c r="CH53" s="189"/>
      <c r="CI53" s="189"/>
      <c r="CJ53" s="189"/>
      <c r="CK53" s="189"/>
      <c r="CL53" s="189"/>
      <c r="CM53" s="189"/>
      <c r="CN53" s="189"/>
      <c r="CO53" s="189"/>
      <c r="CP53" s="189"/>
      <c r="CQ53" s="189"/>
      <c r="CR53" s="189"/>
      <c r="CS53" s="189"/>
      <c r="CT53" s="189"/>
      <c r="CU53" s="189"/>
      <c r="CV53" s="189" t="s">
        <v>45</v>
      </c>
      <c r="CW53" s="189"/>
      <c r="CX53" s="189"/>
      <c r="CY53" s="189"/>
      <c r="CZ53" s="189"/>
      <c r="DA53" s="189"/>
      <c r="DB53" s="189"/>
      <c r="DC53" s="189"/>
      <c r="DD53" s="189"/>
      <c r="DE53" s="189"/>
      <c r="DF53" s="189"/>
      <c r="DG53" s="189"/>
      <c r="DH53" s="189"/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89"/>
      <c r="DW53" s="189"/>
      <c r="DX53" s="189"/>
      <c r="DY53" s="189"/>
      <c r="DZ53" s="189"/>
      <c r="EA53" s="189" t="s">
        <v>46</v>
      </c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89"/>
      <c r="EU53" s="189"/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</row>
    <row r="54" spans="1:169" s="19" customFormat="1" x14ac:dyDescent="0.25">
      <c r="A54" s="120">
        <v>1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>
        <v>2</v>
      </c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>
        <v>3</v>
      </c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>
        <v>4</v>
      </c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20"/>
      <c r="CV54" s="120">
        <v>5</v>
      </c>
      <c r="CW54" s="120"/>
      <c r="CX54" s="120"/>
      <c r="CY54" s="120"/>
      <c r="CZ54" s="120"/>
      <c r="DA54" s="120"/>
      <c r="DB54" s="120"/>
      <c r="DC54" s="120"/>
      <c r="DD54" s="120"/>
      <c r="DE54" s="120"/>
      <c r="DF54" s="120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0"/>
      <c r="DS54" s="120"/>
      <c r="DT54" s="120"/>
      <c r="DU54" s="120"/>
      <c r="DV54" s="120"/>
      <c r="DW54" s="120"/>
      <c r="DX54" s="120"/>
      <c r="DY54" s="120"/>
      <c r="DZ54" s="120"/>
      <c r="EA54" s="120">
        <v>6</v>
      </c>
      <c r="EB54" s="120"/>
      <c r="EC54" s="120"/>
      <c r="ED54" s="120"/>
      <c r="EE54" s="120"/>
      <c r="EF54" s="120"/>
      <c r="EG54" s="120"/>
      <c r="EH54" s="120"/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0"/>
      <c r="EW54" s="120"/>
      <c r="EX54" s="120"/>
      <c r="EY54" s="120"/>
      <c r="EZ54" s="120"/>
      <c r="FA54" s="120"/>
      <c r="FB54" s="120"/>
      <c r="FC54" s="120"/>
      <c r="FD54" s="120"/>
      <c r="FE54" s="120"/>
      <c r="FK54" s="66"/>
      <c r="FL54" s="66"/>
    </row>
    <row r="55" spans="1:169" s="19" customFormat="1" ht="30" customHeight="1" x14ac:dyDescent="0.25">
      <c r="A55" s="112" t="s">
        <v>79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40" t="s">
        <v>95</v>
      </c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2"/>
      <c r="AS55" s="185" t="s">
        <v>135</v>
      </c>
      <c r="AT55" s="186"/>
      <c r="AU55" s="186"/>
      <c r="AV55" s="186"/>
      <c r="AW55" s="186"/>
      <c r="AX55" s="186"/>
      <c r="AY55" s="186"/>
      <c r="AZ55" s="186"/>
      <c r="BA55" s="186"/>
      <c r="BB55" s="186"/>
      <c r="BC55" s="186"/>
      <c r="BD55" s="186"/>
      <c r="BE55" s="186"/>
      <c r="BF55" s="186"/>
      <c r="BG55" s="186"/>
      <c r="BH55" s="186"/>
      <c r="BI55" s="186"/>
      <c r="BJ55" s="186"/>
      <c r="BK55" s="186"/>
      <c r="BL55" s="186"/>
      <c r="BM55" s="186"/>
      <c r="BN55" s="186"/>
      <c r="BO55" s="186"/>
      <c r="BP55" s="187"/>
      <c r="BQ55" s="188">
        <v>75.270024000000006</v>
      </c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  <c r="CV55" s="107">
        <v>59.768315000000001</v>
      </c>
      <c r="CW55" s="108"/>
      <c r="CX55" s="108"/>
      <c r="CY55" s="108"/>
      <c r="CZ55" s="108"/>
      <c r="DA55" s="108"/>
      <c r="DB55" s="108"/>
      <c r="DC55" s="108"/>
      <c r="DD55" s="108"/>
      <c r="DE55" s="108"/>
      <c r="DF55" s="108"/>
      <c r="DG55" s="108"/>
      <c r="DH55" s="108"/>
      <c r="DI55" s="108"/>
      <c r="DJ55" s="108"/>
      <c r="DK55" s="108"/>
      <c r="DL55" s="108"/>
      <c r="DM55" s="108"/>
      <c r="DN55" s="108"/>
      <c r="DO55" s="108"/>
      <c r="DP55" s="108"/>
      <c r="DQ55" s="108"/>
      <c r="DR55" s="108"/>
      <c r="DS55" s="108"/>
      <c r="DT55" s="108"/>
      <c r="DU55" s="108"/>
      <c r="DV55" s="108"/>
      <c r="DW55" s="108"/>
      <c r="DX55" s="108"/>
      <c r="DY55" s="108"/>
      <c r="DZ55" s="109"/>
      <c r="EA55" s="131">
        <f>EM27</f>
        <v>19.546000000000006</v>
      </c>
      <c r="EB55" s="132"/>
      <c r="EC55" s="132"/>
      <c r="ED55" s="132"/>
      <c r="EE55" s="132"/>
      <c r="EF55" s="132"/>
      <c r="EG55" s="132"/>
      <c r="EH55" s="132"/>
      <c r="EI55" s="132"/>
      <c r="EJ55" s="132"/>
      <c r="EK55" s="132"/>
      <c r="EL55" s="132"/>
      <c r="EM55" s="132"/>
      <c r="EN55" s="132"/>
      <c r="EO55" s="132"/>
      <c r="EP55" s="132"/>
      <c r="EQ55" s="132"/>
      <c r="ER55" s="132"/>
      <c r="ES55" s="132"/>
      <c r="ET55" s="132"/>
      <c r="EU55" s="132"/>
      <c r="EV55" s="132"/>
      <c r="EW55" s="132"/>
      <c r="EX55" s="132"/>
      <c r="EY55" s="132"/>
      <c r="EZ55" s="132"/>
      <c r="FA55" s="132"/>
      <c r="FB55" s="132"/>
      <c r="FC55" s="132"/>
      <c r="FD55" s="132"/>
      <c r="FE55" s="133"/>
      <c r="FK55" s="66"/>
      <c r="FL55" s="66"/>
      <c r="FM55" s="43"/>
    </row>
    <row r="56" spans="1:169" s="19" customFormat="1" ht="30" customHeight="1" x14ac:dyDescent="0.25">
      <c r="A56" s="112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40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2"/>
      <c r="AS56" s="182" t="s">
        <v>112</v>
      </c>
      <c r="AT56" s="183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3"/>
      <c r="BJ56" s="183"/>
      <c r="BK56" s="183"/>
      <c r="BL56" s="183"/>
      <c r="BM56" s="183"/>
      <c r="BN56" s="183"/>
      <c r="BO56" s="183"/>
      <c r="BP56" s="184"/>
      <c r="BQ56" s="110">
        <v>8.0021529999999998</v>
      </c>
      <c r="BR56" s="110"/>
      <c r="BS56" s="110"/>
      <c r="BT56" s="110"/>
      <c r="BU56" s="110"/>
      <c r="BV56" s="110"/>
      <c r="BW56" s="110"/>
      <c r="BX56" s="110"/>
      <c r="BY56" s="110"/>
      <c r="BZ56" s="110"/>
      <c r="CA56" s="110"/>
      <c r="CB56" s="110"/>
      <c r="CC56" s="110"/>
      <c r="CD56" s="110"/>
      <c r="CE56" s="110"/>
      <c r="CF56" s="110"/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107">
        <v>6.2121779999999998</v>
      </c>
      <c r="CW56" s="108"/>
      <c r="CX56" s="108"/>
      <c r="CY56" s="108"/>
      <c r="CZ56" s="108"/>
      <c r="DA56" s="108"/>
      <c r="DB56" s="108"/>
      <c r="DC56" s="108"/>
      <c r="DD56" s="108"/>
      <c r="DE56" s="108"/>
      <c r="DF56" s="108"/>
      <c r="DG56" s="108"/>
      <c r="DH56" s="108"/>
      <c r="DI56" s="108"/>
      <c r="DJ56" s="108"/>
      <c r="DK56" s="108"/>
      <c r="DL56" s="108"/>
      <c r="DM56" s="108"/>
      <c r="DN56" s="108"/>
      <c r="DO56" s="108"/>
      <c r="DP56" s="108"/>
      <c r="DQ56" s="108"/>
      <c r="DR56" s="108"/>
      <c r="DS56" s="108"/>
      <c r="DT56" s="108"/>
      <c r="DU56" s="108"/>
      <c r="DV56" s="108"/>
      <c r="DW56" s="108"/>
      <c r="DX56" s="108"/>
      <c r="DY56" s="108"/>
      <c r="DZ56" s="109"/>
      <c r="EA56" s="131"/>
      <c r="EB56" s="132"/>
      <c r="EC56" s="132"/>
      <c r="ED56" s="132"/>
      <c r="EE56" s="132"/>
      <c r="EF56" s="132"/>
      <c r="EG56" s="132"/>
      <c r="EH56" s="132"/>
      <c r="EI56" s="132"/>
      <c r="EJ56" s="132"/>
      <c r="EK56" s="132"/>
      <c r="EL56" s="132"/>
      <c r="EM56" s="132"/>
      <c r="EN56" s="132"/>
      <c r="EO56" s="132"/>
      <c r="EP56" s="132"/>
      <c r="EQ56" s="132"/>
      <c r="ER56" s="132"/>
      <c r="ES56" s="132"/>
      <c r="ET56" s="132"/>
      <c r="EU56" s="132"/>
      <c r="EV56" s="132"/>
      <c r="EW56" s="132"/>
      <c r="EX56" s="132"/>
      <c r="EY56" s="132"/>
      <c r="EZ56" s="132"/>
      <c r="FA56" s="132"/>
      <c r="FB56" s="132"/>
      <c r="FC56" s="132"/>
      <c r="FD56" s="132"/>
      <c r="FE56" s="133"/>
      <c r="FK56" s="66"/>
      <c r="FL56" s="66"/>
      <c r="FM56" s="43"/>
    </row>
    <row r="57" spans="1:169" s="19" customFormat="1" ht="30" customHeight="1" x14ac:dyDescent="0.25">
      <c r="A57" s="112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40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2"/>
      <c r="AS57" s="182" t="s">
        <v>93</v>
      </c>
      <c r="AT57" s="183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3"/>
      <c r="BJ57" s="183"/>
      <c r="BK57" s="183"/>
      <c r="BL57" s="183"/>
      <c r="BM57" s="183"/>
      <c r="BN57" s="183"/>
      <c r="BO57" s="183"/>
      <c r="BP57" s="184"/>
      <c r="BQ57" s="110">
        <v>1.085</v>
      </c>
      <c r="BR57" s="110"/>
      <c r="BS57" s="110"/>
      <c r="BT57" s="110"/>
      <c r="BU57" s="110"/>
      <c r="BV57" s="110"/>
      <c r="BW57" s="110"/>
      <c r="BX57" s="110"/>
      <c r="BY57" s="110"/>
      <c r="BZ57" s="110"/>
      <c r="CA57" s="110"/>
      <c r="CB57" s="110"/>
      <c r="CC57" s="110"/>
      <c r="CD57" s="110"/>
      <c r="CE57" s="110"/>
      <c r="CF57" s="110"/>
      <c r="CG57" s="110"/>
      <c r="CH57" s="110"/>
      <c r="CI57" s="110"/>
      <c r="CJ57" s="110"/>
      <c r="CK57" s="110"/>
      <c r="CL57" s="110"/>
      <c r="CM57" s="110"/>
      <c r="CN57" s="110"/>
      <c r="CO57" s="110"/>
      <c r="CP57" s="110"/>
      <c r="CQ57" s="110"/>
      <c r="CR57" s="110"/>
      <c r="CS57" s="110"/>
      <c r="CT57" s="110"/>
      <c r="CU57" s="110"/>
      <c r="CV57" s="110">
        <v>0.86038099999999995</v>
      </c>
      <c r="CW57" s="110"/>
      <c r="CX57" s="110"/>
      <c r="CY57" s="110"/>
      <c r="CZ57" s="110"/>
      <c r="DA57" s="110"/>
      <c r="DB57" s="110"/>
      <c r="DC57" s="110"/>
      <c r="DD57" s="110"/>
      <c r="DE57" s="110"/>
      <c r="DF57" s="110"/>
      <c r="DG57" s="110"/>
      <c r="DH57" s="110"/>
      <c r="DI57" s="110"/>
      <c r="DJ57" s="110"/>
      <c r="DK57" s="110"/>
      <c r="DL57" s="110"/>
      <c r="DM57" s="110"/>
      <c r="DN57" s="110"/>
      <c r="DO57" s="110"/>
      <c r="DP57" s="110"/>
      <c r="DQ57" s="110"/>
      <c r="DR57" s="110"/>
      <c r="DS57" s="110"/>
      <c r="DT57" s="110"/>
      <c r="DU57" s="110"/>
      <c r="DV57" s="110"/>
      <c r="DW57" s="110"/>
      <c r="DX57" s="110"/>
      <c r="DY57" s="110"/>
      <c r="DZ57" s="110"/>
      <c r="EA57" s="131"/>
      <c r="EB57" s="132"/>
      <c r="EC57" s="132"/>
      <c r="ED57" s="132"/>
      <c r="EE57" s="132"/>
      <c r="EF57" s="132"/>
      <c r="EG57" s="132"/>
      <c r="EH57" s="132"/>
      <c r="EI57" s="132"/>
      <c r="EJ57" s="132"/>
      <c r="EK57" s="132"/>
      <c r="EL57" s="132"/>
      <c r="EM57" s="132"/>
      <c r="EN57" s="132"/>
      <c r="EO57" s="132"/>
      <c r="EP57" s="132"/>
      <c r="EQ57" s="132"/>
      <c r="ER57" s="132"/>
      <c r="ES57" s="132"/>
      <c r="ET57" s="132"/>
      <c r="EU57" s="132"/>
      <c r="EV57" s="132"/>
      <c r="EW57" s="132"/>
      <c r="EX57" s="132"/>
      <c r="EY57" s="132"/>
      <c r="EZ57" s="132"/>
      <c r="FA57" s="132"/>
      <c r="FB57" s="132"/>
      <c r="FC57" s="132"/>
      <c r="FD57" s="132"/>
      <c r="FE57" s="133"/>
      <c r="FK57" s="66"/>
      <c r="FL57" s="66"/>
    </row>
    <row r="58" spans="1:169" s="19" customFormat="1" ht="30" customHeight="1" x14ac:dyDescent="0.25">
      <c r="A58" s="112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40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2"/>
      <c r="AS58" s="182" t="s">
        <v>113</v>
      </c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4"/>
      <c r="BQ58" s="110">
        <v>5.0449999999999999</v>
      </c>
      <c r="BR58" s="110"/>
      <c r="BS58" s="110"/>
      <c r="BT58" s="110"/>
      <c r="BU58" s="110"/>
      <c r="BV58" s="110"/>
      <c r="BW58" s="110"/>
      <c r="BX58" s="110"/>
      <c r="BY58" s="110"/>
      <c r="BZ58" s="110"/>
      <c r="CA58" s="110"/>
      <c r="CB58" s="110"/>
      <c r="CC58" s="110"/>
      <c r="CD58" s="110"/>
      <c r="CE58" s="110"/>
      <c r="CF58" s="110"/>
      <c r="CG58" s="110"/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0"/>
      <c r="CS58" s="110"/>
      <c r="CT58" s="110"/>
      <c r="CU58" s="110"/>
      <c r="CV58" s="107">
        <v>0.41044399999999998</v>
      </c>
      <c r="CW58" s="108"/>
      <c r="CX58" s="108"/>
      <c r="CY58" s="108"/>
      <c r="CZ58" s="108"/>
      <c r="DA58" s="108"/>
      <c r="DB58" s="108"/>
      <c r="DC58" s="108"/>
      <c r="DD58" s="108"/>
      <c r="DE58" s="108"/>
      <c r="DF58" s="108"/>
      <c r="DG58" s="108"/>
      <c r="DH58" s="108"/>
      <c r="DI58" s="108"/>
      <c r="DJ58" s="108"/>
      <c r="DK58" s="108"/>
      <c r="DL58" s="108"/>
      <c r="DM58" s="108"/>
      <c r="DN58" s="108"/>
      <c r="DO58" s="108"/>
      <c r="DP58" s="108"/>
      <c r="DQ58" s="108"/>
      <c r="DR58" s="108"/>
      <c r="DS58" s="108"/>
      <c r="DT58" s="108"/>
      <c r="DU58" s="108"/>
      <c r="DV58" s="108"/>
      <c r="DW58" s="108"/>
      <c r="DX58" s="108"/>
      <c r="DY58" s="108"/>
      <c r="DZ58" s="109"/>
      <c r="EA58" s="131"/>
      <c r="EB58" s="132"/>
      <c r="EC58" s="132"/>
      <c r="ED58" s="132"/>
      <c r="EE58" s="132"/>
      <c r="EF58" s="132"/>
      <c r="EG58" s="132"/>
      <c r="EH58" s="132"/>
      <c r="EI58" s="132"/>
      <c r="EJ58" s="132"/>
      <c r="EK58" s="132"/>
      <c r="EL58" s="132"/>
      <c r="EM58" s="132"/>
      <c r="EN58" s="132"/>
      <c r="EO58" s="132"/>
      <c r="EP58" s="132"/>
      <c r="EQ58" s="132"/>
      <c r="ER58" s="132"/>
      <c r="ES58" s="132"/>
      <c r="ET58" s="132"/>
      <c r="EU58" s="132"/>
      <c r="EV58" s="132"/>
      <c r="EW58" s="132"/>
      <c r="EX58" s="132"/>
      <c r="EY58" s="132"/>
      <c r="EZ58" s="132"/>
      <c r="FA58" s="132"/>
      <c r="FB58" s="132"/>
      <c r="FC58" s="132"/>
      <c r="FD58" s="132"/>
      <c r="FE58" s="133"/>
      <c r="FK58" s="66"/>
      <c r="FL58" s="66"/>
    </row>
    <row r="59" spans="1:169" s="19" customFormat="1" ht="30" customHeight="1" x14ac:dyDescent="0.25">
      <c r="A59" s="112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40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2"/>
      <c r="AS59" s="182" t="s">
        <v>124</v>
      </c>
      <c r="AT59" s="183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3"/>
      <c r="BJ59" s="183"/>
      <c r="BK59" s="183"/>
      <c r="BL59" s="183"/>
      <c r="BM59" s="183"/>
      <c r="BN59" s="183"/>
      <c r="BO59" s="183"/>
      <c r="BP59" s="184"/>
      <c r="BQ59" s="110">
        <v>0.12</v>
      </c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107">
        <v>0.69699100000000003</v>
      </c>
      <c r="CW59" s="108"/>
      <c r="CX59" s="108"/>
      <c r="CY59" s="108"/>
      <c r="CZ59" s="108"/>
      <c r="DA59" s="108"/>
      <c r="DB59" s="108"/>
      <c r="DC59" s="108"/>
      <c r="DD59" s="108"/>
      <c r="DE59" s="108"/>
      <c r="DF59" s="108"/>
      <c r="DG59" s="108"/>
      <c r="DH59" s="108"/>
      <c r="DI59" s="108"/>
      <c r="DJ59" s="108"/>
      <c r="DK59" s="108"/>
      <c r="DL59" s="108"/>
      <c r="DM59" s="108"/>
      <c r="DN59" s="108"/>
      <c r="DO59" s="108"/>
      <c r="DP59" s="108"/>
      <c r="DQ59" s="108"/>
      <c r="DR59" s="108"/>
      <c r="DS59" s="108"/>
      <c r="DT59" s="108"/>
      <c r="DU59" s="108"/>
      <c r="DV59" s="108"/>
      <c r="DW59" s="108"/>
      <c r="DX59" s="108"/>
      <c r="DY59" s="108"/>
      <c r="DZ59" s="109"/>
      <c r="EA59" s="131"/>
      <c r="EB59" s="132"/>
      <c r="EC59" s="132"/>
      <c r="ED59" s="132"/>
      <c r="EE59" s="132"/>
      <c r="EF59" s="132"/>
      <c r="EG59" s="132"/>
      <c r="EH59" s="132"/>
      <c r="EI59" s="132"/>
      <c r="EJ59" s="132"/>
      <c r="EK59" s="132"/>
      <c r="EL59" s="132"/>
      <c r="EM59" s="132"/>
      <c r="EN59" s="132"/>
      <c r="EO59" s="132"/>
      <c r="EP59" s="132"/>
      <c r="EQ59" s="132"/>
      <c r="ER59" s="132"/>
      <c r="ES59" s="132"/>
      <c r="ET59" s="132"/>
      <c r="EU59" s="132"/>
      <c r="EV59" s="132"/>
      <c r="EW59" s="132"/>
      <c r="EX59" s="132"/>
      <c r="EY59" s="132"/>
      <c r="EZ59" s="132"/>
      <c r="FA59" s="132"/>
      <c r="FB59" s="132"/>
      <c r="FC59" s="132"/>
      <c r="FD59" s="132"/>
      <c r="FE59" s="133"/>
      <c r="FK59" s="66"/>
      <c r="FL59" s="66"/>
    </row>
    <row r="60" spans="1:169" s="19" customFormat="1" ht="30" customHeight="1" x14ac:dyDescent="0.25">
      <c r="A60" s="112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43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144"/>
      <c r="AJ60" s="144"/>
      <c r="AK60" s="144"/>
      <c r="AL60" s="144"/>
      <c r="AM60" s="144"/>
      <c r="AN60" s="144"/>
      <c r="AO60" s="144"/>
      <c r="AP60" s="144"/>
      <c r="AQ60" s="144"/>
      <c r="AR60" s="145"/>
      <c r="AS60" s="182" t="s">
        <v>89</v>
      </c>
      <c r="AT60" s="183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3"/>
      <c r="BJ60" s="183"/>
      <c r="BK60" s="183"/>
      <c r="BL60" s="183"/>
      <c r="BM60" s="183"/>
      <c r="BN60" s="183"/>
      <c r="BO60" s="183"/>
      <c r="BP60" s="184"/>
      <c r="BQ60" s="110">
        <v>9.8823999999999995E-2</v>
      </c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107">
        <v>5.2220000000000001E-3</v>
      </c>
      <c r="CW60" s="108"/>
      <c r="CX60" s="108"/>
      <c r="CY60" s="108"/>
      <c r="CZ60" s="108"/>
      <c r="DA60" s="108"/>
      <c r="DB60" s="108"/>
      <c r="DC60" s="108"/>
      <c r="DD60" s="108"/>
      <c r="DE60" s="108"/>
      <c r="DF60" s="108"/>
      <c r="DG60" s="108"/>
      <c r="DH60" s="108"/>
      <c r="DI60" s="108"/>
      <c r="DJ60" s="108"/>
      <c r="DK60" s="108"/>
      <c r="DL60" s="108"/>
      <c r="DM60" s="108"/>
      <c r="DN60" s="108"/>
      <c r="DO60" s="108"/>
      <c r="DP60" s="108"/>
      <c r="DQ60" s="108"/>
      <c r="DR60" s="108"/>
      <c r="DS60" s="108"/>
      <c r="DT60" s="108"/>
      <c r="DU60" s="108"/>
      <c r="DV60" s="108"/>
      <c r="DW60" s="108"/>
      <c r="DX60" s="108"/>
      <c r="DY60" s="108"/>
      <c r="DZ60" s="109"/>
      <c r="EA60" s="131"/>
      <c r="EB60" s="132"/>
      <c r="EC60" s="132"/>
      <c r="ED60" s="132"/>
      <c r="EE60" s="132"/>
      <c r="EF60" s="132"/>
      <c r="EG60" s="132"/>
      <c r="EH60" s="132"/>
      <c r="EI60" s="132"/>
      <c r="EJ60" s="132"/>
      <c r="EK60" s="132"/>
      <c r="EL60" s="132"/>
      <c r="EM60" s="132"/>
      <c r="EN60" s="132"/>
      <c r="EO60" s="132"/>
      <c r="EP60" s="132"/>
      <c r="EQ60" s="132"/>
      <c r="ER60" s="132"/>
      <c r="ES60" s="132"/>
      <c r="ET60" s="132"/>
      <c r="EU60" s="132"/>
      <c r="EV60" s="132"/>
      <c r="EW60" s="132"/>
      <c r="EX60" s="132"/>
      <c r="EY60" s="132"/>
      <c r="EZ60" s="132"/>
      <c r="FA60" s="132"/>
      <c r="FB60" s="132"/>
      <c r="FC60" s="132"/>
      <c r="FD60" s="132"/>
      <c r="FE60" s="133"/>
      <c r="FK60" s="66"/>
      <c r="FL60" s="66"/>
    </row>
    <row r="61" spans="1:169" s="19" customFormat="1" ht="30" customHeight="1" x14ac:dyDescent="0.25">
      <c r="A61" s="112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37" t="s">
        <v>92</v>
      </c>
      <c r="X61" s="138"/>
      <c r="Y61" s="138"/>
      <c r="Z61" s="138"/>
      <c r="AA61" s="138"/>
      <c r="AB61" s="138"/>
      <c r="AC61" s="138"/>
      <c r="AD61" s="138"/>
      <c r="AE61" s="138"/>
      <c r="AF61" s="138"/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8"/>
      <c r="AR61" s="139"/>
      <c r="AS61" s="185" t="s">
        <v>135</v>
      </c>
      <c r="AT61" s="186"/>
      <c r="AU61" s="186"/>
      <c r="AV61" s="186"/>
      <c r="AW61" s="186"/>
      <c r="AX61" s="186"/>
      <c r="AY61" s="186"/>
      <c r="AZ61" s="186"/>
      <c r="BA61" s="186"/>
      <c r="BB61" s="186"/>
      <c r="BC61" s="186"/>
      <c r="BD61" s="186"/>
      <c r="BE61" s="186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7"/>
      <c r="BQ61" s="110">
        <v>66.599999999999994</v>
      </c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107">
        <v>50.267890000000001</v>
      </c>
      <c r="CW61" s="108"/>
      <c r="CX61" s="108"/>
      <c r="CY61" s="108"/>
      <c r="CZ61" s="108"/>
      <c r="DA61" s="108"/>
      <c r="DB61" s="108"/>
      <c r="DC61" s="108"/>
      <c r="DD61" s="108"/>
      <c r="DE61" s="108"/>
      <c r="DF61" s="108"/>
      <c r="DG61" s="108"/>
      <c r="DH61" s="108"/>
      <c r="DI61" s="108"/>
      <c r="DJ61" s="108"/>
      <c r="DK61" s="108"/>
      <c r="DL61" s="108"/>
      <c r="DM61" s="108"/>
      <c r="DN61" s="108"/>
      <c r="DO61" s="108"/>
      <c r="DP61" s="108"/>
      <c r="DQ61" s="108"/>
      <c r="DR61" s="108"/>
      <c r="DS61" s="108"/>
      <c r="DT61" s="108"/>
      <c r="DU61" s="108"/>
      <c r="DV61" s="108"/>
      <c r="DW61" s="108"/>
      <c r="DX61" s="108"/>
      <c r="DY61" s="108"/>
      <c r="DZ61" s="109"/>
      <c r="EA61" s="131"/>
      <c r="EB61" s="132"/>
      <c r="EC61" s="132"/>
      <c r="ED61" s="132"/>
      <c r="EE61" s="132"/>
      <c r="EF61" s="132"/>
      <c r="EG61" s="132"/>
      <c r="EH61" s="132"/>
      <c r="EI61" s="132"/>
      <c r="EJ61" s="132"/>
      <c r="EK61" s="132"/>
      <c r="EL61" s="132"/>
      <c r="EM61" s="132"/>
      <c r="EN61" s="132"/>
      <c r="EO61" s="132"/>
      <c r="EP61" s="132"/>
      <c r="EQ61" s="132"/>
      <c r="ER61" s="132"/>
      <c r="ES61" s="132"/>
      <c r="ET61" s="132"/>
      <c r="EU61" s="132"/>
      <c r="EV61" s="132"/>
      <c r="EW61" s="132"/>
      <c r="EX61" s="132"/>
      <c r="EY61" s="132"/>
      <c r="EZ61" s="132"/>
      <c r="FA61" s="132"/>
      <c r="FB61" s="132"/>
      <c r="FC61" s="132"/>
      <c r="FD61" s="132"/>
      <c r="FE61" s="133"/>
      <c r="FK61" s="66"/>
      <c r="FL61" s="66"/>
    </row>
    <row r="62" spans="1:169" s="19" customFormat="1" ht="30" customHeight="1" x14ac:dyDescent="0.25">
      <c r="A62" s="112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43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144"/>
      <c r="AJ62" s="144"/>
      <c r="AK62" s="144"/>
      <c r="AL62" s="144"/>
      <c r="AM62" s="144"/>
      <c r="AN62" s="144"/>
      <c r="AO62" s="144"/>
      <c r="AP62" s="144"/>
      <c r="AQ62" s="144"/>
      <c r="AR62" s="145"/>
      <c r="AS62" s="182" t="s">
        <v>112</v>
      </c>
      <c r="AT62" s="183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3"/>
      <c r="BJ62" s="183"/>
      <c r="BK62" s="183"/>
      <c r="BL62" s="183"/>
      <c r="BM62" s="183"/>
      <c r="BN62" s="183"/>
      <c r="BO62" s="183"/>
      <c r="BP62" s="184"/>
      <c r="BQ62" s="110">
        <v>11.8165</v>
      </c>
      <c r="BR62" s="110"/>
      <c r="BS62" s="110"/>
      <c r="BT62" s="110"/>
      <c r="BU62" s="110"/>
      <c r="BV62" s="110"/>
      <c r="BW62" s="110"/>
      <c r="BX62" s="110"/>
      <c r="BY62" s="110"/>
      <c r="BZ62" s="110"/>
      <c r="CA62" s="110"/>
      <c r="CB62" s="110"/>
      <c r="CC62" s="110"/>
      <c r="CD62" s="110"/>
      <c r="CE62" s="110"/>
      <c r="CF62" s="110"/>
      <c r="CG62" s="110"/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0"/>
      <c r="CS62" s="110"/>
      <c r="CT62" s="110"/>
      <c r="CU62" s="110"/>
      <c r="CV62" s="107">
        <v>19.097000000000001</v>
      </c>
      <c r="CW62" s="108"/>
      <c r="CX62" s="108"/>
      <c r="CY62" s="108"/>
      <c r="CZ62" s="108"/>
      <c r="DA62" s="108"/>
      <c r="DB62" s="108"/>
      <c r="DC62" s="108"/>
      <c r="DD62" s="108"/>
      <c r="DE62" s="108"/>
      <c r="DF62" s="108"/>
      <c r="DG62" s="108"/>
      <c r="DH62" s="108"/>
      <c r="DI62" s="108"/>
      <c r="DJ62" s="108"/>
      <c r="DK62" s="108"/>
      <c r="DL62" s="108"/>
      <c r="DM62" s="108"/>
      <c r="DN62" s="108"/>
      <c r="DO62" s="108"/>
      <c r="DP62" s="108"/>
      <c r="DQ62" s="108"/>
      <c r="DR62" s="108"/>
      <c r="DS62" s="108"/>
      <c r="DT62" s="108"/>
      <c r="DU62" s="108"/>
      <c r="DV62" s="108"/>
      <c r="DW62" s="108"/>
      <c r="DX62" s="108"/>
      <c r="DY62" s="108"/>
      <c r="DZ62" s="109"/>
      <c r="EA62" s="134"/>
      <c r="EB62" s="135"/>
      <c r="EC62" s="135"/>
      <c r="ED62" s="135"/>
      <c r="EE62" s="135"/>
      <c r="EF62" s="135"/>
      <c r="EG62" s="135"/>
      <c r="EH62" s="135"/>
      <c r="EI62" s="135"/>
      <c r="EJ62" s="135"/>
      <c r="EK62" s="135"/>
      <c r="EL62" s="135"/>
      <c r="EM62" s="135"/>
      <c r="EN62" s="135"/>
      <c r="EO62" s="135"/>
      <c r="EP62" s="135"/>
      <c r="EQ62" s="135"/>
      <c r="ER62" s="135"/>
      <c r="ES62" s="135"/>
      <c r="ET62" s="135"/>
      <c r="EU62" s="135"/>
      <c r="EV62" s="135"/>
      <c r="EW62" s="135"/>
      <c r="EX62" s="135"/>
      <c r="EY62" s="135"/>
      <c r="EZ62" s="135"/>
      <c r="FA62" s="135"/>
      <c r="FB62" s="135"/>
      <c r="FC62" s="135"/>
      <c r="FD62" s="135"/>
      <c r="FE62" s="136"/>
      <c r="FK62" s="66"/>
      <c r="FL62" s="66"/>
    </row>
    <row r="63" spans="1:169" s="17" customFormat="1" x14ac:dyDescent="0.25">
      <c r="A63" s="20"/>
      <c r="B63" s="103" t="s">
        <v>47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4"/>
      <c r="W63" s="21"/>
      <c r="X63" s="105" t="s">
        <v>96</v>
      </c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6"/>
      <c r="AS63" s="22"/>
      <c r="AT63" s="105" t="s">
        <v>96</v>
      </c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6"/>
      <c r="BQ63" s="110">
        <f>SUM(BQ55:CU62)</f>
        <v>168.03750099999999</v>
      </c>
      <c r="BR63" s="110"/>
      <c r="BS63" s="110"/>
      <c r="BT63" s="110"/>
      <c r="BU63" s="110"/>
      <c r="BV63" s="110"/>
      <c r="BW63" s="110"/>
      <c r="BX63" s="110"/>
      <c r="BY63" s="110"/>
      <c r="BZ63" s="110"/>
      <c r="CA63" s="110"/>
      <c r="CB63" s="110"/>
      <c r="CC63" s="110"/>
      <c r="CD63" s="110"/>
      <c r="CE63" s="110"/>
      <c r="CF63" s="110"/>
      <c r="CG63" s="110"/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0"/>
      <c r="CS63" s="110"/>
      <c r="CT63" s="110"/>
      <c r="CU63" s="110"/>
      <c r="CV63" s="110">
        <f>SUM(CV55:DZ62)</f>
        <v>137.318421</v>
      </c>
      <c r="CW63" s="110"/>
      <c r="CX63" s="110"/>
      <c r="CY63" s="110"/>
      <c r="CZ63" s="110"/>
      <c r="DA63" s="110"/>
      <c r="DB63" s="110"/>
      <c r="DC63" s="110"/>
      <c r="DD63" s="110"/>
      <c r="DE63" s="110"/>
      <c r="DF63" s="110"/>
      <c r="DG63" s="110"/>
      <c r="DH63" s="110"/>
      <c r="DI63" s="110"/>
      <c r="DJ63" s="110"/>
      <c r="DK63" s="110"/>
      <c r="DL63" s="110"/>
      <c r="DM63" s="110"/>
      <c r="DN63" s="110"/>
      <c r="DO63" s="110"/>
      <c r="DP63" s="110"/>
      <c r="DQ63" s="110"/>
      <c r="DR63" s="110"/>
      <c r="DS63" s="110"/>
      <c r="DT63" s="110"/>
      <c r="DU63" s="110"/>
      <c r="DV63" s="110"/>
      <c r="DW63" s="110"/>
      <c r="DX63" s="110"/>
      <c r="DY63" s="110"/>
      <c r="DZ63" s="110"/>
      <c r="EA63" s="97" t="s">
        <v>96</v>
      </c>
      <c r="EB63" s="97"/>
      <c r="EC63" s="97"/>
      <c r="ED63" s="97"/>
      <c r="EE63" s="97"/>
      <c r="EF63" s="97"/>
      <c r="EG63" s="97"/>
      <c r="EH63" s="97"/>
      <c r="EI63" s="97"/>
      <c r="EJ63" s="97"/>
      <c r="EK63" s="97"/>
      <c r="EL63" s="97"/>
      <c r="EM63" s="97"/>
      <c r="EN63" s="97"/>
      <c r="EO63" s="97"/>
      <c r="EP63" s="97"/>
      <c r="EQ63" s="97"/>
      <c r="ER63" s="97"/>
      <c r="ES63" s="97"/>
      <c r="ET63" s="97"/>
      <c r="EU63" s="97"/>
      <c r="EV63" s="97"/>
      <c r="EW63" s="97"/>
      <c r="EX63" s="97"/>
      <c r="EY63" s="97"/>
      <c r="EZ63" s="97"/>
      <c r="FA63" s="97"/>
      <c r="FB63" s="97"/>
      <c r="FC63" s="97"/>
      <c r="FD63" s="97"/>
      <c r="FE63" s="97"/>
      <c r="FK63" s="65"/>
      <c r="FL63" s="65"/>
    </row>
    <row r="65" spans="1:16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FH65" s="4" t="s">
        <v>48</v>
      </c>
    </row>
    <row r="66" spans="1:168" s="5" customFormat="1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DC66" s="36"/>
      <c r="FK66" s="55"/>
      <c r="FL66" s="55"/>
    </row>
    <row r="67" spans="1:168" s="40" customFormat="1" ht="97.5" customHeight="1" x14ac:dyDescent="0.25">
      <c r="A67" s="156" t="s">
        <v>49</v>
      </c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  <c r="Y67" s="157"/>
      <c r="Z67" s="157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  <c r="AK67" s="157"/>
      <c r="AL67" s="157"/>
      <c r="AM67" s="157"/>
      <c r="AN67" s="157"/>
      <c r="AO67" s="157"/>
      <c r="AP67" s="157"/>
      <c r="AQ67" s="157"/>
      <c r="AR67" s="157"/>
      <c r="AS67" s="157"/>
      <c r="AT67" s="157"/>
      <c r="AU67" s="157"/>
      <c r="AV67" s="157"/>
      <c r="AW67" s="157"/>
      <c r="AX67" s="157"/>
      <c r="AY67" s="157"/>
      <c r="AZ67" s="157"/>
      <c r="BA67" s="157"/>
      <c r="BB67" s="157"/>
      <c r="BC67" s="157"/>
      <c r="BD67" s="157"/>
      <c r="BE67" s="157"/>
      <c r="BF67" s="157"/>
      <c r="BG67" s="157"/>
      <c r="BH67" s="157"/>
      <c r="BI67" s="157"/>
      <c r="BJ67" s="157"/>
      <c r="BK67" s="157"/>
      <c r="BL67" s="157"/>
      <c r="BM67" s="157"/>
      <c r="BN67" s="157"/>
      <c r="BO67" s="157"/>
      <c r="BP67" s="157"/>
      <c r="BQ67" s="157"/>
      <c r="BR67" s="157"/>
      <c r="BS67" s="157"/>
      <c r="BT67" s="157"/>
      <c r="BU67" s="157"/>
      <c r="BV67" s="157"/>
      <c r="BW67" s="157"/>
      <c r="BX67" s="157"/>
      <c r="BY67" s="157"/>
      <c r="BZ67" s="157"/>
      <c r="CA67" s="157"/>
      <c r="CB67" s="157"/>
      <c r="CC67" s="157"/>
      <c r="CD67" s="157"/>
      <c r="CE67" s="157"/>
      <c r="CF67" s="157"/>
      <c r="CG67" s="157"/>
      <c r="CH67" s="157"/>
      <c r="CI67" s="157"/>
      <c r="CJ67" s="157"/>
      <c r="CK67" s="157"/>
      <c r="CL67" s="157"/>
      <c r="CM67" s="157"/>
      <c r="CN67" s="157"/>
      <c r="CO67" s="157"/>
      <c r="CP67" s="157"/>
      <c r="CQ67" s="157"/>
      <c r="CR67" s="157"/>
      <c r="CS67" s="157"/>
      <c r="CT67" s="157"/>
      <c r="CU67" s="157"/>
      <c r="CV67" s="157"/>
      <c r="CW67" s="157"/>
      <c r="CX67" s="157"/>
      <c r="CY67" s="157"/>
      <c r="CZ67" s="157"/>
      <c r="DA67" s="157"/>
      <c r="DB67" s="157"/>
      <c r="DC67" s="157"/>
      <c r="DD67" s="157"/>
      <c r="DE67" s="157"/>
      <c r="DF67" s="157"/>
      <c r="DG67" s="157"/>
      <c r="DH67" s="157"/>
      <c r="DI67" s="157"/>
      <c r="DJ67" s="157"/>
      <c r="DK67" s="157"/>
      <c r="DL67" s="157"/>
      <c r="DM67" s="157"/>
      <c r="DN67" s="157"/>
      <c r="DO67" s="157"/>
      <c r="DP67" s="157"/>
      <c r="DQ67" s="157"/>
      <c r="DR67" s="157"/>
      <c r="DS67" s="157"/>
      <c r="DT67" s="157"/>
      <c r="DU67" s="157"/>
      <c r="DV67" s="157"/>
      <c r="DW67" s="157"/>
      <c r="DX67" s="157"/>
      <c r="DY67" s="157"/>
      <c r="DZ67" s="157"/>
      <c r="EA67" s="157"/>
      <c r="EB67" s="157"/>
      <c r="EC67" s="157"/>
      <c r="ED67" s="157"/>
      <c r="EE67" s="157"/>
      <c r="EF67" s="157"/>
      <c r="EG67" s="157"/>
      <c r="EH67" s="157"/>
      <c r="EI67" s="157"/>
      <c r="EJ67" s="157"/>
      <c r="EK67" s="157"/>
      <c r="EL67" s="157"/>
      <c r="EM67" s="157"/>
      <c r="EN67" s="157"/>
      <c r="EO67" s="157"/>
      <c r="EP67" s="157"/>
      <c r="EQ67" s="157"/>
      <c r="ER67" s="157"/>
      <c r="ES67" s="157"/>
      <c r="ET67" s="157"/>
      <c r="EU67" s="157"/>
      <c r="EV67" s="157"/>
      <c r="EW67" s="157"/>
      <c r="EX67" s="157"/>
      <c r="EY67" s="157"/>
      <c r="EZ67" s="157"/>
      <c r="FA67" s="157"/>
      <c r="FB67" s="157"/>
      <c r="FC67" s="157"/>
      <c r="FD67" s="157"/>
      <c r="FE67" s="157"/>
      <c r="FF67" s="157"/>
      <c r="FG67" s="157"/>
      <c r="FH67" s="157"/>
      <c r="FK67" s="63"/>
      <c r="FL67" s="63"/>
    </row>
    <row r="68" spans="1:168" s="40" customFormat="1" ht="15.75" x14ac:dyDescent="0.25">
      <c r="DC68" s="52"/>
      <c r="FK68" s="63"/>
      <c r="FL68" s="63"/>
    </row>
    <row r="69" spans="1:168" s="23" customFormat="1" ht="141" customHeight="1" x14ac:dyDescent="0.25">
      <c r="A69" s="181" t="s">
        <v>50</v>
      </c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 t="s">
        <v>126</v>
      </c>
      <c r="S69" s="181"/>
      <c r="T69" s="181"/>
      <c r="U69" s="181"/>
      <c r="V69" s="181"/>
      <c r="W69" s="181"/>
      <c r="X69" s="181"/>
      <c r="Y69" s="181"/>
      <c r="Z69" s="181"/>
      <c r="AA69" s="181"/>
      <c r="AB69" s="181"/>
      <c r="AC69" s="181"/>
      <c r="AD69" s="181"/>
      <c r="AE69" s="181"/>
      <c r="AF69" s="181"/>
      <c r="AG69" s="181"/>
      <c r="AH69" s="181"/>
      <c r="AI69" s="181"/>
      <c r="AJ69" s="181"/>
      <c r="AK69" s="181"/>
      <c r="AL69" s="181" t="s">
        <v>127</v>
      </c>
      <c r="AM69" s="181"/>
      <c r="AN69" s="181"/>
      <c r="AO69" s="181"/>
      <c r="AP69" s="181"/>
      <c r="AQ69" s="181"/>
      <c r="AR69" s="181"/>
      <c r="AS69" s="181"/>
      <c r="AT69" s="181"/>
      <c r="AU69" s="181"/>
      <c r="AV69" s="181"/>
      <c r="AW69" s="181"/>
      <c r="AX69" s="181"/>
      <c r="AY69" s="181"/>
      <c r="AZ69" s="181"/>
      <c r="BA69" s="181"/>
      <c r="BB69" s="181"/>
      <c r="BC69" s="181" t="s">
        <v>128</v>
      </c>
      <c r="BD69" s="181"/>
      <c r="BE69" s="181"/>
      <c r="BF69" s="181"/>
      <c r="BG69" s="181"/>
      <c r="BH69" s="181"/>
      <c r="BI69" s="181"/>
      <c r="BJ69" s="181"/>
      <c r="BK69" s="181"/>
      <c r="BL69" s="181"/>
      <c r="BM69" s="181"/>
      <c r="BN69" s="181"/>
      <c r="BO69" s="181"/>
      <c r="BP69" s="181"/>
      <c r="BQ69" s="181"/>
      <c r="BR69" s="181"/>
      <c r="BS69" s="181"/>
      <c r="BT69" s="181" t="s">
        <v>51</v>
      </c>
      <c r="BU69" s="181"/>
      <c r="BV69" s="181"/>
      <c r="BW69" s="181"/>
      <c r="BX69" s="181"/>
      <c r="BY69" s="181"/>
      <c r="BZ69" s="181"/>
      <c r="CA69" s="181"/>
      <c r="CB69" s="181"/>
      <c r="CC69" s="181"/>
      <c r="CD69" s="181"/>
      <c r="CE69" s="181"/>
      <c r="CF69" s="181"/>
      <c r="CG69" s="181"/>
      <c r="CH69" s="181"/>
      <c r="CI69" s="181"/>
      <c r="CJ69" s="181"/>
      <c r="CK69" s="181" t="s">
        <v>52</v>
      </c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 t="s">
        <v>53</v>
      </c>
      <c r="DA69" s="181"/>
      <c r="DB69" s="181"/>
      <c r="DC69" s="181"/>
      <c r="DD69" s="181"/>
      <c r="DE69" s="181"/>
      <c r="DF69" s="181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 t="s">
        <v>54</v>
      </c>
      <c r="DZ69" s="181"/>
      <c r="EA69" s="181"/>
      <c r="EB69" s="181"/>
      <c r="EC69" s="181"/>
      <c r="ED69" s="181"/>
      <c r="EE69" s="181"/>
      <c r="EF69" s="181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1"/>
      <c r="FF69" s="181"/>
      <c r="FG69" s="181"/>
      <c r="FH69" s="181"/>
      <c r="FK69" s="67"/>
      <c r="FL69" s="67"/>
    </row>
    <row r="70" spans="1:168" s="23" customFormat="1" ht="12" customHeight="1" x14ac:dyDescent="0.25">
      <c r="A70" s="177"/>
      <c r="B70" s="177"/>
      <c r="C70" s="177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77"/>
      <c r="S70" s="177"/>
      <c r="T70" s="177"/>
      <c r="U70" s="177"/>
      <c r="V70" s="177"/>
      <c r="W70" s="177"/>
      <c r="X70" s="177"/>
      <c r="Y70" s="177"/>
      <c r="Z70" s="177"/>
      <c r="AA70" s="177"/>
      <c r="AB70" s="177"/>
      <c r="AC70" s="177"/>
      <c r="AD70" s="177"/>
      <c r="AE70" s="177"/>
      <c r="AF70" s="177"/>
      <c r="AG70" s="177"/>
      <c r="AH70" s="177"/>
      <c r="AI70" s="177"/>
      <c r="AJ70" s="177"/>
      <c r="AK70" s="177"/>
      <c r="AL70" s="170"/>
      <c r="AM70" s="170"/>
      <c r="AN70" s="170"/>
      <c r="AO70" s="170"/>
      <c r="AP70" s="170"/>
      <c r="AQ70" s="170"/>
      <c r="AR70" s="170"/>
      <c r="AS70" s="170"/>
      <c r="AT70" s="170"/>
      <c r="AU70" s="170"/>
      <c r="AV70" s="170"/>
      <c r="AW70" s="170"/>
      <c r="AX70" s="170"/>
      <c r="AY70" s="170"/>
      <c r="AZ70" s="170"/>
      <c r="BA70" s="170"/>
      <c r="BB70" s="170"/>
      <c r="BC70" s="170"/>
      <c r="BD70" s="170"/>
      <c r="BE70" s="170"/>
      <c r="BF70" s="170"/>
      <c r="BG70" s="170"/>
      <c r="BH70" s="170"/>
      <c r="BI70" s="170"/>
      <c r="BJ70" s="170"/>
      <c r="BK70" s="170"/>
      <c r="BL70" s="170"/>
      <c r="BM70" s="170"/>
      <c r="BN70" s="170"/>
      <c r="BO70" s="170"/>
      <c r="BP70" s="170"/>
      <c r="BQ70" s="170"/>
      <c r="BR70" s="170"/>
      <c r="BS70" s="170"/>
      <c r="BT70" s="170"/>
      <c r="BU70" s="170"/>
      <c r="BV70" s="170"/>
      <c r="BW70" s="170"/>
      <c r="BX70" s="170"/>
      <c r="BY70" s="170"/>
      <c r="BZ70" s="170"/>
      <c r="CA70" s="170"/>
      <c r="CB70" s="170"/>
      <c r="CC70" s="170"/>
      <c r="CD70" s="170"/>
      <c r="CE70" s="170"/>
      <c r="CF70" s="170"/>
      <c r="CG70" s="170"/>
      <c r="CH70" s="170"/>
      <c r="CI70" s="170"/>
      <c r="CJ70" s="170"/>
      <c r="CK70" s="170"/>
      <c r="CL70" s="170"/>
      <c r="CM70" s="170"/>
      <c r="CN70" s="170"/>
      <c r="CO70" s="170"/>
      <c r="CP70" s="170"/>
      <c r="CQ70" s="170"/>
      <c r="CR70" s="170"/>
      <c r="CS70" s="170"/>
      <c r="CT70" s="170"/>
      <c r="CU70" s="170"/>
      <c r="CV70" s="170"/>
      <c r="CW70" s="170"/>
      <c r="CX70" s="170"/>
      <c r="CY70" s="170"/>
      <c r="CZ70" s="172"/>
      <c r="DA70" s="172"/>
      <c r="DB70" s="172"/>
      <c r="DC70" s="172"/>
      <c r="DD70" s="172"/>
      <c r="DE70" s="172"/>
      <c r="DF70" s="172"/>
      <c r="DG70" s="172"/>
      <c r="DH70" s="172"/>
      <c r="DI70" s="172"/>
      <c r="DJ70" s="172"/>
      <c r="DK70" s="172"/>
      <c r="DL70" s="172"/>
      <c r="DM70" s="172"/>
      <c r="DN70" s="172"/>
      <c r="DO70" s="172"/>
      <c r="DP70" s="172"/>
      <c r="DQ70" s="172"/>
      <c r="DR70" s="172"/>
      <c r="DS70" s="172"/>
      <c r="DT70" s="172"/>
      <c r="DU70" s="172"/>
      <c r="DV70" s="172"/>
      <c r="DW70" s="172"/>
      <c r="DX70" s="172"/>
      <c r="DY70" s="173" t="s">
        <v>55</v>
      </c>
      <c r="DZ70" s="174"/>
      <c r="EA70" s="174"/>
      <c r="EB70" s="174"/>
      <c r="EC70" s="174"/>
      <c r="ED70" s="174"/>
      <c r="EE70" s="174"/>
      <c r="EF70" s="174"/>
      <c r="EG70" s="174"/>
      <c r="EH70" s="174"/>
      <c r="EI70" s="174"/>
      <c r="EJ70" s="175"/>
      <c r="EK70" s="173" t="s">
        <v>56</v>
      </c>
      <c r="EL70" s="174"/>
      <c r="EM70" s="174"/>
      <c r="EN70" s="174"/>
      <c r="EO70" s="174"/>
      <c r="EP70" s="174"/>
      <c r="EQ70" s="174"/>
      <c r="ER70" s="174"/>
      <c r="ES70" s="174"/>
      <c r="ET70" s="174"/>
      <c r="EU70" s="174"/>
      <c r="EV70" s="175"/>
      <c r="EW70" s="173" t="s">
        <v>57</v>
      </c>
      <c r="EX70" s="174"/>
      <c r="EY70" s="174"/>
      <c r="EZ70" s="174"/>
      <c r="FA70" s="174"/>
      <c r="FB70" s="174"/>
      <c r="FC70" s="174"/>
      <c r="FD70" s="174"/>
      <c r="FE70" s="174"/>
      <c r="FF70" s="174"/>
      <c r="FG70" s="174"/>
      <c r="FH70" s="175"/>
      <c r="FK70" s="67"/>
      <c r="FL70" s="67"/>
    </row>
    <row r="71" spans="1:168" s="24" customFormat="1" ht="12.75" x14ac:dyDescent="0.25">
      <c r="A71" s="176">
        <v>1</v>
      </c>
      <c r="B71" s="176"/>
      <c r="C71" s="176"/>
      <c r="D71" s="176"/>
      <c r="E71" s="176"/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>
        <v>2</v>
      </c>
      <c r="S71" s="176"/>
      <c r="T71" s="176"/>
      <c r="U71" s="176"/>
      <c r="V71" s="176"/>
      <c r="W71" s="176"/>
      <c r="X71" s="176"/>
      <c r="Y71" s="176"/>
      <c r="Z71" s="176"/>
      <c r="AA71" s="176"/>
      <c r="AB71" s="176"/>
      <c r="AC71" s="176"/>
      <c r="AD71" s="176"/>
      <c r="AE71" s="176"/>
      <c r="AF71" s="176"/>
      <c r="AG71" s="176"/>
      <c r="AH71" s="176"/>
      <c r="AI71" s="176"/>
      <c r="AJ71" s="176"/>
      <c r="AK71" s="176"/>
      <c r="AL71" s="176">
        <v>3</v>
      </c>
      <c r="AM71" s="176"/>
      <c r="AN71" s="176"/>
      <c r="AO71" s="176"/>
      <c r="AP71" s="176"/>
      <c r="AQ71" s="176"/>
      <c r="AR71" s="176"/>
      <c r="AS71" s="176"/>
      <c r="AT71" s="176"/>
      <c r="AU71" s="176"/>
      <c r="AV71" s="176"/>
      <c r="AW71" s="176"/>
      <c r="AX71" s="176"/>
      <c r="AY71" s="176"/>
      <c r="AZ71" s="176"/>
      <c r="BA71" s="176"/>
      <c r="BB71" s="176"/>
      <c r="BC71" s="176">
        <v>4</v>
      </c>
      <c r="BD71" s="176"/>
      <c r="BE71" s="176"/>
      <c r="BF71" s="176"/>
      <c r="BG71" s="176"/>
      <c r="BH71" s="176"/>
      <c r="BI71" s="176"/>
      <c r="BJ71" s="176"/>
      <c r="BK71" s="176"/>
      <c r="BL71" s="176"/>
      <c r="BM71" s="176"/>
      <c r="BN71" s="176"/>
      <c r="BO71" s="176"/>
      <c r="BP71" s="176"/>
      <c r="BQ71" s="176"/>
      <c r="BR71" s="176"/>
      <c r="BS71" s="176"/>
      <c r="BT71" s="176">
        <v>5</v>
      </c>
      <c r="BU71" s="176"/>
      <c r="BV71" s="176"/>
      <c r="BW71" s="176"/>
      <c r="BX71" s="176"/>
      <c r="BY71" s="176"/>
      <c r="BZ71" s="176"/>
      <c r="CA71" s="176"/>
      <c r="CB71" s="176"/>
      <c r="CC71" s="176"/>
      <c r="CD71" s="176"/>
      <c r="CE71" s="176"/>
      <c r="CF71" s="176"/>
      <c r="CG71" s="176"/>
      <c r="CH71" s="176"/>
      <c r="CI71" s="176"/>
      <c r="CJ71" s="176"/>
      <c r="CK71" s="176">
        <v>6</v>
      </c>
      <c r="CL71" s="176"/>
      <c r="CM71" s="176"/>
      <c r="CN71" s="176"/>
      <c r="CO71" s="176"/>
      <c r="CP71" s="176"/>
      <c r="CQ71" s="176"/>
      <c r="CR71" s="176"/>
      <c r="CS71" s="176"/>
      <c r="CT71" s="176"/>
      <c r="CU71" s="176"/>
      <c r="CV71" s="176"/>
      <c r="CW71" s="176"/>
      <c r="CX71" s="176"/>
      <c r="CY71" s="176"/>
      <c r="CZ71" s="176">
        <v>7</v>
      </c>
      <c r="DA71" s="176"/>
      <c r="DB71" s="176"/>
      <c r="DC71" s="176"/>
      <c r="DD71" s="176"/>
      <c r="DE71" s="176"/>
      <c r="DF71" s="176"/>
      <c r="DG71" s="176"/>
      <c r="DH71" s="176"/>
      <c r="DI71" s="176"/>
      <c r="DJ71" s="176"/>
      <c r="DK71" s="176"/>
      <c r="DL71" s="176"/>
      <c r="DM71" s="176"/>
      <c r="DN71" s="176"/>
      <c r="DO71" s="176"/>
      <c r="DP71" s="176"/>
      <c r="DQ71" s="176"/>
      <c r="DR71" s="176"/>
      <c r="DS71" s="176"/>
      <c r="DT71" s="176"/>
      <c r="DU71" s="176"/>
      <c r="DV71" s="176"/>
      <c r="DW71" s="176"/>
      <c r="DX71" s="176"/>
      <c r="DY71" s="178">
        <v>8</v>
      </c>
      <c r="DZ71" s="179"/>
      <c r="EA71" s="179"/>
      <c r="EB71" s="179"/>
      <c r="EC71" s="179"/>
      <c r="ED71" s="179"/>
      <c r="EE71" s="179"/>
      <c r="EF71" s="179"/>
      <c r="EG71" s="179"/>
      <c r="EH71" s="179"/>
      <c r="EI71" s="179"/>
      <c r="EJ71" s="180"/>
      <c r="EK71" s="178">
        <v>9</v>
      </c>
      <c r="EL71" s="179"/>
      <c r="EM71" s="179"/>
      <c r="EN71" s="179"/>
      <c r="EO71" s="179"/>
      <c r="EP71" s="179"/>
      <c r="EQ71" s="179"/>
      <c r="ER71" s="179"/>
      <c r="ES71" s="179"/>
      <c r="ET71" s="179"/>
      <c r="EU71" s="179"/>
      <c r="EV71" s="180"/>
      <c r="EW71" s="178">
        <v>10</v>
      </c>
      <c r="EX71" s="179"/>
      <c r="EY71" s="179"/>
      <c r="EZ71" s="179"/>
      <c r="FA71" s="179"/>
      <c r="FB71" s="179"/>
      <c r="FC71" s="179"/>
      <c r="FD71" s="179"/>
      <c r="FE71" s="179"/>
      <c r="FF71" s="179"/>
      <c r="FG71" s="179"/>
      <c r="FH71" s="180"/>
      <c r="FK71" s="68"/>
      <c r="FL71" s="68"/>
    </row>
    <row r="72" spans="1:168" s="23" customFormat="1" ht="27" customHeight="1" x14ac:dyDescent="0.2">
      <c r="A72" s="160" t="s">
        <v>98</v>
      </c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2"/>
      <c r="R72" s="171" t="s">
        <v>81</v>
      </c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1"/>
      <c r="AJ72" s="171"/>
      <c r="AK72" s="171"/>
      <c r="AL72" s="170">
        <v>80</v>
      </c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  <c r="AX72" s="170"/>
      <c r="AY72" s="170"/>
      <c r="AZ72" s="170"/>
      <c r="BA72" s="170"/>
      <c r="BB72" s="170"/>
      <c r="BC72" s="170">
        <v>25</v>
      </c>
      <c r="BD72" s="170"/>
      <c r="BE72" s="170"/>
      <c r="BF72" s="170"/>
      <c r="BG72" s="170"/>
      <c r="BH72" s="170"/>
      <c r="BI72" s="170"/>
      <c r="BJ72" s="170"/>
      <c r="BK72" s="170"/>
      <c r="BL72" s="170"/>
      <c r="BM72" s="170"/>
      <c r="BN72" s="170"/>
      <c r="BO72" s="170"/>
      <c r="BP72" s="170"/>
      <c r="BQ72" s="170"/>
      <c r="BR72" s="170"/>
      <c r="BS72" s="170"/>
      <c r="BT72" s="170"/>
      <c r="BU72" s="170"/>
      <c r="BV72" s="170"/>
      <c r="BW72" s="170"/>
      <c r="BX72" s="170"/>
      <c r="BY72" s="170"/>
      <c r="BZ72" s="170"/>
      <c r="CA72" s="170"/>
      <c r="CB72" s="170"/>
      <c r="CC72" s="170"/>
      <c r="CD72" s="170"/>
      <c r="CE72" s="170"/>
      <c r="CF72" s="170"/>
      <c r="CG72" s="170"/>
      <c r="CH72" s="170"/>
      <c r="CI72" s="170"/>
      <c r="CJ72" s="170"/>
      <c r="CK72" s="170">
        <f t="shared" ref="CK72:CK79" si="0">AL72-BC72</f>
        <v>55</v>
      </c>
      <c r="CL72" s="170"/>
      <c r="CM72" s="170"/>
      <c r="CN72" s="170"/>
      <c r="CO72" s="170"/>
      <c r="CP72" s="170"/>
      <c r="CQ72" s="170"/>
      <c r="CR72" s="170"/>
      <c r="CS72" s="170"/>
      <c r="CT72" s="170"/>
      <c r="CU72" s="170"/>
      <c r="CV72" s="170"/>
      <c r="CW72" s="170"/>
      <c r="CX72" s="170"/>
      <c r="CY72" s="170"/>
      <c r="CZ72" s="170"/>
      <c r="DA72" s="170"/>
      <c r="DB72" s="170"/>
      <c r="DC72" s="170"/>
      <c r="DD72" s="170"/>
      <c r="DE72" s="170"/>
      <c r="DF72" s="170"/>
      <c r="DG72" s="170"/>
      <c r="DH72" s="170"/>
      <c r="DI72" s="170"/>
      <c r="DJ72" s="170"/>
      <c r="DK72" s="170"/>
      <c r="DL72" s="170"/>
      <c r="DM72" s="170"/>
      <c r="DN72" s="170"/>
      <c r="DO72" s="170"/>
      <c r="DP72" s="170"/>
      <c r="DQ72" s="170"/>
      <c r="DR72" s="170"/>
      <c r="DS72" s="170"/>
      <c r="DT72" s="170"/>
      <c r="DU72" s="170"/>
      <c r="DV72" s="170"/>
      <c r="DW72" s="170"/>
      <c r="DX72" s="170"/>
      <c r="DY72" s="150"/>
      <c r="DZ72" s="151"/>
      <c r="EA72" s="151"/>
      <c r="EB72" s="151"/>
      <c r="EC72" s="151"/>
      <c r="ED72" s="151"/>
      <c r="EE72" s="151"/>
      <c r="EF72" s="151"/>
      <c r="EG72" s="151"/>
      <c r="EH72" s="151"/>
      <c r="EI72" s="151"/>
      <c r="EJ72" s="152"/>
      <c r="EK72" s="150"/>
      <c r="EL72" s="151"/>
      <c r="EM72" s="151"/>
      <c r="EN72" s="151"/>
      <c r="EO72" s="151"/>
      <c r="EP72" s="151"/>
      <c r="EQ72" s="151"/>
      <c r="ER72" s="151"/>
      <c r="ES72" s="151"/>
      <c r="ET72" s="151"/>
      <c r="EU72" s="151"/>
      <c r="EV72" s="152"/>
      <c r="EW72" s="153"/>
      <c r="EX72" s="154"/>
      <c r="EY72" s="154"/>
      <c r="EZ72" s="154"/>
      <c r="FA72" s="154"/>
      <c r="FB72" s="154"/>
      <c r="FC72" s="154"/>
      <c r="FD72" s="154"/>
      <c r="FE72" s="154"/>
      <c r="FF72" s="154"/>
      <c r="FG72" s="154"/>
      <c r="FH72" s="155"/>
      <c r="FK72" s="67"/>
      <c r="FL72" s="67"/>
    </row>
    <row r="73" spans="1:168" s="23" customFormat="1" ht="27" customHeight="1" x14ac:dyDescent="0.2">
      <c r="A73" s="166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8"/>
      <c r="R73" s="171" t="s">
        <v>97</v>
      </c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71"/>
      <c r="AI73" s="171"/>
      <c r="AJ73" s="171"/>
      <c r="AK73" s="171"/>
      <c r="AL73" s="170">
        <v>9</v>
      </c>
      <c r="AM73" s="170"/>
      <c r="AN73" s="170"/>
      <c r="AO73" s="170"/>
      <c r="AP73" s="170"/>
      <c r="AQ73" s="170"/>
      <c r="AR73" s="170"/>
      <c r="AS73" s="170"/>
      <c r="AT73" s="170"/>
      <c r="AU73" s="170"/>
      <c r="AV73" s="170"/>
      <c r="AW73" s="170"/>
      <c r="AX73" s="170"/>
      <c r="AY73" s="170"/>
      <c r="AZ73" s="170"/>
      <c r="BA73" s="170"/>
      <c r="BB73" s="170"/>
      <c r="BC73" s="170">
        <v>2.4</v>
      </c>
      <c r="BD73" s="170"/>
      <c r="BE73" s="170"/>
      <c r="BF73" s="170"/>
      <c r="BG73" s="170"/>
      <c r="BH73" s="170"/>
      <c r="BI73" s="170"/>
      <c r="BJ73" s="170"/>
      <c r="BK73" s="170"/>
      <c r="BL73" s="170"/>
      <c r="BM73" s="170"/>
      <c r="BN73" s="170"/>
      <c r="BO73" s="170"/>
      <c r="BP73" s="170"/>
      <c r="BQ73" s="170"/>
      <c r="BR73" s="170"/>
      <c r="BS73" s="170"/>
      <c r="BT73" s="170"/>
      <c r="BU73" s="170"/>
      <c r="BV73" s="170"/>
      <c r="BW73" s="170"/>
      <c r="BX73" s="170"/>
      <c r="BY73" s="170"/>
      <c r="BZ73" s="170"/>
      <c r="CA73" s="170"/>
      <c r="CB73" s="170"/>
      <c r="CC73" s="170"/>
      <c r="CD73" s="170"/>
      <c r="CE73" s="170"/>
      <c r="CF73" s="170"/>
      <c r="CG73" s="170"/>
      <c r="CH73" s="170"/>
      <c r="CI73" s="170"/>
      <c r="CJ73" s="170"/>
      <c r="CK73" s="170">
        <f t="shared" si="0"/>
        <v>6.6</v>
      </c>
      <c r="CL73" s="170"/>
      <c r="CM73" s="170"/>
      <c r="CN73" s="170"/>
      <c r="CO73" s="170"/>
      <c r="CP73" s="170"/>
      <c r="CQ73" s="170"/>
      <c r="CR73" s="170"/>
      <c r="CS73" s="170"/>
      <c r="CT73" s="170"/>
      <c r="CU73" s="170"/>
      <c r="CV73" s="170"/>
      <c r="CW73" s="170"/>
      <c r="CX73" s="170"/>
      <c r="CY73" s="170"/>
      <c r="CZ73" s="170"/>
      <c r="DA73" s="170"/>
      <c r="DB73" s="170"/>
      <c r="DC73" s="170"/>
      <c r="DD73" s="170"/>
      <c r="DE73" s="170"/>
      <c r="DF73" s="170"/>
      <c r="DG73" s="170"/>
      <c r="DH73" s="170"/>
      <c r="DI73" s="170"/>
      <c r="DJ73" s="170"/>
      <c r="DK73" s="170"/>
      <c r="DL73" s="170"/>
      <c r="DM73" s="170"/>
      <c r="DN73" s="170"/>
      <c r="DO73" s="170"/>
      <c r="DP73" s="170"/>
      <c r="DQ73" s="170"/>
      <c r="DR73" s="170"/>
      <c r="DS73" s="170"/>
      <c r="DT73" s="170"/>
      <c r="DU73" s="170"/>
      <c r="DV73" s="170"/>
      <c r="DW73" s="170"/>
      <c r="DX73" s="170"/>
      <c r="DY73" s="150"/>
      <c r="DZ73" s="151"/>
      <c r="EA73" s="151"/>
      <c r="EB73" s="151"/>
      <c r="EC73" s="151"/>
      <c r="ED73" s="151"/>
      <c r="EE73" s="151"/>
      <c r="EF73" s="151"/>
      <c r="EG73" s="151"/>
      <c r="EH73" s="151"/>
      <c r="EI73" s="151"/>
      <c r="EJ73" s="152"/>
      <c r="EK73" s="150"/>
      <c r="EL73" s="151"/>
      <c r="EM73" s="151"/>
      <c r="EN73" s="151"/>
      <c r="EO73" s="151"/>
      <c r="EP73" s="151"/>
      <c r="EQ73" s="151"/>
      <c r="ER73" s="151"/>
      <c r="ES73" s="151"/>
      <c r="ET73" s="151"/>
      <c r="EU73" s="151"/>
      <c r="EV73" s="152"/>
      <c r="EW73" s="153"/>
      <c r="EX73" s="154"/>
      <c r="EY73" s="154"/>
      <c r="EZ73" s="154"/>
      <c r="FA73" s="154"/>
      <c r="FB73" s="154"/>
      <c r="FC73" s="154"/>
      <c r="FD73" s="154"/>
      <c r="FE73" s="154"/>
      <c r="FF73" s="154"/>
      <c r="FG73" s="154"/>
      <c r="FH73" s="155"/>
      <c r="FK73" s="67"/>
      <c r="FL73" s="67"/>
    </row>
    <row r="74" spans="1:168" s="23" customFormat="1" ht="24" customHeight="1" x14ac:dyDescent="0.25">
      <c r="A74" s="160" t="s">
        <v>105</v>
      </c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2"/>
      <c r="R74" s="169" t="s">
        <v>99</v>
      </c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9"/>
      <c r="AJ74" s="169"/>
      <c r="AK74" s="169"/>
      <c r="AL74" s="170">
        <v>5</v>
      </c>
      <c r="AM74" s="170"/>
      <c r="AN74" s="170"/>
      <c r="AO74" s="170"/>
      <c r="AP74" s="170"/>
      <c r="AQ74" s="170"/>
      <c r="AR74" s="170"/>
      <c r="AS74" s="170"/>
      <c r="AT74" s="170"/>
      <c r="AU74" s="170"/>
      <c r="AV74" s="170"/>
      <c r="AW74" s="170"/>
      <c r="AX74" s="170"/>
      <c r="AY74" s="170"/>
      <c r="AZ74" s="170"/>
      <c r="BA74" s="170"/>
      <c r="BB74" s="170"/>
      <c r="BC74" s="170">
        <v>0.9</v>
      </c>
      <c r="BD74" s="170"/>
      <c r="BE74" s="170"/>
      <c r="BF74" s="170"/>
      <c r="BG74" s="170"/>
      <c r="BH74" s="170"/>
      <c r="BI74" s="170"/>
      <c r="BJ74" s="170"/>
      <c r="BK74" s="170"/>
      <c r="BL74" s="170"/>
      <c r="BM74" s="170"/>
      <c r="BN74" s="170"/>
      <c r="BO74" s="170"/>
      <c r="BP74" s="170"/>
      <c r="BQ74" s="170"/>
      <c r="BR74" s="170"/>
      <c r="BS74" s="170"/>
      <c r="BT74" s="170"/>
      <c r="BU74" s="170"/>
      <c r="BV74" s="170"/>
      <c r="BW74" s="170"/>
      <c r="BX74" s="170"/>
      <c r="BY74" s="170"/>
      <c r="BZ74" s="170"/>
      <c r="CA74" s="170"/>
      <c r="CB74" s="170"/>
      <c r="CC74" s="170"/>
      <c r="CD74" s="170"/>
      <c r="CE74" s="170"/>
      <c r="CF74" s="170"/>
      <c r="CG74" s="170"/>
      <c r="CH74" s="170"/>
      <c r="CI74" s="170"/>
      <c r="CJ74" s="170"/>
      <c r="CK74" s="170">
        <f t="shared" si="0"/>
        <v>4.0999999999999996</v>
      </c>
      <c r="CL74" s="170"/>
      <c r="CM74" s="170"/>
      <c r="CN74" s="170"/>
      <c r="CO74" s="170"/>
      <c r="CP74" s="170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0"/>
      <c r="DJ74" s="170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50"/>
      <c r="DZ74" s="151"/>
      <c r="EA74" s="151"/>
      <c r="EB74" s="151"/>
      <c r="EC74" s="151"/>
      <c r="ED74" s="151"/>
      <c r="EE74" s="151"/>
      <c r="EF74" s="151"/>
      <c r="EG74" s="151"/>
      <c r="EH74" s="151"/>
      <c r="EI74" s="151"/>
      <c r="EJ74" s="152"/>
      <c r="EK74" s="150"/>
      <c r="EL74" s="151"/>
      <c r="EM74" s="151"/>
      <c r="EN74" s="151"/>
      <c r="EO74" s="151"/>
      <c r="EP74" s="151"/>
      <c r="EQ74" s="151"/>
      <c r="ER74" s="151"/>
      <c r="ES74" s="151"/>
      <c r="ET74" s="151"/>
      <c r="EU74" s="151"/>
      <c r="EV74" s="152"/>
      <c r="EW74" s="153"/>
      <c r="EX74" s="154"/>
      <c r="EY74" s="154"/>
      <c r="EZ74" s="154"/>
      <c r="FA74" s="154"/>
      <c r="FB74" s="154"/>
      <c r="FC74" s="154"/>
      <c r="FD74" s="154"/>
      <c r="FE74" s="154"/>
      <c r="FF74" s="154"/>
      <c r="FG74" s="154"/>
      <c r="FH74" s="155"/>
      <c r="FK74" s="67"/>
      <c r="FL74" s="67"/>
    </row>
    <row r="75" spans="1:168" s="23" customFormat="1" ht="24" customHeight="1" x14ac:dyDescent="0.25">
      <c r="A75" s="163"/>
      <c r="B75" s="164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5"/>
      <c r="R75" s="169" t="s">
        <v>100</v>
      </c>
      <c r="S75" s="169"/>
      <c r="T75" s="169"/>
      <c r="U75" s="169"/>
      <c r="V75" s="169"/>
      <c r="W75" s="169"/>
      <c r="X75" s="169"/>
      <c r="Y75" s="169"/>
      <c r="Z75" s="169"/>
      <c r="AA75" s="169"/>
      <c r="AB75" s="169"/>
      <c r="AC75" s="169"/>
      <c r="AD75" s="169"/>
      <c r="AE75" s="169"/>
      <c r="AF75" s="169"/>
      <c r="AG75" s="169"/>
      <c r="AH75" s="169"/>
      <c r="AI75" s="169"/>
      <c r="AJ75" s="169"/>
      <c r="AK75" s="169"/>
      <c r="AL75" s="170">
        <v>40</v>
      </c>
      <c r="AM75" s="170"/>
      <c r="AN75" s="170"/>
      <c r="AO75" s="170"/>
      <c r="AP75" s="170"/>
      <c r="AQ75" s="170"/>
      <c r="AR75" s="170"/>
      <c r="AS75" s="170"/>
      <c r="AT75" s="170"/>
      <c r="AU75" s="170"/>
      <c r="AV75" s="170"/>
      <c r="AW75" s="170"/>
      <c r="AX75" s="170"/>
      <c r="AY75" s="170"/>
      <c r="AZ75" s="170"/>
      <c r="BA75" s="170"/>
      <c r="BB75" s="170"/>
      <c r="BC75" s="170">
        <v>1.1000000000000001</v>
      </c>
      <c r="BD75" s="170"/>
      <c r="BE75" s="170"/>
      <c r="BF75" s="170"/>
      <c r="BG75" s="170"/>
      <c r="BH75" s="170"/>
      <c r="BI75" s="170"/>
      <c r="BJ75" s="170"/>
      <c r="BK75" s="170"/>
      <c r="BL75" s="170"/>
      <c r="BM75" s="170"/>
      <c r="BN75" s="170"/>
      <c r="BO75" s="170"/>
      <c r="BP75" s="170"/>
      <c r="BQ75" s="170"/>
      <c r="BR75" s="170"/>
      <c r="BS75" s="170"/>
      <c r="BT75" s="170"/>
      <c r="BU75" s="170"/>
      <c r="BV75" s="170"/>
      <c r="BW75" s="170"/>
      <c r="BX75" s="170"/>
      <c r="BY75" s="170"/>
      <c r="BZ75" s="170"/>
      <c r="CA75" s="170"/>
      <c r="CB75" s="170"/>
      <c r="CC75" s="170"/>
      <c r="CD75" s="170"/>
      <c r="CE75" s="170"/>
      <c r="CF75" s="170"/>
      <c r="CG75" s="170"/>
      <c r="CH75" s="170"/>
      <c r="CI75" s="170"/>
      <c r="CJ75" s="170"/>
      <c r="CK75" s="170">
        <f t="shared" si="0"/>
        <v>38.9</v>
      </c>
      <c r="CL75" s="170"/>
      <c r="CM75" s="170"/>
      <c r="CN75" s="170"/>
      <c r="CO75" s="170"/>
      <c r="CP75" s="170"/>
      <c r="CQ75" s="170"/>
      <c r="CR75" s="170"/>
      <c r="CS75" s="170"/>
      <c r="CT75" s="170"/>
      <c r="CU75" s="170"/>
      <c r="CV75" s="170"/>
      <c r="CW75" s="170"/>
      <c r="CX75" s="170"/>
      <c r="CY75" s="170"/>
      <c r="CZ75" s="170"/>
      <c r="DA75" s="170"/>
      <c r="DB75" s="170"/>
      <c r="DC75" s="170"/>
      <c r="DD75" s="170"/>
      <c r="DE75" s="170"/>
      <c r="DF75" s="170"/>
      <c r="DG75" s="170"/>
      <c r="DH75" s="170"/>
      <c r="DI75" s="170"/>
      <c r="DJ75" s="170"/>
      <c r="DK75" s="170"/>
      <c r="DL75" s="170"/>
      <c r="DM75" s="170"/>
      <c r="DN75" s="170"/>
      <c r="DO75" s="170"/>
      <c r="DP75" s="170"/>
      <c r="DQ75" s="170"/>
      <c r="DR75" s="170"/>
      <c r="DS75" s="170"/>
      <c r="DT75" s="170"/>
      <c r="DU75" s="170"/>
      <c r="DV75" s="170"/>
      <c r="DW75" s="170"/>
      <c r="DX75" s="170"/>
      <c r="DY75" s="150"/>
      <c r="DZ75" s="151"/>
      <c r="EA75" s="151"/>
      <c r="EB75" s="151"/>
      <c r="EC75" s="151"/>
      <c r="ED75" s="151"/>
      <c r="EE75" s="151"/>
      <c r="EF75" s="151"/>
      <c r="EG75" s="151"/>
      <c r="EH75" s="151"/>
      <c r="EI75" s="151"/>
      <c r="EJ75" s="152"/>
      <c r="EK75" s="150"/>
      <c r="EL75" s="151"/>
      <c r="EM75" s="151"/>
      <c r="EN75" s="151"/>
      <c r="EO75" s="151"/>
      <c r="EP75" s="151"/>
      <c r="EQ75" s="151"/>
      <c r="ER75" s="151"/>
      <c r="ES75" s="151"/>
      <c r="ET75" s="151"/>
      <c r="EU75" s="151"/>
      <c r="EV75" s="152"/>
      <c r="EW75" s="153"/>
      <c r="EX75" s="154"/>
      <c r="EY75" s="154"/>
      <c r="EZ75" s="154"/>
      <c r="FA75" s="154"/>
      <c r="FB75" s="154"/>
      <c r="FC75" s="154"/>
      <c r="FD75" s="154"/>
      <c r="FE75" s="154"/>
      <c r="FF75" s="154"/>
      <c r="FG75" s="154"/>
      <c r="FH75" s="155"/>
      <c r="FK75" s="67"/>
      <c r="FL75" s="67"/>
    </row>
    <row r="76" spans="1:168" s="23" customFormat="1" ht="24" customHeight="1" x14ac:dyDescent="0.25">
      <c r="A76" s="163"/>
      <c r="B76" s="164"/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5"/>
      <c r="R76" s="169" t="s">
        <v>101</v>
      </c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  <c r="AH76" s="169"/>
      <c r="AI76" s="169"/>
      <c r="AJ76" s="169"/>
      <c r="AK76" s="169"/>
      <c r="AL76" s="170">
        <v>4.8</v>
      </c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0"/>
      <c r="AZ76" s="170"/>
      <c r="BA76" s="170"/>
      <c r="BB76" s="170"/>
      <c r="BC76" s="170">
        <v>0.6</v>
      </c>
      <c r="BD76" s="170"/>
      <c r="BE76" s="170"/>
      <c r="BF76" s="170"/>
      <c r="BG76" s="170"/>
      <c r="BH76" s="170"/>
      <c r="BI76" s="170"/>
      <c r="BJ76" s="170"/>
      <c r="BK76" s="170"/>
      <c r="BL76" s="170"/>
      <c r="BM76" s="170"/>
      <c r="BN76" s="170"/>
      <c r="BO76" s="170"/>
      <c r="BP76" s="170"/>
      <c r="BQ76" s="170"/>
      <c r="BR76" s="170"/>
      <c r="BS76" s="170"/>
      <c r="BT76" s="170"/>
      <c r="BU76" s="170"/>
      <c r="BV76" s="170"/>
      <c r="BW76" s="170"/>
      <c r="BX76" s="170"/>
      <c r="BY76" s="170"/>
      <c r="BZ76" s="170"/>
      <c r="CA76" s="170"/>
      <c r="CB76" s="170"/>
      <c r="CC76" s="170"/>
      <c r="CD76" s="170"/>
      <c r="CE76" s="170"/>
      <c r="CF76" s="170"/>
      <c r="CG76" s="170"/>
      <c r="CH76" s="170"/>
      <c r="CI76" s="170"/>
      <c r="CJ76" s="170"/>
      <c r="CK76" s="170">
        <f t="shared" si="0"/>
        <v>4.2</v>
      </c>
      <c r="CL76" s="170"/>
      <c r="CM76" s="170"/>
      <c r="CN76" s="170"/>
      <c r="CO76" s="170"/>
      <c r="CP76" s="170"/>
      <c r="CQ76" s="170"/>
      <c r="CR76" s="170"/>
      <c r="CS76" s="170"/>
      <c r="CT76" s="170"/>
      <c r="CU76" s="170"/>
      <c r="CV76" s="170"/>
      <c r="CW76" s="170"/>
      <c r="CX76" s="170"/>
      <c r="CY76" s="170"/>
      <c r="CZ76" s="170"/>
      <c r="DA76" s="170"/>
      <c r="DB76" s="170"/>
      <c r="DC76" s="170"/>
      <c r="DD76" s="170"/>
      <c r="DE76" s="170"/>
      <c r="DF76" s="170"/>
      <c r="DG76" s="170"/>
      <c r="DH76" s="170"/>
      <c r="DI76" s="170"/>
      <c r="DJ76" s="170"/>
      <c r="DK76" s="170"/>
      <c r="DL76" s="170"/>
      <c r="DM76" s="170"/>
      <c r="DN76" s="170"/>
      <c r="DO76" s="170"/>
      <c r="DP76" s="170"/>
      <c r="DQ76" s="170"/>
      <c r="DR76" s="170"/>
      <c r="DS76" s="170"/>
      <c r="DT76" s="170"/>
      <c r="DU76" s="170"/>
      <c r="DV76" s="170"/>
      <c r="DW76" s="170"/>
      <c r="DX76" s="170"/>
      <c r="DY76" s="150"/>
      <c r="DZ76" s="151"/>
      <c r="EA76" s="151"/>
      <c r="EB76" s="151"/>
      <c r="EC76" s="151"/>
      <c r="ED76" s="151"/>
      <c r="EE76" s="151"/>
      <c r="EF76" s="151"/>
      <c r="EG76" s="151"/>
      <c r="EH76" s="151"/>
      <c r="EI76" s="151"/>
      <c r="EJ76" s="152"/>
      <c r="EK76" s="150"/>
      <c r="EL76" s="151"/>
      <c r="EM76" s="151"/>
      <c r="EN76" s="151"/>
      <c r="EO76" s="151"/>
      <c r="EP76" s="151"/>
      <c r="EQ76" s="151"/>
      <c r="ER76" s="151"/>
      <c r="ES76" s="151"/>
      <c r="ET76" s="151"/>
      <c r="EU76" s="151"/>
      <c r="EV76" s="152"/>
      <c r="EW76" s="153"/>
      <c r="EX76" s="154"/>
      <c r="EY76" s="154"/>
      <c r="EZ76" s="154"/>
      <c r="FA76" s="154"/>
      <c r="FB76" s="154"/>
      <c r="FC76" s="154"/>
      <c r="FD76" s="154"/>
      <c r="FE76" s="154"/>
      <c r="FF76" s="154"/>
      <c r="FG76" s="154"/>
      <c r="FH76" s="155"/>
      <c r="FK76" s="67"/>
      <c r="FL76" s="67"/>
    </row>
    <row r="77" spans="1:168" s="23" customFormat="1" ht="24" customHeight="1" x14ac:dyDescent="0.25">
      <c r="A77" s="163"/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5"/>
      <c r="R77" s="169" t="s">
        <v>102</v>
      </c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  <c r="AH77" s="169"/>
      <c r="AI77" s="169"/>
      <c r="AJ77" s="169"/>
      <c r="AK77" s="169"/>
      <c r="AL77" s="170">
        <v>15</v>
      </c>
      <c r="AM77" s="170"/>
      <c r="AN77" s="170"/>
      <c r="AO77" s="170"/>
      <c r="AP77" s="170"/>
      <c r="AQ77" s="170"/>
      <c r="AR77" s="170"/>
      <c r="AS77" s="170"/>
      <c r="AT77" s="170"/>
      <c r="AU77" s="170"/>
      <c r="AV77" s="170"/>
      <c r="AW77" s="170"/>
      <c r="AX77" s="170"/>
      <c r="AY77" s="170"/>
      <c r="AZ77" s="170"/>
      <c r="BA77" s="170"/>
      <c r="BB77" s="170"/>
      <c r="BC77" s="170">
        <v>0</v>
      </c>
      <c r="BD77" s="170"/>
      <c r="BE77" s="170"/>
      <c r="BF77" s="170"/>
      <c r="BG77" s="170"/>
      <c r="BH77" s="170"/>
      <c r="BI77" s="170"/>
      <c r="BJ77" s="170"/>
      <c r="BK77" s="170"/>
      <c r="BL77" s="170"/>
      <c r="BM77" s="170"/>
      <c r="BN77" s="170"/>
      <c r="BO77" s="170"/>
      <c r="BP77" s="170"/>
      <c r="BQ77" s="170"/>
      <c r="BR77" s="170"/>
      <c r="BS77" s="170"/>
      <c r="BT77" s="170"/>
      <c r="BU77" s="170"/>
      <c r="BV77" s="170"/>
      <c r="BW77" s="170"/>
      <c r="BX77" s="170"/>
      <c r="BY77" s="170"/>
      <c r="BZ77" s="170"/>
      <c r="CA77" s="170"/>
      <c r="CB77" s="170"/>
      <c r="CC77" s="170"/>
      <c r="CD77" s="170"/>
      <c r="CE77" s="170"/>
      <c r="CF77" s="170"/>
      <c r="CG77" s="170"/>
      <c r="CH77" s="170"/>
      <c r="CI77" s="170"/>
      <c r="CJ77" s="170"/>
      <c r="CK77" s="170">
        <f t="shared" si="0"/>
        <v>15</v>
      </c>
      <c r="CL77" s="170"/>
      <c r="CM77" s="170"/>
      <c r="CN77" s="170"/>
      <c r="CO77" s="170"/>
      <c r="CP77" s="170"/>
      <c r="CQ77" s="170"/>
      <c r="CR77" s="170"/>
      <c r="CS77" s="170"/>
      <c r="CT77" s="170"/>
      <c r="CU77" s="170"/>
      <c r="CV77" s="170"/>
      <c r="CW77" s="170"/>
      <c r="CX77" s="170"/>
      <c r="CY77" s="170"/>
      <c r="CZ77" s="170"/>
      <c r="DA77" s="170"/>
      <c r="DB77" s="170"/>
      <c r="DC77" s="170"/>
      <c r="DD77" s="170"/>
      <c r="DE77" s="170"/>
      <c r="DF77" s="170"/>
      <c r="DG77" s="170"/>
      <c r="DH77" s="170"/>
      <c r="DI77" s="170"/>
      <c r="DJ77" s="170"/>
      <c r="DK77" s="170"/>
      <c r="DL77" s="170"/>
      <c r="DM77" s="170"/>
      <c r="DN77" s="170"/>
      <c r="DO77" s="170"/>
      <c r="DP77" s="170"/>
      <c r="DQ77" s="170"/>
      <c r="DR77" s="170"/>
      <c r="DS77" s="170"/>
      <c r="DT77" s="170"/>
      <c r="DU77" s="170"/>
      <c r="DV77" s="170"/>
      <c r="DW77" s="170"/>
      <c r="DX77" s="170"/>
      <c r="DY77" s="150"/>
      <c r="DZ77" s="151"/>
      <c r="EA77" s="151"/>
      <c r="EB77" s="151"/>
      <c r="EC77" s="151"/>
      <c r="ED77" s="151"/>
      <c r="EE77" s="151"/>
      <c r="EF77" s="151"/>
      <c r="EG77" s="151"/>
      <c r="EH77" s="151"/>
      <c r="EI77" s="151"/>
      <c r="EJ77" s="152"/>
      <c r="EK77" s="150"/>
      <c r="EL77" s="151"/>
      <c r="EM77" s="151"/>
      <c r="EN77" s="151"/>
      <c r="EO77" s="151"/>
      <c r="EP77" s="151"/>
      <c r="EQ77" s="151"/>
      <c r="ER77" s="151"/>
      <c r="ES77" s="151"/>
      <c r="ET77" s="151"/>
      <c r="EU77" s="151"/>
      <c r="EV77" s="152"/>
      <c r="EW77" s="153"/>
      <c r="EX77" s="154"/>
      <c r="EY77" s="154"/>
      <c r="EZ77" s="154"/>
      <c r="FA77" s="154"/>
      <c r="FB77" s="154"/>
      <c r="FC77" s="154"/>
      <c r="FD77" s="154"/>
      <c r="FE77" s="154"/>
      <c r="FF77" s="154"/>
      <c r="FG77" s="154"/>
      <c r="FH77" s="155"/>
      <c r="FK77" s="67"/>
      <c r="FL77" s="67"/>
    </row>
    <row r="78" spans="1:168" s="23" customFormat="1" ht="24" customHeight="1" x14ac:dyDescent="0.25">
      <c r="A78" s="163"/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5"/>
      <c r="R78" s="169" t="s">
        <v>103</v>
      </c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69"/>
      <c r="AI78" s="169"/>
      <c r="AJ78" s="169"/>
      <c r="AK78" s="169"/>
      <c r="AL78" s="170">
        <v>150</v>
      </c>
      <c r="AM78" s="170"/>
      <c r="AN78" s="170"/>
      <c r="AO78" s="170"/>
      <c r="AP78" s="170"/>
      <c r="AQ78" s="170"/>
      <c r="AR78" s="170"/>
      <c r="AS78" s="170"/>
      <c r="AT78" s="170"/>
      <c r="AU78" s="170"/>
      <c r="AV78" s="170"/>
      <c r="AW78" s="170"/>
      <c r="AX78" s="170"/>
      <c r="AY78" s="170"/>
      <c r="AZ78" s="170"/>
      <c r="BA78" s="170"/>
      <c r="BB78" s="170"/>
      <c r="BC78" s="170">
        <v>44.4</v>
      </c>
      <c r="BD78" s="170"/>
      <c r="BE78" s="170"/>
      <c r="BF78" s="170"/>
      <c r="BG78" s="170"/>
      <c r="BH78" s="170"/>
      <c r="BI78" s="170"/>
      <c r="BJ78" s="170"/>
      <c r="BK78" s="170"/>
      <c r="BL78" s="170"/>
      <c r="BM78" s="170"/>
      <c r="BN78" s="170"/>
      <c r="BO78" s="170"/>
      <c r="BP78" s="170"/>
      <c r="BQ78" s="170"/>
      <c r="BR78" s="170"/>
      <c r="BS78" s="170"/>
      <c r="BT78" s="170"/>
      <c r="BU78" s="170"/>
      <c r="BV78" s="170"/>
      <c r="BW78" s="170"/>
      <c r="BX78" s="170"/>
      <c r="BY78" s="170"/>
      <c r="BZ78" s="170"/>
      <c r="CA78" s="170"/>
      <c r="CB78" s="170"/>
      <c r="CC78" s="170"/>
      <c r="CD78" s="170"/>
      <c r="CE78" s="170"/>
      <c r="CF78" s="170"/>
      <c r="CG78" s="170"/>
      <c r="CH78" s="170"/>
      <c r="CI78" s="170"/>
      <c r="CJ78" s="170"/>
      <c r="CK78" s="170">
        <f t="shared" si="0"/>
        <v>105.6</v>
      </c>
      <c r="CL78" s="170"/>
      <c r="CM78" s="170"/>
      <c r="CN78" s="170"/>
      <c r="CO78" s="170"/>
      <c r="CP78" s="170"/>
      <c r="CQ78" s="170"/>
      <c r="CR78" s="170"/>
      <c r="CS78" s="170"/>
      <c r="CT78" s="170"/>
      <c r="CU78" s="170"/>
      <c r="CV78" s="170"/>
      <c r="CW78" s="170"/>
      <c r="CX78" s="170"/>
      <c r="CY78" s="170"/>
      <c r="CZ78" s="170"/>
      <c r="DA78" s="170"/>
      <c r="DB78" s="170"/>
      <c r="DC78" s="170"/>
      <c r="DD78" s="170"/>
      <c r="DE78" s="170"/>
      <c r="DF78" s="170"/>
      <c r="DG78" s="170"/>
      <c r="DH78" s="170"/>
      <c r="DI78" s="170"/>
      <c r="DJ78" s="170"/>
      <c r="DK78" s="170"/>
      <c r="DL78" s="170"/>
      <c r="DM78" s="170"/>
      <c r="DN78" s="170"/>
      <c r="DO78" s="170"/>
      <c r="DP78" s="170"/>
      <c r="DQ78" s="170"/>
      <c r="DR78" s="170"/>
      <c r="DS78" s="170"/>
      <c r="DT78" s="170"/>
      <c r="DU78" s="170"/>
      <c r="DV78" s="170"/>
      <c r="DW78" s="170"/>
      <c r="DX78" s="170"/>
      <c r="DY78" s="150"/>
      <c r="DZ78" s="151"/>
      <c r="EA78" s="151"/>
      <c r="EB78" s="151"/>
      <c r="EC78" s="151"/>
      <c r="ED78" s="151"/>
      <c r="EE78" s="151"/>
      <c r="EF78" s="151"/>
      <c r="EG78" s="151"/>
      <c r="EH78" s="151"/>
      <c r="EI78" s="151"/>
      <c r="EJ78" s="152"/>
      <c r="EK78" s="150"/>
      <c r="EL78" s="151"/>
      <c r="EM78" s="151"/>
      <c r="EN78" s="151"/>
      <c r="EO78" s="151"/>
      <c r="EP78" s="151"/>
      <c r="EQ78" s="151"/>
      <c r="ER78" s="151"/>
      <c r="ES78" s="151"/>
      <c r="ET78" s="151"/>
      <c r="EU78" s="151"/>
      <c r="EV78" s="152"/>
      <c r="EW78" s="153"/>
      <c r="EX78" s="154"/>
      <c r="EY78" s="154"/>
      <c r="EZ78" s="154"/>
      <c r="FA78" s="154"/>
      <c r="FB78" s="154"/>
      <c r="FC78" s="154"/>
      <c r="FD78" s="154"/>
      <c r="FE78" s="154"/>
      <c r="FF78" s="154"/>
      <c r="FG78" s="154"/>
      <c r="FH78" s="155"/>
      <c r="FK78" s="67"/>
      <c r="FL78" s="67"/>
    </row>
    <row r="79" spans="1:168" s="23" customFormat="1" ht="18" customHeight="1" x14ac:dyDescent="0.25">
      <c r="A79" s="166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8"/>
      <c r="R79" s="169" t="s">
        <v>104</v>
      </c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169"/>
      <c r="AK79" s="169"/>
      <c r="AL79" s="170">
        <v>160</v>
      </c>
      <c r="AM79" s="170"/>
      <c r="AN79" s="170"/>
      <c r="AO79" s="170"/>
      <c r="AP79" s="170"/>
      <c r="AQ79" s="170"/>
      <c r="AR79" s="170"/>
      <c r="AS79" s="170"/>
      <c r="AT79" s="170"/>
      <c r="AU79" s="170"/>
      <c r="AV79" s="170"/>
      <c r="AW79" s="170"/>
      <c r="AX79" s="170"/>
      <c r="AY79" s="170"/>
      <c r="AZ79" s="170"/>
      <c r="BA79" s="170"/>
      <c r="BB79" s="170"/>
      <c r="BC79" s="170">
        <v>160</v>
      </c>
      <c r="BD79" s="170"/>
      <c r="BE79" s="170"/>
      <c r="BF79" s="170"/>
      <c r="BG79" s="170"/>
      <c r="BH79" s="170"/>
      <c r="BI79" s="170"/>
      <c r="BJ79" s="170"/>
      <c r="BK79" s="170"/>
      <c r="BL79" s="170"/>
      <c r="BM79" s="170"/>
      <c r="BN79" s="170"/>
      <c r="BO79" s="170"/>
      <c r="BP79" s="170"/>
      <c r="BQ79" s="170"/>
      <c r="BR79" s="170"/>
      <c r="BS79" s="170"/>
      <c r="BT79" s="170"/>
      <c r="BU79" s="170"/>
      <c r="BV79" s="170"/>
      <c r="BW79" s="170"/>
      <c r="BX79" s="170"/>
      <c r="BY79" s="170"/>
      <c r="BZ79" s="170"/>
      <c r="CA79" s="170"/>
      <c r="CB79" s="170"/>
      <c r="CC79" s="170"/>
      <c r="CD79" s="170"/>
      <c r="CE79" s="170"/>
      <c r="CF79" s="170"/>
      <c r="CG79" s="170"/>
      <c r="CH79" s="170"/>
      <c r="CI79" s="170"/>
      <c r="CJ79" s="170"/>
      <c r="CK79" s="170">
        <f t="shared" si="0"/>
        <v>0</v>
      </c>
      <c r="CL79" s="170"/>
      <c r="CM79" s="170"/>
      <c r="CN79" s="170"/>
      <c r="CO79" s="170"/>
      <c r="CP79" s="170"/>
      <c r="CQ79" s="170"/>
      <c r="CR79" s="170"/>
      <c r="CS79" s="170"/>
      <c r="CT79" s="170"/>
      <c r="CU79" s="170"/>
      <c r="CV79" s="170"/>
      <c r="CW79" s="170"/>
      <c r="CX79" s="170"/>
      <c r="CY79" s="170"/>
      <c r="CZ79" s="170"/>
      <c r="DA79" s="170"/>
      <c r="DB79" s="170"/>
      <c r="DC79" s="170"/>
      <c r="DD79" s="170"/>
      <c r="DE79" s="170"/>
      <c r="DF79" s="170"/>
      <c r="DG79" s="170"/>
      <c r="DH79" s="170"/>
      <c r="DI79" s="170"/>
      <c r="DJ79" s="170"/>
      <c r="DK79" s="170"/>
      <c r="DL79" s="170"/>
      <c r="DM79" s="170"/>
      <c r="DN79" s="170"/>
      <c r="DO79" s="170"/>
      <c r="DP79" s="170"/>
      <c r="DQ79" s="170"/>
      <c r="DR79" s="170"/>
      <c r="DS79" s="170"/>
      <c r="DT79" s="170"/>
      <c r="DU79" s="170"/>
      <c r="DV79" s="170"/>
      <c r="DW79" s="170"/>
      <c r="DX79" s="170"/>
      <c r="DY79" s="150"/>
      <c r="DZ79" s="151"/>
      <c r="EA79" s="151"/>
      <c r="EB79" s="151"/>
      <c r="EC79" s="151"/>
      <c r="ED79" s="151"/>
      <c r="EE79" s="151"/>
      <c r="EF79" s="151"/>
      <c r="EG79" s="151"/>
      <c r="EH79" s="151"/>
      <c r="EI79" s="151"/>
      <c r="EJ79" s="152"/>
      <c r="EK79" s="150"/>
      <c r="EL79" s="151"/>
      <c r="EM79" s="151"/>
      <c r="EN79" s="151"/>
      <c r="EO79" s="151"/>
      <c r="EP79" s="151"/>
      <c r="EQ79" s="151"/>
      <c r="ER79" s="151"/>
      <c r="ES79" s="151"/>
      <c r="ET79" s="151"/>
      <c r="EU79" s="151"/>
      <c r="EV79" s="152"/>
      <c r="EW79" s="153"/>
      <c r="EX79" s="154"/>
      <c r="EY79" s="154"/>
      <c r="EZ79" s="154"/>
      <c r="FA79" s="154"/>
      <c r="FB79" s="154"/>
      <c r="FC79" s="154"/>
      <c r="FD79" s="154"/>
      <c r="FE79" s="154"/>
      <c r="FF79" s="154"/>
      <c r="FG79" s="154"/>
      <c r="FH79" s="155"/>
      <c r="FK79" s="67"/>
      <c r="FL79" s="67"/>
    </row>
    <row r="81" spans="1:16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FG81" s="4" t="s">
        <v>58</v>
      </c>
    </row>
    <row r="82" spans="1:168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DC82" s="36"/>
      <c r="FK82" s="55"/>
      <c r="FL82" s="55"/>
    </row>
    <row r="83" spans="1:168" s="40" customFormat="1" ht="92.25" customHeight="1" x14ac:dyDescent="0.25">
      <c r="A83" s="156" t="s">
        <v>106</v>
      </c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7"/>
      <c r="AP83" s="157"/>
      <c r="AQ83" s="157"/>
      <c r="AR83" s="157"/>
      <c r="AS83" s="157"/>
      <c r="AT83" s="157"/>
      <c r="AU83" s="157"/>
      <c r="AV83" s="157"/>
      <c r="AW83" s="157"/>
      <c r="AX83" s="157"/>
      <c r="AY83" s="157"/>
      <c r="AZ83" s="157"/>
      <c r="BA83" s="157"/>
      <c r="BB83" s="157"/>
      <c r="BC83" s="157"/>
      <c r="BD83" s="157"/>
      <c r="BE83" s="157"/>
      <c r="BF83" s="157"/>
      <c r="BG83" s="157"/>
      <c r="BH83" s="157"/>
      <c r="BI83" s="157"/>
      <c r="BJ83" s="157"/>
      <c r="BK83" s="157"/>
      <c r="BL83" s="157"/>
      <c r="BM83" s="157"/>
      <c r="BN83" s="157"/>
      <c r="BO83" s="157"/>
      <c r="BP83" s="157"/>
      <c r="BQ83" s="157"/>
      <c r="BR83" s="157"/>
      <c r="BS83" s="157"/>
      <c r="BT83" s="157"/>
      <c r="BU83" s="157"/>
      <c r="BV83" s="157"/>
      <c r="BW83" s="157"/>
      <c r="BX83" s="157"/>
      <c r="BY83" s="157"/>
      <c r="BZ83" s="157"/>
      <c r="CA83" s="157"/>
      <c r="CB83" s="157"/>
      <c r="CC83" s="157"/>
      <c r="CD83" s="157"/>
      <c r="CE83" s="157"/>
      <c r="CF83" s="157"/>
      <c r="CG83" s="157"/>
      <c r="CH83" s="157"/>
      <c r="CI83" s="157"/>
      <c r="CJ83" s="157"/>
      <c r="CK83" s="157"/>
      <c r="CL83" s="157"/>
      <c r="CM83" s="157"/>
      <c r="CN83" s="157"/>
      <c r="CO83" s="157"/>
      <c r="CP83" s="157"/>
      <c r="CQ83" s="157"/>
      <c r="CR83" s="157"/>
      <c r="CS83" s="157"/>
      <c r="CT83" s="157"/>
      <c r="CU83" s="157"/>
      <c r="CV83" s="157"/>
      <c r="CW83" s="157"/>
      <c r="CX83" s="157"/>
      <c r="CY83" s="157"/>
      <c r="CZ83" s="157"/>
      <c r="DA83" s="157"/>
      <c r="DB83" s="157"/>
      <c r="DC83" s="157"/>
      <c r="DD83" s="157"/>
      <c r="DE83" s="157"/>
      <c r="DF83" s="157"/>
      <c r="DG83" s="157"/>
      <c r="DH83" s="157"/>
      <c r="DI83" s="157"/>
      <c r="DJ83" s="157"/>
      <c r="DK83" s="157"/>
      <c r="DL83" s="157"/>
      <c r="DM83" s="157"/>
      <c r="DN83" s="157"/>
      <c r="DO83" s="157"/>
      <c r="DP83" s="157"/>
      <c r="DQ83" s="157"/>
      <c r="DR83" s="157"/>
      <c r="DS83" s="157"/>
      <c r="DT83" s="157"/>
      <c r="DU83" s="157"/>
      <c r="DV83" s="157"/>
      <c r="DW83" s="157"/>
      <c r="DX83" s="157"/>
      <c r="DY83" s="157"/>
      <c r="DZ83" s="157"/>
      <c r="EA83" s="157"/>
      <c r="EB83" s="157"/>
      <c r="EC83" s="157"/>
      <c r="ED83" s="157"/>
      <c r="EE83" s="157"/>
      <c r="EF83" s="157"/>
      <c r="EG83" s="157"/>
      <c r="EH83" s="157"/>
      <c r="EI83" s="157"/>
      <c r="EJ83" s="157"/>
      <c r="EK83" s="157"/>
      <c r="EL83" s="157"/>
      <c r="EM83" s="157"/>
      <c r="EN83" s="157"/>
      <c r="EO83" s="157"/>
      <c r="EP83" s="157"/>
      <c r="EQ83" s="157"/>
      <c r="ER83" s="157"/>
      <c r="ES83" s="157"/>
      <c r="ET83" s="157"/>
      <c r="EU83" s="157"/>
      <c r="EV83" s="157"/>
      <c r="EW83" s="157"/>
      <c r="EX83" s="157"/>
      <c r="EY83" s="157"/>
      <c r="EZ83" s="157"/>
      <c r="FA83" s="157"/>
      <c r="FB83" s="157"/>
      <c r="FC83" s="157"/>
      <c r="FD83" s="157"/>
      <c r="FE83" s="157"/>
      <c r="FF83" s="157"/>
      <c r="FG83" s="157"/>
      <c r="FK83" s="63"/>
      <c r="FL83" s="63"/>
    </row>
    <row r="84" spans="1:168" s="8" customFormat="1" ht="15.75" x14ac:dyDescent="0.25">
      <c r="AW84" s="158" t="s">
        <v>4</v>
      </c>
      <c r="AX84" s="158"/>
      <c r="AY84" s="158"/>
      <c r="AZ84" s="158"/>
      <c r="BA84" s="158"/>
      <c r="BB84" s="158"/>
      <c r="BC84" s="158"/>
      <c r="BD84" s="158"/>
      <c r="BE84" s="158"/>
      <c r="BF84" s="158"/>
      <c r="BG84" s="158"/>
      <c r="BH84" s="158"/>
      <c r="BI84" s="158"/>
      <c r="BJ84" s="158"/>
      <c r="BK84" s="158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T84" s="158"/>
      <c r="CU84" s="158"/>
      <c r="CV84" s="158"/>
      <c r="CW84" s="158"/>
      <c r="CX84" s="158"/>
      <c r="CY84" s="158"/>
      <c r="CZ84" s="158"/>
      <c r="DA84" s="158"/>
      <c r="DB84" s="158"/>
      <c r="DC84" s="158"/>
      <c r="DD84" s="158"/>
      <c r="DE84" s="158"/>
      <c r="DF84" s="158"/>
      <c r="DG84" s="158"/>
      <c r="DH84" s="158"/>
      <c r="DI84" s="158"/>
      <c r="DJ84" s="158"/>
      <c r="DK84" s="158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15"/>
      <c r="DX84" s="15"/>
      <c r="DY84" s="15"/>
      <c r="DZ84" s="15"/>
      <c r="EA84" s="16"/>
      <c r="EB84" s="16"/>
      <c r="EC84" s="16"/>
      <c r="ED84" s="16"/>
      <c r="EE84" s="16"/>
      <c r="EF84" s="48"/>
      <c r="EG84" s="48"/>
      <c r="EH84" s="48"/>
      <c r="EI84" s="48"/>
      <c r="EJ84" s="44"/>
      <c r="EK84" s="44"/>
      <c r="EL84" s="44"/>
      <c r="EM84" s="44"/>
      <c r="FK84" s="57"/>
      <c r="FL84" s="57"/>
    </row>
    <row r="85" spans="1:168" s="8" customFormat="1" ht="15.75" x14ac:dyDescent="0.25">
      <c r="AR85" s="18"/>
      <c r="AS85" s="49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159" t="s">
        <v>90</v>
      </c>
      <c r="BI85" s="159"/>
      <c r="BJ85" s="159"/>
      <c r="BK85" s="159"/>
      <c r="BL85" s="159"/>
      <c r="BM85" s="159"/>
      <c r="BN85" s="159"/>
      <c r="BO85" s="159"/>
      <c r="BP85" s="159"/>
      <c r="BQ85" s="159"/>
      <c r="BR85" s="147" t="s">
        <v>137</v>
      </c>
      <c r="BS85" s="147"/>
      <c r="BT85" s="147"/>
      <c r="BU85" s="147"/>
      <c r="BV85" s="147"/>
      <c r="BW85" s="147"/>
      <c r="BX85" s="147"/>
      <c r="BY85" s="147"/>
      <c r="BZ85" s="147"/>
      <c r="CA85" s="147"/>
      <c r="CB85" s="147"/>
      <c r="CC85" s="147"/>
      <c r="CD85" s="147"/>
      <c r="CE85" s="147"/>
      <c r="CF85" s="147"/>
      <c r="CG85" s="147"/>
      <c r="CH85" s="147"/>
      <c r="CI85" s="147"/>
      <c r="CJ85" s="146" t="s">
        <v>129</v>
      </c>
      <c r="CK85" s="146"/>
      <c r="CL85" s="146"/>
      <c r="CM85" s="146"/>
      <c r="CN85" s="146"/>
      <c r="CO85" s="146"/>
      <c r="CP85" s="146"/>
      <c r="CQ85" s="146"/>
      <c r="CR85" s="146"/>
      <c r="CS85" s="146"/>
      <c r="CT85" s="146"/>
      <c r="CU85" s="146"/>
      <c r="CV85" s="146"/>
      <c r="CW85" s="146"/>
      <c r="CX85" s="146"/>
      <c r="CY85" s="146"/>
      <c r="DC85" s="10"/>
      <c r="FK85" s="57"/>
      <c r="FL85" s="57"/>
    </row>
    <row r="86" spans="1:168" s="44" customFormat="1" ht="15.75" x14ac:dyDescent="0.25">
      <c r="D86" s="146" t="s">
        <v>5</v>
      </c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7" t="s">
        <v>136</v>
      </c>
      <c r="U86" s="147"/>
      <c r="V86" s="147"/>
      <c r="W86" s="147"/>
      <c r="X86" s="147"/>
      <c r="Y86" s="147"/>
      <c r="Z86" s="46"/>
      <c r="AA86" s="46"/>
      <c r="CM86" s="148"/>
      <c r="CN86" s="148"/>
      <c r="CO86" s="148"/>
      <c r="CP86" s="148"/>
      <c r="CQ86" s="148"/>
      <c r="CR86" s="148"/>
      <c r="CS86" s="148"/>
      <c r="CT86" s="148"/>
      <c r="CU86" s="148"/>
      <c r="CV86" s="148"/>
      <c r="CW86" s="148"/>
      <c r="CX86" s="148"/>
      <c r="DC86" s="7"/>
      <c r="FK86" s="58"/>
      <c r="FL86" s="58"/>
    </row>
    <row r="87" spans="1:168" s="40" customFormat="1" ht="15.75" x14ac:dyDescent="0.25">
      <c r="DC87" s="52"/>
      <c r="FK87" s="63"/>
      <c r="FL87" s="63"/>
    </row>
    <row r="88" spans="1:168" s="25" customFormat="1" ht="82.5" customHeight="1" x14ac:dyDescent="0.25">
      <c r="A88" s="149" t="s">
        <v>59</v>
      </c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 t="s">
        <v>60</v>
      </c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 t="s">
        <v>61</v>
      </c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9"/>
      <c r="BT88" s="149"/>
      <c r="BU88" s="149"/>
      <c r="BV88" s="149"/>
      <c r="BW88" s="149"/>
      <c r="BX88" s="149" t="s">
        <v>62</v>
      </c>
      <c r="BY88" s="149"/>
      <c r="BZ88" s="149"/>
      <c r="CA88" s="149"/>
      <c r="CB88" s="149"/>
      <c r="CC88" s="149"/>
      <c r="CD88" s="149"/>
      <c r="CE88" s="149"/>
      <c r="CF88" s="149"/>
      <c r="CG88" s="149"/>
      <c r="CH88" s="149"/>
      <c r="CI88" s="149"/>
      <c r="CJ88" s="149"/>
      <c r="CK88" s="149"/>
      <c r="CL88" s="149"/>
      <c r="CM88" s="149"/>
      <c r="CN88" s="149"/>
      <c r="CO88" s="149"/>
      <c r="CP88" s="149"/>
      <c r="CQ88" s="149"/>
      <c r="CR88" s="149" t="s">
        <v>63</v>
      </c>
      <c r="CS88" s="149"/>
      <c r="CT88" s="149"/>
      <c r="CU88" s="149"/>
      <c r="CV88" s="149"/>
      <c r="CW88" s="149"/>
      <c r="CX88" s="149"/>
      <c r="CY88" s="149"/>
      <c r="CZ88" s="149"/>
      <c r="DA88" s="149"/>
      <c r="DB88" s="149"/>
      <c r="DC88" s="149"/>
      <c r="DD88" s="149"/>
      <c r="DE88" s="149"/>
      <c r="DF88" s="149"/>
      <c r="DG88" s="149"/>
      <c r="DH88" s="149"/>
      <c r="DI88" s="149"/>
      <c r="DJ88" s="149"/>
      <c r="DK88" s="149"/>
      <c r="DL88" s="149"/>
      <c r="DM88" s="149"/>
      <c r="DN88" s="149" t="s">
        <v>123</v>
      </c>
      <c r="DO88" s="149"/>
      <c r="DP88" s="149"/>
      <c r="DQ88" s="149"/>
      <c r="DR88" s="149"/>
      <c r="DS88" s="149"/>
      <c r="DT88" s="149"/>
      <c r="DU88" s="149"/>
      <c r="DV88" s="149"/>
      <c r="DW88" s="149"/>
      <c r="DX88" s="149"/>
      <c r="DY88" s="149"/>
      <c r="DZ88" s="149"/>
      <c r="EA88" s="149"/>
      <c r="EB88" s="149"/>
      <c r="EC88" s="149"/>
      <c r="ED88" s="149"/>
      <c r="EE88" s="149"/>
      <c r="EF88" s="149"/>
      <c r="EG88" s="149"/>
      <c r="EH88" s="149"/>
      <c r="EI88" s="149"/>
      <c r="EJ88" s="149"/>
      <c r="EK88" s="149" t="s">
        <v>122</v>
      </c>
      <c r="EL88" s="149"/>
      <c r="EM88" s="149"/>
      <c r="EN88" s="149"/>
      <c r="EO88" s="149"/>
      <c r="EP88" s="149"/>
      <c r="EQ88" s="149"/>
      <c r="ER88" s="149"/>
      <c r="ES88" s="149"/>
      <c r="ET88" s="149"/>
      <c r="EU88" s="149"/>
      <c r="EV88" s="149"/>
      <c r="EW88" s="149"/>
      <c r="EX88" s="149"/>
      <c r="EY88" s="149"/>
      <c r="EZ88" s="149"/>
      <c r="FA88" s="149"/>
      <c r="FB88" s="149"/>
      <c r="FC88" s="149"/>
      <c r="FD88" s="149"/>
      <c r="FE88" s="149"/>
      <c r="FF88" s="149"/>
      <c r="FG88" s="149"/>
      <c r="FK88" s="69"/>
      <c r="FL88" s="69"/>
    </row>
    <row r="89" spans="1:168" s="19" customFormat="1" x14ac:dyDescent="0.25">
      <c r="A89" s="120">
        <v>1</v>
      </c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>
        <v>2</v>
      </c>
      <c r="AB89" s="120"/>
      <c r="AC89" s="120"/>
      <c r="AD89" s="120"/>
      <c r="AE89" s="120"/>
      <c r="AF89" s="120"/>
      <c r="AG89" s="120"/>
      <c r="AH89" s="120"/>
      <c r="AI89" s="120"/>
      <c r="AJ89" s="120"/>
      <c r="AK89" s="120"/>
      <c r="AL89" s="120"/>
      <c r="AM89" s="120"/>
      <c r="AN89" s="120"/>
      <c r="AO89" s="120"/>
      <c r="AP89" s="120"/>
      <c r="AQ89" s="120"/>
      <c r="AR89" s="120"/>
      <c r="AS89" s="120"/>
      <c r="AT89" s="120"/>
      <c r="AU89" s="120"/>
      <c r="AV89" s="120"/>
      <c r="AW89" s="120"/>
      <c r="AX89" s="120"/>
      <c r="AY89" s="120"/>
      <c r="AZ89" s="120"/>
      <c r="BA89" s="120">
        <v>3</v>
      </c>
      <c r="BB89" s="120"/>
      <c r="BC89" s="120"/>
      <c r="BD89" s="120"/>
      <c r="BE89" s="120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  <c r="BU89" s="120"/>
      <c r="BV89" s="120"/>
      <c r="BW89" s="120"/>
      <c r="BX89" s="120">
        <v>4</v>
      </c>
      <c r="BY89" s="120"/>
      <c r="BZ89" s="120"/>
      <c r="CA89" s="120"/>
      <c r="CB89" s="120"/>
      <c r="CC89" s="120"/>
      <c r="CD89" s="120"/>
      <c r="CE89" s="120"/>
      <c r="CF89" s="120"/>
      <c r="CG89" s="120"/>
      <c r="CH89" s="120"/>
      <c r="CI89" s="120"/>
      <c r="CJ89" s="120"/>
      <c r="CK89" s="120"/>
      <c r="CL89" s="120"/>
      <c r="CM89" s="120"/>
      <c r="CN89" s="120"/>
      <c r="CO89" s="120"/>
      <c r="CP89" s="120"/>
      <c r="CQ89" s="120"/>
      <c r="CR89" s="120">
        <v>5</v>
      </c>
      <c r="CS89" s="120"/>
      <c r="CT89" s="120"/>
      <c r="CU89" s="120"/>
      <c r="CV89" s="120"/>
      <c r="CW89" s="120"/>
      <c r="CX89" s="120"/>
      <c r="CY89" s="120"/>
      <c r="CZ89" s="120"/>
      <c r="DA89" s="120"/>
      <c r="DB89" s="120"/>
      <c r="DC89" s="120"/>
      <c r="DD89" s="120"/>
      <c r="DE89" s="120"/>
      <c r="DF89" s="120"/>
      <c r="DG89" s="120"/>
      <c r="DH89" s="120"/>
      <c r="DI89" s="120"/>
      <c r="DJ89" s="120"/>
      <c r="DK89" s="120"/>
      <c r="DL89" s="120"/>
      <c r="DM89" s="120"/>
      <c r="DN89" s="120">
        <v>6</v>
      </c>
      <c r="DO89" s="120"/>
      <c r="DP89" s="120"/>
      <c r="DQ89" s="120"/>
      <c r="DR89" s="120"/>
      <c r="DS89" s="120"/>
      <c r="DT89" s="120"/>
      <c r="DU89" s="120"/>
      <c r="DV89" s="120"/>
      <c r="DW89" s="120"/>
      <c r="DX89" s="120"/>
      <c r="DY89" s="120"/>
      <c r="DZ89" s="120"/>
      <c r="EA89" s="120"/>
      <c r="EB89" s="120"/>
      <c r="EC89" s="120"/>
      <c r="ED89" s="120"/>
      <c r="EE89" s="120"/>
      <c r="EF89" s="120"/>
      <c r="EG89" s="120"/>
      <c r="EH89" s="120"/>
      <c r="EI89" s="120"/>
      <c r="EJ89" s="120"/>
      <c r="EK89" s="120">
        <v>7</v>
      </c>
      <c r="EL89" s="120"/>
      <c r="EM89" s="120"/>
      <c r="EN89" s="120"/>
      <c r="EO89" s="120"/>
      <c r="EP89" s="120"/>
      <c r="EQ89" s="120"/>
      <c r="ER89" s="120"/>
      <c r="ES89" s="120"/>
      <c r="ET89" s="120"/>
      <c r="EU89" s="120"/>
      <c r="EV89" s="120"/>
      <c r="EW89" s="120"/>
      <c r="EX89" s="120"/>
      <c r="EY89" s="120"/>
      <c r="EZ89" s="120"/>
      <c r="FA89" s="120"/>
      <c r="FB89" s="120"/>
      <c r="FC89" s="120"/>
      <c r="FD89" s="120"/>
      <c r="FE89" s="120"/>
      <c r="FF89" s="120"/>
      <c r="FG89" s="120"/>
      <c r="FK89" s="66"/>
      <c r="FL89" s="70">
        <f>FK91-FL90</f>
        <v>35.355816666666662</v>
      </c>
    </row>
    <row r="90" spans="1:168" s="19" customFormat="1" ht="36.75" customHeight="1" x14ac:dyDescent="0.25">
      <c r="A90" s="128" t="s">
        <v>81</v>
      </c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30"/>
      <c r="AA90" s="137" t="s">
        <v>107</v>
      </c>
      <c r="AB90" s="138"/>
      <c r="AC90" s="138"/>
      <c r="AD90" s="138"/>
      <c r="AE90" s="138"/>
      <c r="AF90" s="138"/>
      <c r="AG90" s="138"/>
      <c r="AH90" s="138"/>
      <c r="AI90" s="138"/>
      <c r="AJ90" s="138"/>
      <c r="AK90" s="138"/>
      <c r="AL90" s="138"/>
      <c r="AM90" s="138"/>
      <c r="AN90" s="138"/>
      <c r="AO90" s="138"/>
      <c r="AP90" s="138"/>
      <c r="AQ90" s="138"/>
      <c r="AR90" s="138"/>
      <c r="AS90" s="138"/>
      <c r="AT90" s="138"/>
      <c r="AU90" s="138"/>
      <c r="AV90" s="138"/>
      <c r="AW90" s="138"/>
      <c r="AX90" s="138"/>
      <c r="AY90" s="138"/>
      <c r="AZ90" s="139"/>
      <c r="BA90" s="113" t="s">
        <v>83</v>
      </c>
      <c r="BB90" s="113" t="s">
        <v>83</v>
      </c>
      <c r="BC90" s="113" t="s">
        <v>83</v>
      </c>
      <c r="BD90" s="113" t="s">
        <v>83</v>
      </c>
      <c r="BE90" s="113" t="s">
        <v>83</v>
      </c>
      <c r="BF90" s="113" t="s">
        <v>83</v>
      </c>
      <c r="BG90" s="113" t="s">
        <v>83</v>
      </c>
      <c r="BH90" s="113" t="s">
        <v>83</v>
      </c>
      <c r="BI90" s="113" t="s">
        <v>83</v>
      </c>
      <c r="BJ90" s="113" t="s">
        <v>83</v>
      </c>
      <c r="BK90" s="113" t="s">
        <v>83</v>
      </c>
      <c r="BL90" s="113" t="s">
        <v>83</v>
      </c>
      <c r="BM90" s="113" t="s">
        <v>83</v>
      </c>
      <c r="BN90" s="113" t="s">
        <v>83</v>
      </c>
      <c r="BO90" s="113" t="s">
        <v>83</v>
      </c>
      <c r="BP90" s="113" t="s">
        <v>83</v>
      </c>
      <c r="BQ90" s="113" t="s">
        <v>83</v>
      </c>
      <c r="BR90" s="113" t="s">
        <v>83</v>
      </c>
      <c r="BS90" s="113" t="s">
        <v>83</v>
      </c>
      <c r="BT90" s="113" t="s">
        <v>83</v>
      </c>
      <c r="BU90" s="113" t="s">
        <v>83</v>
      </c>
      <c r="BV90" s="113" t="s">
        <v>83</v>
      </c>
      <c r="BW90" s="113" t="s">
        <v>83</v>
      </c>
      <c r="BX90" s="97">
        <v>3</v>
      </c>
      <c r="BY90" s="97"/>
      <c r="BZ90" s="97"/>
      <c r="CA90" s="97"/>
      <c r="CB90" s="97"/>
      <c r="CC90" s="97"/>
      <c r="CD90" s="97"/>
      <c r="CE90" s="97"/>
      <c r="CF90" s="97"/>
      <c r="CG90" s="97"/>
      <c r="CH90" s="97"/>
      <c r="CI90" s="97"/>
      <c r="CJ90" s="97"/>
      <c r="CK90" s="97"/>
      <c r="CL90" s="97"/>
      <c r="CM90" s="97"/>
      <c r="CN90" s="97"/>
      <c r="CO90" s="97"/>
      <c r="CP90" s="97"/>
      <c r="CQ90" s="97"/>
      <c r="CR90" s="110">
        <v>4.968</v>
      </c>
      <c r="CS90" s="110">
        <v>8.3219999999999992</v>
      </c>
      <c r="CT90" s="110">
        <v>8.3219999999999992</v>
      </c>
      <c r="CU90" s="110">
        <v>8.3219999999999992</v>
      </c>
      <c r="CV90" s="110">
        <v>8.3219999999999992</v>
      </c>
      <c r="CW90" s="110">
        <v>8.3219999999999992</v>
      </c>
      <c r="CX90" s="110">
        <v>8.3219999999999992</v>
      </c>
      <c r="CY90" s="110">
        <v>8.3219999999999992</v>
      </c>
      <c r="CZ90" s="110">
        <v>8.3219999999999992</v>
      </c>
      <c r="DA90" s="110">
        <v>8.3219999999999992</v>
      </c>
      <c r="DB90" s="110">
        <v>8.3219999999999992</v>
      </c>
      <c r="DC90" s="110">
        <v>8.3219999999999992</v>
      </c>
      <c r="DD90" s="110">
        <v>8.3219999999999992</v>
      </c>
      <c r="DE90" s="110">
        <v>8.3219999999999992</v>
      </c>
      <c r="DF90" s="110">
        <v>8.3219999999999992</v>
      </c>
      <c r="DG90" s="110">
        <v>8.3219999999999992</v>
      </c>
      <c r="DH90" s="110">
        <v>8.3219999999999992</v>
      </c>
      <c r="DI90" s="110">
        <v>8.3219999999999992</v>
      </c>
      <c r="DJ90" s="110">
        <v>8.3219999999999992</v>
      </c>
      <c r="DK90" s="110">
        <v>8.3219999999999992</v>
      </c>
      <c r="DL90" s="110">
        <v>8.3219999999999992</v>
      </c>
      <c r="DM90" s="110">
        <v>8.3219999999999992</v>
      </c>
      <c r="DN90" s="107">
        <v>4.8953199999999999</v>
      </c>
      <c r="DO90" s="108">
        <v>6.5537299999999998</v>
      </c>
      <c r="DP90" s="108">
        <v>6.5537299999999998</v>
      </c>
      <c r="DQ90" s="108">
        <v>6.5537299999999998</v>
      </c>
      <c r="DR90" s="108">
        <v>6.5537299999999998</v>
      </c>
      <c r="DS90" s="108">
        <v>6.5537299999999998</v>
      </c>
      <c r="DT90" s="108">
        <v>6.5537299999999998</v>
      </c>
      <c r="DU90" s="108">
        <v>6.5537299999999998</v>
      </c>
      <c r="DV90" s="108">
        <v>6.5537299999999998</v>
      </c>
      <c r="DW90" s="108">
        <v>6.5537299999999998</v>
      </c>
      <c r="DX90" s="108">
        <v>6.5537299999999998</v>
      </c>
      <c r="DY90" s="108">
        <v>6.5537299999999998</v>
      </c>
      <c r="DZ90" s="108">
        <v>6.5537299999999998</v>
      </c>
      <c r="EA90" s="108">
        <v>6.5537299999999998</v>
      </c>
      <c r="EB90" s="108">
        <v>6.5537299999999998</v>
      </c>
      <c r="EC90" s="108">
        <v>6.5537299999999998</v>
      </c>
      <c r="ED90" s="108">
        <v>6.5537299999999998</v>
      </c>
      <c r="EE90" s="108">
        <v>6.5537299999999998</v>
      </c>
      <c r="EF90" s="108">
        <v>6.5537299999999998</v>
      </c>
      <c r="EG90" s="108">
        <v>6.5537299999999998</v>
      </c>
      <c r="EH90" s="108">
        <v>6.5537299999999998</v>
      </c>
      <c r="EI90" s="108">
        <v>6.5537299999999998</v>
      </c>
      <c r="EJ90" s="109">
        <v>6.5537299999999998</v>
      </c>
      <c r="EK90" s="117">
        <f>FK91-DN90-DN91-DN92-DN93-DN94</f>
        <v>35.355816666666662</v>
      </c>
      <c r="EL90" s="118"/>
      <c r="EM90" s="118"/>
      <c r="EN90" s="118"/>
      <c r="EO90" s="118"/>
      <c r="EP90" s="118"/>
      <c r="EQ90" s="118"/>
      <c r="ER90" s="118"/>
      <c r="ES90" s="118"/>
      <c r="ET90" s="118"/>
      <c r="EU90" s="118"/>
      <c r="EV90" s="118"/>
      <c r="EW90" s="118"/>
      <c r="EX90" s="118"/>
      <c r="EY90" s="118"/>
      <c r="EZ90" s="118"/>
      <c r="FA90" s="118"/>
      <c r="FB90" s="118"/>
      <c r="FC90" s="118"/>
      <c r="FD90" s="118"/>
      <c r="FE90" s="118"/>
      <c r="FF90" s="118"/>
      <c r="FG90" s="119"/>
      <c r="FK90" s="66">
        <v>483.5</v>
      </c>
      <c r="FL90" s="70">
        <f>DN90+DN91+DN92+DN93+DN94</f>
        <v>4.9358500000000003</v>
      </c>
    </row>
    <row r="91" spans="1:168" s="19" customFormat="1" ht="36.75" customHeight="1" x14ac:dyDescent="0.25">
      <c r="A91" s="131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3"/>
      <c r="AA91" s="140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1"/>
      <c r="AX91" s="141"/>
      <c r="AY91" s="141"/>
      <c r="AZ91" s="142"/>
      <c r="BA91" s="113" t="s">
        <v>84</v>
      </c>
      <c r="BB91" s="113" t="s">
        <v>84</v>
      </c>
      <c r="BC91" s="113" t="s">
        <v>84</v>
      </c>
      <c r="BD91" s="113" t="s">
        <v>84</v>
      </c>
      <c r="BE91" s="113" t="s">
        <v>84</v>
      </c>
      <c r="BF91" s="113" t="s">
        <v>84</v>
      </c>
      <c r="BG91" s="113" t="s">
        <v>84</v>
      </c>
      <c r="BH91" s="113" t="s">
        <v>84</v>
      </c>
      <c r="BI91" s="113" t="s">
        <v>84</v>
      </c>
      <c r="BJ91" s="113" t="s">
        <v>84</v>
      </c>
      <c r="BK91" s="113" t="s">
        <v>84</v>
      </c>
      <c r="BL91" s="113" t="s">
        <v>84</v>
      </c>
      <c r="BM91" s="113" t="s">
        <v>84</v>
      </c>
      <c r="BN91" s="113" t="s">
        <v>84</v>
      </c>
      <c r="BO91" s="113" t="s">
        <v>84</v>
      </c>
      <c r="BP91" s="113" t="s">
        <v>84</v>
      </c>
      <c r="BQ91" s="113" t="s">
        <v>84</v>
      </c>
      <c r="BR91" s="113" t="s">
        <v>84</v>
      </c>
      <c r="BS91" s="113" t="s">
        <v>84</v>
      </c>
      <c r="BT91" s="113" t="s">
        <v>84</v>
      </c>
      <c r="BU91" s="113" t="s">
        <v>84</v>
      </c>
      <c r="BV91" s="113" t="s">
        <v>84</v>
      </c>
      <c r="BW91" s="113" t="s">
        <v>84</v>
      </c>
      <c r="BX91" s="97">
        <v>4</v>
      </c>
      <c r="BY91" s="97"/>
      <c r="BZ91" s="97"/>
      <c r="CA91" s="97"/>
      <c r="CB91" s="97"/>
      <c r="CC91" s="97"/>
      <c r="CD91" s="97"/>
      <c r="CE91" s="97"/>
      <c r="CF91" s="97"/>
      <c r="CG91" s="97"/>
      <c r="CH91" s="97"/>
      <c r="CI91" s="97"/>
      <c r="CJ91" s="97"/>
      <c r="CK91" s="97"/>
      <c r="CL91" s="97"/>
      <c r="CM91" s="97"/>
      <c r="CN91" s="97"/>
      <c r="CO91" s="97"/>
      <c r="CP91" s="97"/>
      <c r="CQ91" s="97"/>
      <c r="CR91" s="110">
        <v>2.3699999999999999E-2</v>
      </c>
      <c r="CS91" s="110">
        <v>0.26900000000000002</v>
      </c>
      <c r="CT91" s="110">
        <v>0.26900000000000002</v>
      </c>
      <c r="CU91" s="110">
        <v>0.26900000000000002</v>
      </c>
      <c r="CV91" s="110">
        <v>0.26900000000000002</v>
      </c>
      <c r="CW91" s="110">
        <v>0.26900000000000002</v>
      </c>
      <c r="CX91" s="110">
        <v>0.26900000000000002</v>
      </c>
      <c r="CY91" s="110">
        <v>0.26900000000000002</v>
      </c>
      <c r="CZ91" s="110">
        <v>0.26900000000000002</v>
      </c>
      <c r="DA91" s="110">
        <v>0.26900000000000002</v>
      </c>
      <c r="DB91" s="110">
        <v>0.26900000000000002</v>
      </c>
      <c r="DC91" s="110">
        <v>0.26900000000000002</v>
      </c>
      <c r="DD91" s="110">
        <v>0.26900000000000002</v>
      </c>
      <c r="DE91" s="110">
        <v>0.26900000000000002</v>
      </c>
      <c r="DF91" s="110">
        <v>0.26900000000000002</v>
      </c>
      <c r="DG91" s="110">
        <v>0.26900000000000002</v>
      </c>
      <c r="DH91" s="110">
        <v>0.26900000000000002</v>
      </c>
      <c r="DI91" s="110">
        <v>0.26900000000000002</v>
      </c>
      <c r="DJ91" s="110">
        <v>0.26900000000000002</v>
      </c>
      <c r="DK91" s="110">
        <v>0.26900000000000002</v>
      </c>
      <c r="DL91" s="110">
        <v>0.26900000000000002</v>
      </c>
      <c r="DM91" s="110">
        <v>0.26900000000000002</v>
      </c>
      <c r="DN91" s="107">
        <v>1.541E-2</v>
      </c>
      <c r="DO91" s="108">
        <v>0.17710000000000001</v>
      </c>
      <c r="DP91" s="108">
        <v>0.17710000000000001</v>
      </c>
      <c r="DQ91" s="108">
        <v>0.17710000000000001</v>
      </c>
      <c r="DR91" s="108">
        <v>0.17710000000000001</v>
      </c>
      <c r="DS91" s="108">
        <v>0.17710000000000001</v>
      </c>
      <c r="DT91" s="108">
        <v>0.17710000000000001</v>
      </c>
      <c r="DU91" s="108">
        <v>0.17710000000000001</v>
      </c>
      <c r="DV91" s="108">
        <v>0.17710000000000001</v>
      </c>
      <c r="DW91" s="108">
        <v>0.17710000000000001</v>
      </c>
      <c r="DX91" s="108">
        <v>0.17710000000000001</v>
      </c>
      <c r="DY91" s="108">
        <v>0.17710000000000001</v>
      </c>
      <c r="DZ91" s="108">
        <v>0.17710000000000001</v>
      </c>
      <c r="EA91" s="108">
        <v>0.17710000000000001</v>
      </c>
      <c r="EB91" s="108">
        <v>0.17710000000000001</v>
      </c>
      <c r="EC91" s="108">
        <v>0.17710000000000001</v>
      </c>
      <c r="ED91" s="108">
        <v>0.17710000000000001</v>
      </c>
      <c r="EE91" s="108">
        <v>0.17710000000000001</v>
      </c>
      <c r="EF91" s="108">
        <v>0.17710000000000001</v>
      </c>
      <c r="EG91" s="108">
        <v>0.17710000000000001</v>
      </c>
      <c r="EH91" s="108">
        <v>0.17710000000000001</v>
      </c>
      <c r="EI91" s="108">
        <v>0.17710000000000001</v>
      </c>
      <c r="EJ91" s="109">
        <v>0.17710000000000001</v>
      </c>
      <c r="EK91" s="121"/>
      <c r="EL91" s="122"/>
      <c r="EM91" s="122"/>
      <c r="EN91" s="122"/>
      <c r="EO91" s="122"/>
      <c r="EP91" s="122"/>
      <c r="EQ91" s="122"/>
      <c r="ER91" s="122"/>
      <c r="ES91" s="122"/>
      <c r="ET91" s="122"/>
      <c r="EU91" s="122"/>
      <c r="EV91" s="122"/>
      <c r="EW91" s="122"/>
      <c r="EX91" s="122"/>
      <c r="EY91" s="122"/>
      <c r="EZ91" s="122"/>
      <c r="FA91" s="122"/>
      <c r="FB91" s="122"/>
      <c r="FC91" s="122"/>
      <c r="FD91" s="122"/>
      <c r="FE91" s="122"/>
      <c r="FF91" s="122"/>
      <c r="FG91" s="123"/>
      <c r="FK91" s="66">
        <f>FK90/12</f>
        <v>40.291666666666664</v>
      </c>
      <c r="FL91" s="70">
        <f>FK91-FL90</f>
        <v>35.355816666666662</v>
      </c>
    </row>
    <row r="92" spans="1:168" s="19" customFormat="1" ht="36.75" customHeight="1" x14ac:dyDescent="0.25">
      <c r="A92" s="131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3"/>
      <c r="AA92" s="140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1"/>
      <c r="AZ92" s="142"/>
      <c r="BA92" s="127" t="s">
        <v>133</v>
      </c>
      <c r="BB92" s="127" t="s">
        <v>85</v>
      </c>
      <c r="BC92" s="127" t="s">
        <v>85</v>
      </c>
      <c r="BD92" s="127" t="s">
        <v>85</v>
      </c>
      <c r="BE92" s="127" t="s">
        <v>85</v>
      </c>
      <c r="BF92" s="127" t="s">
        <v>85</v>
      </c>
      <c r="BG92" s="127" t="s">
        <v>85</v>
      </c>
      <c r="BH92" s="127" t="s">
        <v>85</v>
      </c>
      <c r="BI92" s="127" t="s">
        <v>85</v>
      </c>
      <c r="BJ92" s="127" t="s">
        <v>85</v>
      </c>
      <c r="BK92" s="127" t="s">
        <v>85</v>
      </c>
      <c r="BL92" s="127" t="s">
        <v>85</v>
      </c>
      <c r="BM92" s="127" t="s">
        <v>85</v>
      </c>
      <c r="BN92" s="127" t="s">
        <v>85</v>
      </c>
      <c r="BO92" s="127" t="s">
        <v>85</v>
      </c>
      <c r="BP92" s="127" t="s">
        <v>85</v>
      </c>
      <c r="BQ92" s="127" t="s">
        <v>85</v>
      </c>
      <c r="BR92" s="127" t="s">
        <v>85</v>
      </c>
      <c r="BS92" s="127" t="s">
        <v>85</v>
      </c>
      <c r="BT92" s="127" t="s">
        <v>85</v>
      </c>
      <c r="BU92" s="127" t="s">
        <v>85</v>
      </c>
      <c r="BV92" s="127" t="s">
        <v>85</v>
      </c>
      <c r="BW92" s="127" t="s">
        <v>85</v>
      </c>
      <c r="BX92" s="97">
        <v>5</v>
      </c>
      <c r="BY92" s="97"/>
      <c r="BZ92" s="97"/>
      <c r="CA92" s="97"/>
      <c r="CB92" s="97"/>
      <c r="CC92" s="97"/>
      <c r="CD92" s="97"/>
      <c r="CE92" s="97"/>
      <c r="CF92" s="97"/>
      <c r="CG92" s="97"/>
      <c r="CH92" s="97"/>
      <c r="CI92" s="97"/>
      <c r="CJ92" s="97"/>
      <c r="CK92" s="97"/>
      <c r="CL92" s="97"/>
      <c r="CM92" s="97"/>
      <c r="CN92" s="97"/>
      <c r="CO92" s="97"/>
      <c r="CP92" s="97"/>
      <c r="CQ92" s="97"/>
      <c r="CR92" s="110">
        <v>0</v>
      </c>
      <c r="CS92" s="110">
        <v>1.15E-2</v>
      </c>
      <c r="CT92" s="110">
        <v>1.15E-2</v>
      </c>
      <c r="CU92" s="110">
        <v>1.15E-2</v>
      </c>
      <c r="CV92" s="110">
        <v>1.15E-2</v>
      </c>
      <c r="CW92" s="110">
        <v>1.15E-2</v>
      </c>
      <c r="CX92" s="110">
        <v>1.15E-2</v>
      </c>
      <c r="CY92" s="110">
        <v>1.15E-2</v>
      </c>
      <c r="CZ92" s="110">
        <v>1.15E-2</v>
      </c>
      <c r="DA92" s="110">
        <v>1.15E-2</v>
      </c>
      <c r="DB92" s="110">
        <v>1.15E-2</v>
      </c>
      <c r="DC92" s="110">
        <v>1.15E-2</v>
      </c>
      <c r="DD92" s="110">
        <v>1.15E-2</v>
      </c>
      <c r="DE92" s="110">
        <v>1.15E-2</v>
      </c>
      <c r="DF92" s="110">
        <v>1.15E-2</v>
      </c>
      <c r="DG92" s="110">
        <v>1.15E-2</v>
      </c>
      <c r="DH92" s="110">
        <v>1.15E-2</v>
      </c>
      <c r="DI92" s="110">
        <v>1.15E-2</v>
      </c>
      <c r="DJ92" s="110">
        <v>1.15E-2</v>
      </c>
      <c r="DK92" s="110">
        <v>1.15E-2</v>
      </c>
      <c r="DL92" s="110">
        <v>1.15E-2</v>
      </c>
      <c r="DM92" s="110">
        <v>1.15E-2</v>
      </c>
      <c r="DN92" s="107">
        <v>0</v>
      </c>
      <c r="DO92" s="108">
        <v>9.4179999999999993E-3</v>
      </c>
      <c r="DP92" s="108">
        <v>9.4179999999999993E-3</v>
      </c>
      <c r="DQ92" s="108">
        <v>9.4179999999999993E-3</v>
      </c>
      <c r="DR92" s="108">
        <v>9.4179999999999993E-3</v>
      </c>
      <c r="DS92" s="108">
        <v>9.4179999999999993E-3</v>
      </c>
      <c r="DT92" s="108">
        <v>9.4179999999999993E-3</v>
      </c>
      <c r="DU92" s="108">
        <v>9.4179999999999993E-3</v>
      </c>
      <c r="DV92" s="108">
        <v>9.4179999999999993E-3</v>
      </c>
      <c r="DW92" s="108">
        <v>9.4179999999999993E-3</v>
      </c>
      <c r="DX92" s="108">
        <v>9.4179999999999993E-3</v>
      </c>
      <c r="DY92" s="108">
        <v>9.4179999999999993E-3</v>
      </c>
      <c r="DZ92" s="108">
        <v>9.4179999999999993E-3</v>
      </c>
      <c r="EA92" s="108">
        <v>9.4179999999999993E-3</v>
      </c>
      <c r="EB92" s="108">
        <v>9.4179999999999993E-3</v>
      </c>
      <c r="EC92" s="108">
        <v>9.4179999999999993E-3</v>
      </c>
      <c r="ED92" s="108">
        <v>9.4179999999999993E-3</v>
      </c>
      <c r="EE92" s="108">
        <v>9.4179999999999993E-3</v>
      </c>
      <c r="EF92" s="108">
        <v>9.4179999999999993E-3</v>
      </c>
      <c r="EG92" s="108">
        <v>9.4179999999999993E-3</v>
      </c>
      <c r="EH92" s="108">
        <v>9.4179999999999993E-3</v>
      </c>
      <c r="EI92" s="108">
        <v>9.4179999999999993E-3</v>
      </c>
      <c r="EJ92" s="109">
        <v>9.4179999999999993E-3</v>
      </c>
      <c r="EK92" s="121"/>
      <c r="EL92" s="122"/>
      <c r="EM92" s="122"/>
      <c r="EN92" s="122"/>
      <c r="EO92" s="122"/>
      <c r="EP92" s="122"/>
      <c r="EQ92" s="122"/>
      <c r="ER92" s="122"/>
      <c r="ES92" s="122"/>
      <c r="ET92" s="122"/>
      <c r="EU92" s="122"/>
      <c r="EV92" s="122"/>
      <c r="EW92" s="122"/>
      <c r="EX92" s="122"/>
      <c r="EY92" s="122"/>
      <c r="EZ92" s="122"/>
      <c r="FA92" s="122"/>
      <c r="FB92" s="122"/>
      <c r="FC92" s="122"/>
      <c r="FD92" s="122"/>
      <c r="FE92" s="122"/>
      <c r="FF92" s="122"/>
      <c r="FG92" s="123"/>
      <c r="FK92" s="66"/>
      <c r="FL92" s="66"/>
    </row>
    <row r="93" spans="1:168" s="19" customFormat="1" ht="36.75" customHeight="1" x14ac:dyDescent="0.25">
      <c r="A93" s="131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3"/>
      <c r="AA93" s="140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1"/>
      <c r="AU93" s="141"/>
      <c r="AV93" s="141"/>
      <c r="AW93" s="141"/>
      <c r="AX93" s="141"/>
      <c r="AY93" s="141"/>
      <c r="AZ93" s="142"/>
      <c r="BA93" s="127" t="s">
        <v>134</v>
      </c>
      <c r="BB93" s="127" t="s">
        <v>88</v>
      </c>
      <c r="BC93" s="127" t="s">
        <v>88</v>
      </c>
      <c r="BD93" s="127" t="s">
        <v>88</v>
      </c>
      <c r="BE93" s="127" t="s">
        <v>88</v>
      </c>
      <c r="BF93" s="127" t="s">
        <v>88</v>
      </c>
      <c r="BG93" s="127" t="s">
        <v>88</v>
      </c>
      <c r="BH93" s="127" t="s">
        <v>88</v>
      </c>
      <c r="BI93" s="127" t="s">
        <v>88</v>
      </c>
      <c r="BJ93" s="127" t="s">
        <v>88</v>
      </c>
      <c r="BK93" s="127" t="s">
        <v>88</v>
      </c>
      <c r="BL93" s="127" t="s">
        <v>88</v>
      </c>
      <c r="BM93" s="127" t="s">
        <v>88</v>
      </c>
      <c r="BN93" s="127" t="s">
        <v>88</v>
      </c>
      <c r="BO93" s="127" t="s">
        <v>88</v>
      </c>
      <c r="BP93" s="127" t="s">
        <v>88</v>
      </c>
      <c r="BQ93" s="127" t="s">
        <v>88</v>
      </c>
      <c r="BR93" s="127" t="s">
        <v>88</v>
      </c>
      <c r="BS93" s="127" t="s">
        <v>88</v>
      </c>
      <c r="BT93" s="127" t="s">
        <v>88</v>
      </c>
      <c r="BU93" s="127" t="s">
        <v>88</v>
      </c>
      <c r="BV93" s="127" t="s">
        <v>88</v>
      </c>
      <c r="BW93" s="127" t="s">
        <v>88</v>
      </c>
      <c r="BX93" s="97">
        <v>5</v>
      </c>
      <c r="BY93" s="97"/>
      <c r="BZ93" s="97"/>
      <c r="CA93" s="97"/>
      <c r="CB93" s="97"/>
      <c r="CC93" s="97"/>
      <c r="CD93" s="97"/>
      <c r="CE93" s="97"/>
      <c r="CF93" s="97"/>
      <c r="CG93" s="97"/>
      <c r="CH93" s="97"/>
      <c r="CI93" s="97"/>
      <c r="CJ93" s="97"/>
      <c r="CK93" s="97"/>
      <c r="CL93" s="97"/>
      <c r="CM93" s="97"/>
      <c r="CN93" s="97"/>
      <c r="CO93" s="97"/>
      <c r="CP93" s="97"/>
      <c r="CQ93" s="97"/>
      <c r="CR93" s="110">
        <v>3.3000000000000002E-2</v>
      </c>
      <c r="CS93" s="110">
        <v>5.1999999999999998E-2</v>
      </c>
      <c r="CT93" s="110">
        <v>5.1999999999999998E-2</v>
      </c>
      <c r="CU93" s="110">
        <v>5.1999999999999998E-2</v>
      </c>
      <c r="CV93" s="110">
        <v>5.1999999999999998E-2</v>
      </c>
      <c r="CW93" s="110">
        <v>5.1999999999999998E-2</v>
      </c>
      <c r="CX93" s="110">
        <v>5.1999999999999998E-2</v>
      </c>
      <c r="CY93" s="110">
        <v>5.1999999999999998E-2</v>
      </c>
      <c r="CZ93" s="110">
        <v>5.1999999999999998E-2</v>
      </c>
      <c r="DA93" s="110">
        <v>5.1999999999999998E-2</v>
      </c>
      <c r="DB93" s="110">
        <v>5.1999999999999998E-2</v>
      </c>
      <c r="DC93" s="110">
        <v>5.1999999999999998E-2</v>
      </c>
      <c r="DD93" s="110">
        <v>5.1999999999999998E-2</v>
      </c>
      <c r="DE93" s="110">
        <v>5.1999999999999998E-2</v>
      </c>
      <c r="DF93" s="110">
        <v>5.1999999999999998E-2</v>
      </c>
      <c r="DG93" s="110">
        <v>5.1999999999999998E-2</v>
      </c>
      <c r="DH93" s="110">
        <v>5.1999999999999998E-2</v>
      </c>
      <c r="DI93" s="110">
        <v>5.1999999999999998E-2</v>
      </c>
      <c r="DJ93" s="110">
        <v>5.1999999999999998E-2</v>
      </c>
      <c r="DK93" s="110">
        <v>5.1999999999999998E-2</v>
      </c>
      <c r="DL93" s="110">
        <v>5.1999999999999998E-2</v>
      </c>
      <c r="DM93" s="110">
        <v>5.1999999999999998E-2</v>
      </c>
      <c r="DN93" s="107">
        <v>2.512E-2</v>
      </c>
      <c r="DO93" s="108">
        <v>4.4864000000000001E-2</v>
      </c>
      <c r="DP93" s="108">
        <v>4.4864000000000001E-2</v>
      </c>
      <c r="DQ93" s="108">
        <v>4.4864000000000001E-2</v>
      </c>
      <c r="DR93" s="108">
        <v>4.4864000000000001E-2</v>
      </c>
      <c r="DS93" s="108">
        <v>4.4864000000000001E-2</v>
      </c>
      <c r="DT93" s="108">
        <v>4.4864000000000001E-2</v>
      </c>
      <c r="DU93" s="108">
        <v>4.4864000000000001E-2</v>
      </c>
      <c r="DV93" s="108">
        <v>4.4864000000000001E-2</v>
      </c>
      <c r="DW93" s="108">
        <v>4.4864000000000001E-2</v>
      </c>
      <c r="DX93" s="108">
        <v>4.4864000000000001E-2</v>
      </c>
      <c r="DY93" s="108">
        <v>4.4864000000000001E-2</v>
      </c>
      <c r="DZ93" s="108">
        <v>4.4864000000000001E-2</v>
      </c>
      <c r="EA93" s="108">
        <v>4.4864000000000001E-2</v>
      </c>
      <c r="EB93" s="108">
        <v>4.4864000000000001E-2</v>
      </c>
      <c r="EC93" s="108">
        <v>4.4864000000000001E-2</v>
      </c>
      <c r="ED93" s="108">
        <v>4.4864000000000001E-2</v>
      </c>
      <c r="EE93" s="108">
        <v>4.4864000000000001E-2</v>
      </c>
      <c r="EF93" s="108">
        <v>4.4864000000000001E-2</v>
      </c>
      <c r="EG93" s="108">
        <v>4.4864000000000001E-2</v>
      </c>
      <c r="EH93" s="108">
        <v>4.4864000000000001E-2</v>
      </c>
      <c r="EI93" s="108">
        <v>4.4864000000000001E-2</v>
      </c>
      <c r="EJ93" s="109">
        <v>4.4864000000000001E-2</v>
      </c>
      <c r="EK93" s="121"/>
      <c r="EL93" s="122"/>
      <c r="EM93" s="122"/>
      <c r="EN93" s="122"/>
      <c r="EO93" s="122"/>
      <c r="EP93" s="122"/>
      <c r="EQ93" s="122"/>
      <c r="ER93" s="122"/>
      <c r="ES93" s="122"/>
      <c r="ET93" s="122"/>
      <c r="EU93" s="122"/>
      <c r="EV93" s="122"/>
      <c r="EW93" s="122"/>
      <c r="EX93" s="122"/>
      <c r="EY93" s="122"/>
      <c r="EZ93" s="122"/>
      <c r="FA93" s="122"/>
      <c r="FB93" s="122"/>
      <c r="FC93" s="122"/>
      <c r="FD93" s="122"/>
      <c r="FE93" s="122"/>
      <c r="FF93" s="122"/>
      <c r="FG93" s="123"/>
      <c r="FK93" s="66"/>
      <c r="FL93" s="66"/>
    </row>
    <row r="94" spans="1:168" s="19" customFormat="1" ht="36.75" customHeight="1" x14ac:dyDescent="0.25">
      <c r="A94" s="134"/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6"/>
      <c r="AA94" s="143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4"/>
      <c r="AP94" s="144"/>
      <c r="AQ94" s="144"/>
      <c r="AR94" s="144"/>
      <c r="AS94" s="144"/>
      <c r="AT94" s="144"/>
      <c r="AU94" s="144"/>
      <c r="AV94" s="144"/>
      <c r="AW94" s="144"/>
      <c r="AX94" s="144"/>
      <c r="AY94" s="144"/>
      <c r="AZ94" s="145"/>
      <c r="BA94" s="127" t="s">
        <v>111</v>
      </c>
      <c r="BB94" s="127" t="s">
        <v>86</v>
      </c>
      <c r="BC94" s="127" t="s">
        <v>86</v>
      </c>
      <c r="BD94" s="127" t="s">
        <v>86</v>
      </c>
      <c r="BE94" s="127" t="s">
        <v>86</v>
      </c>
      <c r="BF94" s="127" t="s">
        <v>86</v>
      </c>
      <c r="BG94" s="127" t="s">
        <v>86</v>
      </c>
      <c r="BH94" s="127" t="s">
        <v>86</v>
      </c>
      <c r="BI94" s="127" t="s">
        <v>86</v>
      </c>
      <c r="BJ94" s="127" t="s">
        <v>86</v>
      </c>
      <c r="BK94" s="127" t="s">
        <v>86</v>
      </c>
      <c r="BL94" s="127" t="s">
        <v>86</v>
      </c>
      <c r="BM94" s="127" t="s">
        <v>86</v>
      </c>
      <c r="BN94" s="127" t="s">
        <v>86</v>
      </c>
      <c r="BO94" s="127" t="s">
        <v>86</v>
      </c>
      <c r="BP94" s="127" t="s">
        <v>86</v>
      </c>
      <c r="BQ94" s="127" t="s">
        <v>86</v>
      </c>
      <c r="BR94" s="127" t="s">
        <v>86</v>
      </c>
      <c r="BS94" s="127" t="s">
        <v>86</v>
      </c>
      <c r="BT94" s="127" t="s">
        <v>86</v>
      </c>
      <c r="BU94" s="127" t="s">
        <v>86</v>
      </c>
      <c r="BV94" s="127" t="s">
        <v>86</v>
      </c>
      <c r="BW94" s="127" t="s">
        <v>86</v>
      </c>
      <c r="BX94" s="97">
        <v>5</v>
      </c>
      <c r="BY94" s="97"/>
      <c r="BZ94" s="97"/>
      <c r="CA94" s="97"/>
      <c r="CB94" s="97"/>
      <c r="CC94" s="97"/>
      <c r="CD94" s="97"/>
      <c r="CE94" s="97"/>
      <c r="CF94" s="97"/>
      <c r="CG94" s="97"/>
      <c r="CH94" s="97"/>
      <c r="CI94" s="97"/>
      <c r="CJ94" s="97"/>
      <c r="CK94" s="97"/>
      <c r="CL94" s="97"/>
      <c r="CM94" s="97"/>
      <c r="CN94" s="97"/>
      <c r="CO94" s="97"/>
      <c r="CP94" s="97"/>
      <c r="CQ94" s="97"/>
      <c r="CR94" s="110">
        <v>0</v>
      </c>
      <c r="CS94" s="110">
        <v>6.3500000000000001E-2</v>
      </c>
      <c r="CT94" s="110">
        <v>6.3500000000000001E-2</v>
      </c>
      <c r="CU94" s="110">
        <v>6.3500000000000001E-2</v>
      </c>
      <c r="CV94" s="110">
        <v>6.3500000000000001E-2</v>
      </c>
      <c r="CW94" s="110">
        <v>6.3500000000000001E-2</v>
      </c>
      <c r="CX94" s="110">
        <v>6.3500000000000001E-2</v>
      </c>
      <c r="CY94" s="110">
        <v>6.3500000000000001E-2</v>
      </c>
      <c r="CZ94" s="110">
        <v>6.3500000000000001E-2</v>
      </c>
      <c r="DA94" s="110">
        <v>6.3500000000000001E-2</v>
      </c>
      <c r="DB94" s="110">
        <v>6.3500000000000001E-2</v>
      </c>
      <c r="DC94" s="110">
        <v>6.3500000000000001E-2</v>
      </c>
      <c r="DD94" s="110">
        <v>6.3500000000000001E-2</v>
      </c>
      <c r="DE94" s="110">
        <v>6.3500000000000001E-2</v>
      </c>
      <c r="DF94" s="110">
        <v>6.3500000000000001E-2</v>
      </c>
      <c r="DG94" s="110">
        <v>6.3500000000000001E-2</v>
      </c>
      <c r="DH94" s="110">
        <v>6.3500000000000001E-2</v>
      </c>
      <c r="DI94" s="110">
        <v>6.3500000000000001E-2</v>
      </c>
      <c r="DJ94" s="110">
        <v>6.3500000000000001E-2</v>
      </c>
      <c r="DK94" s="110">
        <v>6.3500000000000001E-2</v>
      </c>
      <c r="DL94" s="110">
        <v>6.3500000000000001E-2</v>
      </c>
      <c r="DM94" s="110">
        <v>6.3500000000000001E-2</v>
      </c>
      <c r="DN94" s="107">
        <v>0</v>
      </c>
      <c r="DO94" s="108">
        <v>7.8872999999999999E-2</v>
      </c>
      <c r="DP94" s="108">
        <v>7.8872999999999999E-2</v>
      </c>
      <c r="DQ94" s="108">
        <v>7.8872999999999999E-2</v>
      </c>
      <c r="DR94" s="108">
        <v>7.8872999999999999E-2</v>
      </c>
      <c r="DS94" s="108">
        <v>7.8872999999999999E-2</v>
      </c>
      <c r="DT94" s="108">
        <v>7.8872999999999999E-2</v>
      </c>
      <c r="DU94" s="108">
        <v>7.8872999999999999E-2</v>
      </c>
      <c r="DV94" s="108">
        <v>7.8872999999999999E-2</v>
      </c>
      <c r="DW94" s="108">
        <v>7.8872999999999999E-2</v>
      </c>
      <c r="DX94" s="108">
        <v>7.8872999999999999E-2</v>
      </c>
      <c r="DY94" s="108">
        <v>7.8872999999999999E-2</v>
      </c>
      <c r="DZ94" s="108">
        <v>7.8872999999999999E-2</v>
      </c>
      <c r="EA94" s="108">
        <v>7.8872999999999999E-2</v>
      </c>
      <c r="EB94" s="108">
        <v>7.8872999999999999E-2</v>
      </c>
      <c r="EC94" s="108">
        <v>7.8872999999999999E-2</v>
      </c>
      <c r="ED94" s="108">
        <v>7.8872999999999999E-2</v>
      </c>
      <c r="EE94" s="108">
        <v>7.8872999999999999E-2</v>
      </c>
      <c r="EF94" s="108">
        <v>7.8872999999999999E-2</v>
      </c>
      <c r="EG94" s="108">
        <v>7.8872999999999999E-2</v>
      </c>
      <c r="EH94" s="108">
        <v>7.8872999999999999E-2</v>
      </c>
      <c r="EI94" s="108">
        <v>7.8872999999999999E-2</v>
      </c>
      <c r="EJ94" s="109">
        <v>7.8872999999999999E-2</v>
      </c>
      <c r="EK94" s="124"/>
      <c r="EL94" s="125"/>
      <c r="EM94" s="125"/>
      <c r="EN94" s="125"/>
      <c r="EO94" s="125"/>
      <c r="EP94" s="125"/>
      <c r="EQ94" s="125"/>
      <c r="ER94" s="125"/>
      <c r="ES94" s="125"/>
      <c r="ET94" s="125"/>
      <c r="EU94" s="125"/>
      <c r="EV94" s="125"/>
      <c r="EW94" s="125"/>
      <c r="EX94" s="125"/>
      <c r="EY94" s="125"/>
      <c r="EZ94" s="125"/>
      <c r="FA94" s="125"/>
      <c r="FB94" s="125"/>
      <c r="FC94" s="125"/>
      <c r="FD94" s="125"/>
      <c r="FE94" s="125"/>
      <c r="FF94" s="125"/>
      <c r="FG94" s="126"/>
      <c r="FK94" s="66"/>
      <c r="FL94" s="66"/>
    </row>
    <row r="95" spans="1:168" s="19" customFormat="1" ht="36.75" hidden="1" customHeight="1" x14ac:dyDescent="0.25">
      <c r="A95" s="120"/>
      <c r="B95" s="120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20"/>
      <c r="AM95" s="120"/>
      <c r="AN95" s="120"/>
      <c r="AO95" s="120"/>
      <c r="AP95" s="120"/>
      <c r="AQ95" s="120"/>
      <c r="AR95" s="120"/>
      <c r="AS95" s="120"/>
      <c r="AT95" s="120"/>
      <c r="AU95" s="120"/>
      <c r="AV95" s="120"/>
      <c r="AW95" s="120"/>
      <c r="AX95" s="120"/>
      <c r="AY95" s="120"/>
      <c r="AZ95" s="120"/>
      <c r="BA95" s="113" t="s">
        <v>87</v>
      </c>
      <c r="BB95" s="113" t="s">
        <v>87</v>
      </c>
      <c r="BC95" s="113" t="s">
        <v>87</v>
      </c>
      <c r="BD95" s="113" t="s">
        <v>87</v>
      </c>
      <c r="BE95" s="113" t="s">
        <v>87</v>
      </c>
      <c r="BF95" s="113" t="s">
        <v>87</v>
      </c>
      <c r="BG95" s="113" t="s">
        <v>87</v>
      </c>
      <c r="BH95" s="113" t="s">
        <v>87</v>
      </c>
      <c r="BI95" s="113" t="s">
        <v>87</v>
      </c>
      <c r="BJ95" s="113" t="s">
        <v>87</v>
      </c>
      <c r="BK95" s="113" t="s">
        <v>87</v>
      </c>
      <c r="BL95" s="113" t="s">
        <v>87</v>
      </c>
      <c r="BM95" s="113" t="s">
        <v>87</v>
      </c>
      <c r="BN95" s="113" t="s">
        <v>87</v>
      </c>
      <c r="BO95" s="113" t="s">
        <v>87</v>
      </c>
      <c r="BP95" s="113" t="s">
        <v>87</v>
      </c>
      <c r="BQ95" s="113" t="s">
        <v>87</v>
      </c>
      <c r="BR95" s="113" t="s">
        <v>87</v>
      </c>
      <c r="BS95" s="113" t="s">
        <v>87</v>
      </c>
      <c r="BT95" s="113" t="s">
        <v>87</v>
      </c>
      <c r="BU95" s="113" t="s">
        <v>87</v>
      </c>
      <c r="BV95" s="113" t="s">
        <v>87</v>
      </c>
      <c r="BW95" s="113" t="s">
        <v>87</v>
      </c>
      <c r="BX95" s="97"/>
      <c r="BY95" s="97"/>
      <c r="BZ95" s="97"/>
      <c r="CA95" s="97"/>
      <c r="CB95" s="97"/>
      <c r="CC95" s="97"/>
      <c r="CD95" s="97"/>
      <c r="CE95" s="97"/>
      <c r="CF95" s="97"/>
      <c r="CG95" s="97"/>
      <c r="CH95" s="97"/>
      <c r="CI95" s="97"/>
      <c r="CJ95" s="97"/>
      <c r="CK95" s="97"/>
      <c r="CL95" s="97"/>
      <c r="CM95" s="97"/>
      <c r="CN95" s="97"/>
      <c r="CO95" s="97"/>
      <c r="CP95" s="97"/>
      <c r="CQ95" s="97"/>
      <c r="CR95" s="110">
        <v>0</v>
      </c>
      <c r="CS95" s="110">
        <v>0</v>
      </c>
      <c r="CT95" s="110">
        <v>0</v>
      </c>
      <c r="CU95" s="110">
        <v>0</v>
      </c>
      <c r="CV95" s="110">
        <v>0</v>
      </c>
      <c r="CW95" s="110">
        <v>0</v>
      </c>
      <c r="CX95" s="110">
        <v>0</v>
      </c>
      <c r="CY95" s="110">
        <v>0</v>
      </c>
      <c r="CZ95" s="110">
        <v>0</v>
      </c>
      <c r="DA95" s="110">
        <v>0</v>
      </c>
      <c r="DB95" s="110">
        <v>0</v>
      </c>
      <c r="DC95" s="110">
        <v>0</v>
      </c>
      <c r="DD95" s="110">
        <v>0</v>
      </c>
      <c r="DE95" s="110">
        <v>0</v>
      </c>
      <c r="DF95" s="110">
        <v>0</v>
      </c>
      <c r="DG95" s="110">
        <v>0</v>
      </c>
      <c r="DH95" s="110">
        <v>0</v>
      </c>
      <c r="DI95" s="110">
        <v>0</v>
      </c>
      <c r="DJ95" s="110">
        <v>0</v>
      </c>
      <c r="DK95" s="110">
        <v>0</v>
      </c>
      <c r="DL95" s="110">
        <v>0</v>
      </c>
      <c r="DM95" s="110">
        <v>0</v>
      </c>
      <c r="DN95" s="110">
        <v>0</v>
      </c>
      <c r="DO95" s="110">
        <v>0</v>
      </c>
      <c r="DP95" s="110">
        <v>0</v>
      </c>
      <c r="DQ95" s="110">
        <v>0</v>
      </c>
      <c r="DR95" s="110">
        <v>0</v>
      </c>
      <c r="DS95" s="110">
        <v>0</v>
      </c>
      <c r="DT95" s="110">
        <v>0</v>
      </c>
      <c r="DU95" s="110">
        <v>0</v>
      </c>
      <c r="DV95" s="110">
        <v>0</v>
      </c>
      <c r="DW95" s="110">
        <v>0</v>
      </c>
      <c r="DX95" s="110">
        <v>0</v>
      </c>
      <c r="DY95" s="110">
        <v>0</v>
      </c>
      <c r="DZ95" s="110">
        <v>0</v>
      </c>
      <c r="EA95" s="110">
        <v>0</v>
      </c>
      <c r="EB95" s="110">
        <v>0</v>
      </c>
      <c r="EC95" s="110">
        <v>0</v>
      </c>
      <c r="ED95" s="110">
        <v>0</v>
      </c>
      <c r="EE95" s="110">
        <v>0</v>
      </c>
      <c r="EF95" s="110">
        <v>0</v>
      </c>
      <c r="EG95" s="110">
        <v>0</v>
      </c>
      <c r="EH95" s="110">
        <v>0</v>
      </c>
      <c r="EI95" s="110">
        <v>0</v>
      </c>
      <c r="EJ95" s="110">
        <v>0</v>
      </c>
      <c r="EK95" s="111"/>
      <c r="EL95" s="111"/>
      <c r="EM95" s="111"/>
      <c r="EN95" s="111"/>
      <c r="EO95" s="111"/>
      <c r="EP95" s="111"/>
      <c r="EQ95" s="111"/>
      <c r="ER95" s="111"/>
      <c r="ES95" s="111"/>
      <c r="ET95" s="111"/>
      <c r="EU95" s="111"/>
      <c r="EV95" s="111"/>
      <c r="EW95" s="111"/>
      <c r="EX95" s="111"/>
      <c r="EY95" s="111"/>
      <c r="EZ95" s="111"/>
      <c r="FA95" s="111"/>
      <c r="FB95" s="111"/>
      <c r="FC95" s="111"/>
      <c r="FD95" s="111"/>
      <c r="FE95" s="111"/>
      <c r="FF95" s="111"/>
      <c r="FG95" s="111"/>
      <c r="FK95" s="66"/>
      <c r="FL95" s="66"/>
    </row>
    <row r="96" spans="1:168" s="19" customFormat="1" ht="36.75" customHeight="1" x14ac:dyDescent="0.25">
      <c r="A96" s="97" t="s">
        <v>108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112" t="s">
        <v>109</v>
      </c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3" t="s">
        <v>132</v>
      </c>
      <c r="BB96" s="113" t="s">
        <v>91</v>
      </c>
      <c r="BC96" s="113" t="s">
        <v>91</v>
      </c>
      <c r="BD96" s="113" t="s">
        <v>91</v>
      </c>
      <c r="BE96" s="113" t="s">
        <v>91</v>
      </c>
      <c r="BF96" s="113" t="s">
        <v>91</v>
      </c>
      <c r="BG96" s="113" t="s">
        <v>91</v>
      </c>
      <c r="BH96" s="113" t="s">
        <v>91</v>
      </c>
      <c r="BI96" s="113" t="s">
        <v>91</v>
      </c>
      <c r="BJ96" s="113" t="s">
        <v>91</v>
      </c>
      <c r="BK96" s="113" t="s">
        <v>91</v>
      </c>
      <c r="BL96" s="113" t="s">
        <v>91</v>
      </c>
      <c r="BM96" s="113" t="s">
        <v>91</v>
      </c>
      <c r="BN96" s="113" t="s">
        <v>91</v>
      </c>
      <c r="BO96" s="113" t="s">
        <v>91</v>
      </c>
      <c r="BP96" s="113" t="s">
        <v>91</v>
      </c>
      <c r="BQ96" s="113" t="s">
        <v>91</v>
      </c>
      <c r="BR96" s="113" t="s">
        <v>91</v>
      </c>
      <c r="BS96" s="113" t="s">
        <v>91</v>
      </c>
      <c r="BT96" s="113" t="s">
        <v>91</v>
      </c>
      <c r="BU96" s="113" t="s">
        <v>91</v>
      </c>
      <c r="BV96" s="113" t="s">
        <v>91</v>
      </c>
      <c r="BW96" s="113" t="s">
        <v>91</v>
      </c>
      <c r="BX96" s="114">
        <v>3</v>
      </c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6"/>
      <c r="CR96" s="110">
        <v>8.1999999999999993</v>
      </c>
      <c r="CS96" s="110">
        <v>6.2</v>
      </c>
      <c r="CT96" s="110">
        <v>6.2</v>
      </c>
      <c r="CU96" s="110">
        <v>6.2</v>
      </c>
      <c r="CV96" s="110">
        <v>6.2</v>
      </c>
      <c r="CW96" s="110">
        <v>6.2</v>
      </c>
      <c r="CX96" s="110">
        <v>6.2</v>
      </c>
      <c r="CY96" s="110">
        <v>6.2</v>
      </c>
      <c r="CZ96" s="110">
        <v>6.2</v>
      </c>
      <c r="DA96" s="110">
        <v>6.2</v>
      </c>
      <c r="DB96" s="110">
        <v>6.2</v>
      </c>
      <c r="DC96" s="110">
        <v>6.2</v>
      </c>
      <c r="DD96" s="110">
        <v>6.2</v>
      </c>
      <c r="DE96" s="110">
        <v>6.2</v>
      </c>
      <c r="DF96" s="110">
        <v>6.2</v>
      </c>
      <c r="DG96" s="110">
        <v>6.2</v>
      </c>
      <c r="DH96" s="110">
        <v>6.2</v>
      </c>
      <c r="DI96" s="110">
        <v>6.2</v>
      </c>
      <c r="DJ96" s="110">
        <v>6.2</v>
      </c>
      <c r="DK96" s="110">
        <v>6.2</v>
      </c>
      <c r="DL96" s="110">
        <v>6.2</v>
      </c>
      <c r="DM96" s="110">
        <v>6.2</v>
      </c>
      <c r="DN96" s="107">
        <v>8.133051</v>
      </c>
      <c r="DO96" s="108">
        <v>0</v>
      </c>
      <c r="DP96" s="108">
        <v>0</v>
      </c>
      <c r="DQ96" s="108">
        <v>0</v>
      </c>
      <c r="DR96" s="108">
        <v>0</v>
      </c>
      <c r="DS96" s="108">
        <v>0</v>
      </c>
      <c r="DT96" s="108">
        <v>0</v>
      </c>
      <c r="DU96" s="108">
        <v>0</v>
      </c>
      <c r="DV96" s="108">
        <v>0</v>
      </c>
      <c r="DW96" s="108">
        <v>0</v>
      </c>
      <c r="DX96" s="108">
        <v>0</v>
      </c>
      <c r="DY96" s="108">
        <v>0</v>
      </c>
      <c r="DZ96" s="108">
        <v>0</v>
      </c>
      <c r="EA96" s="108">
        <v>0</v>
      </c>
      <c r="EB96" s="108">
        <v>0</v>
      </c>
      <c r="EC96" s="108">
        <v>0</v>
      </c>
      <c r="ED96" s="108">
        <v>0</v>
      </c>
      <c r="EE96" s="108">
        <v>0</v>
      </c>
      <c r="EF96" s="108">
        <v>0</v>
      </c>
      <c r="EG96" s="108">
        <v>0</v>
      </c>
      <c r="EH96" s="108">
        <v>0</v>
      </c>
      <c r="EI96" s="108">
        <v>0</v>
      </c>
      <c r="EJ96" s="109">
        <v>0</v>
      </c>
      <c r="EK96" s="117">
        <f>160/12-DN96</f>
        <v>5.2002823333333339</v>
      </c>
      <c r="EL96" s="118"/>
      <c r="EM96" s="118"/>
      <c r="EN96" s="118"/>
      <c r="EO96" s="118"/>
      <c r="EP96" s="118"/>
      <c r="EQ96" s="118"/>
      <c r="ER96" s="118"/>
      <c r="ES96" s="118"/>
      <c r="ET96" s="118"/>
      <c r="EU96" s="118"/>
      <c r="EV96" s="118"/>
      <c r="EW96" s="118"/>
      <c r="EX96" s="118"/>
      <c r="EY96" s="118"/>
      <c r="EZ96" s="118"/>
      <c r="FA96" s="118"/>
      <c r="FB96" s="118"/>
      <c r="FC96" s="118"/>
      <c r="FD96" s="118"/>
      <c r="FE96" s="118"/>
      <c r="FF96" s="118"/>
      <c r="FG96" s="119"/>
      <c r="FK96" s="66"/>
      <c r="FL96" s="70"/>
    </row>
    <row r="97" spans="1:168" s="17" customFormat="1" x14ac:dyDescent="0.25">
      <c r="A97" s="51"/>
      <c r="B97" s="103" t="s">
        <v>64</v>
      </c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4"/>
      <c r="AA97" s="21"/>
      <c r="AB97" s="105" t="s">
        <v>96</v>
      </c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105"/>
      <c r="AX97" s="105"/>
      <c r="AY97" s="105"/>
      <c r="AZ97" s="106"/>
      <c r="BA97" s="33"/>
      <c r="BB97" s="105" t="s">
        <v>96</v>
      </c>
      <c r="BC97" s="105"/>
      <c r="BD97" s="105"/>
      <c r="BE97" s="105"/>
      <c r="BF97" s="105"/>
      <c r="BG97" s="105"/>
      <c r="BH97" s="105"/>
      <c r="BI97" s="105"/>
      <c r="BJ97" s="105"/>
      <c r="BK97" s="105"/>
      <c r="BL97" s="105"/>
      <c r="BM97" s="105"/>
      <c r="BN97" s="105"/>
      <c r="BO97" s="105"/>
      <c r="BP97" s="105"/>
      <c r="BQ97" s="105"/>
      <c r="BR97" s="105"/>
      <c r="BS97" s="105"/>
      <c r="BT97" s="105"/>
      <c r="BU97" s="105"/>
      <c r="BV97" s="105"/>
      <c r="BW97" s="106"/>
      <c r="BX97" s="26"/>
      <c r="BY97" s="105" t="s">
        <v>96</v>
      </c>
      <c r="BZ97" s="105"/>
      <c r="CA97" s="105"/>
      <c r="CB97" s="105"/>
      <c r="CC97" s="105"/>
      <c r="CD97" s="105"/>
      <c r="CE97" s="105"/>
      <c r="CF97" s="105"/>
      <c r="CG97" s="105"/>
      <c r="CH97" s="105"/>
      <c r="CI97" s="105"/>
      <c r="CJ97" s="105"/>
      <c r="CK97" s="105"/>
      <c r="CL97" s="105"/>
      <c r="CM97" s="105"/>
      <c r="CN97" s="105"/>
      <c r="CO97" s="105"/>
      <c r="CP97" s="105"/>
      <c r="CQ97" s="105"/>
      <c r="CR97" s="107">
        <f>CR90+CR91+CR92+CR93+CR94+CR96</f>
        <v>13.224699999999999</v>
      </c>
      <c r="CS97" s="108"/>
      <c r="CT97" s="108"/>
      <c r="CU97" s="108"/>
      <c r="CV97" s="108"/>
      <c r="CW97" s="108"/>
      <c r="CX97" s="108"/>
      <c r="CY97" s="108"/>
      <c r="CZ97" s="108"/>
      <c r="DA97" s="108"/>
      <c r="DB97" s="108"/>
      <c r="DC97" s="108"/>
      <c r="DD97" s="108"/>
      <c r="DE97" s="108"/>
      <c r="DF97" s="108"/>
      <c r="DG97" s="108"/>
      <c r="DH97" s="108"/>
      <c r="DI97" s="108"/>
      <c r="DJ97" s="108"/>
      <c r="DK97" s="108"/>
      <c r="DL97" s="108"/>
      <c r="DM97" s="109"/>
      <c r="DN97" s="110">
        <f>DN90+DN91+DN92+DN93+DN94+DN96</f>
        <v>13.068901</v>
      </c>
      <c r="DO97" s="110"/>
      <c r="DP97" s="110"/>
      <c r="DQ97" s="110"/>
      <c r="DR97" s="110"/>
      <c r="DS97" s="110"/>
      <c r="DT97" s="110"/>
      <c r="DU97" s="110"/>
      <c r="DV97" s="110"/>
      <c r="DW97" s="110"/>
      <c r="DX97" s="110"/>
      <c r="DY97" s="110"/>
      <c r="DZ97" s="110"/>
      <c r="EA97" s="110"/>
      <c r="EB97" s="110"/>
      <c r="EC97" s="110"/>
      <c r="ED97" s="110"/>
      <c r="EE97" s="110"/>
      <c r="EF97" s="110"/>
      <c r="EG97" s="110"/>
      <c r="EH97" s="110"/>
      <c r="EI97" s="110"/>
      <c r="EJ97" s="110"/>
      <c r="EK97" s="97"/>
      <c r="EL97" s="97"/>
      <c r="EM97" s="97"/>
      <c r="EN97" s="97"/>
      <c r="EO97" s="97"/>
      <c r="EP97" s="97"/>
      <c r="EQ97" s="97"/>
      <c r="ER97" s="97"/>
      <c r="ES97" s="97"/>
      <c r="ET97" s="97"/>
      <c r="EU97" s="97"/>
      <c r="EV97" s="97"/>
      <c r="EW97" s="97"/>
      <c r="EX97" s="97"/>
      <c r="EY97" s="97"/>
      <c r="EZ97" s="97"/>
      <c r="FA97" s="97"/>
      <c r="FB97" s="97"/>
      <c r="FC97" s="97"/>
      <c r="FD97" s="97"/>
      <c r="FE97" s="97"/>
      <c r="FF97" s="97"/>
      <c r="FG97" s="97"/>
      <c r="FK97" s="65"/>
      <c r="FL97" s="71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40" customFormat="1" ht="15.7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DC100" s="52"/>
      <c r="FK100" s="63"/>
      <c r="FL100" s="63"/>
    </row>
    <row r="101" spans="1:168" s="40" customFormat="1" ht="48" customHeight="1" x14ac:dyDescent="0.25">
      <c r="A101" s="98" t="s">
        <v>116</v>
      </c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98"/>
      <c r="AY101" s="98"/>
      <c r="AZ101" s="98"/>
      <c r="BA101" s="98"/>
      <c r="BB101" s="98"/>
      <c r="BC101" s="98"/>
      <c r="BD101" s="98"/>
      <c r="BE101" s="98"/>
      <c r="BF101" s="98"/>
      <c r="BG101" s="98"/>
      <c r="BH101" s="98"/>
      <c r="BI101" s="98"/>
      <c r="BJ101" s="98"/>
      <c r="BK101" s="98"/>
      <c r="BL101" s="98"/>
      <c r="BM101" s="98"/>
      <c r="BN101" s="98"/>
      <c r="BO101" s="98"/>
      <c r="BP101" s="98"/>
      <c r="BQ101" s="98"/>
      <c r="BR101" s="98"/>
      <c r="BS101" s="98"/>
      <c r="BT101" s="98"/>
      <c r="BU101" s="98"/>
      <c r="BV101" s="98"/>
      <c r="BW101" s="98"/>
      <c r="BX101" s="98"/>
      <c r="BY101" s="98"/>
      <c r="BZ101" s="98"/>
      <c r="CA101" s="98"/>
      <c r="CB101" s="98"/>
      <c r="CC101" s="98"/>
      <c r="CD101" s="98"/>
      <c r="CE101" s="98"/>
      <c r="CF101" s="98"/>
      <c r="CG101" s="98"/>
      <c r="CH101" s="98"/>
      <c r="CI101" s="98"/>
      <c r="CJ101" s="98"/>
      <c r="CK101" s="98"/>
      <c r="CL101" s="98"/>
      <c r="CM101" s="98"/>
      <c r="CN101" s="98"/>
      <c r="CO101" s="98"/>
      <c r="CP101" s="98"/>
      <c r="CQ101" s="98"/>
      <c r="CR101" s="98"/>
      <c r="CS101" s="98"/>
      <c r="CT101" s="98"/>
      <c r="CU101" s="98"/>
      <c r="CV101" s="98"/>
      <c r="CW101" s="98"/>
      <c r="CX101" s="98"/>
      <c r="CY101" s="98"/>
      <c r="CZ101" s="98"/>
      <c r="DA101" s="98"/>
      <c r="DB101" s="98"/>
      <c r="DC101" s="98"/>
      <c r="DD101" s="98"/>
      <c r="DE101" s="98"/>
      <c r="DF101" s="98"/>
      <c r="DG101" s="98"/>
      <c r="DH101" s="98"/>
      <c r="DI101" s="98"/>
      <c r="DJ101" s="98"/>
      <c r="DK101" s="98"/>
      <c r="DL101" s="98"/>
      <c r="DM101" s="98"/>
      <c r="DN101" s="98"/>
      <c r="DO101" s="98"/>
      <c r="DP101" s="98"/>
      <c r="DQ101" s="98"/>
      <c r="DR101" s="98"/>
      <c r="DS101" s="98"/>
      <c r="DT101" s="98"/>
      <c r="DU101" s="98"/>
      <c r="DV101" s="98"/>
      <c r="DW101" s="98"/>
      <c r="DX101" s="98"/>
      <c r="DY101" s="98"/>
      <c r="DZ101" s="98"/>
      <c r="EA101" s="98"/>
      <c r="EB101" s="98"/>
      <c r="EC101" s="98"/>
      <c r="ED101" s="98"/>
      <c r="EE101" s="98"/>
      <c r="EF101" s="98"/>
      <c r="EG101" s="98"/>
      <c r="EH101" s="98"/>
      <c r="EI101" s="98"/>
      <c r="EJ101" s="98"/>
      <c r="EK101" s="98"/>
      <c r="EL101" s="98"/>
      <c r="EM101" s="98"/>
      <c r="EN101" s="98"/>
      <c r="EO101" s="98"/>
      <c r="EP101" s="98"/>
      <c r="EQ101" s="98"/>
      <c r="ER101" s="98"/>
      <c r="ES101" s="98"/>
      <c r="ET101" s="98"/>
      <c r="EU101" s="98"/>
      <c r="FK101" s="63"/>
      <c r="FL101" s="63"/>
    </row>
    <row r="102" spans="1:168" s="40" customFormat="1" ht="15.75" x14ac:dyDescent="0.25"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100" t="s">
        <v>117</v>
      </c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1" t="s">
        <v>138</v>
      </c>
      <c r="DD102" s="101"/>
      <c r="DE102" s="101"/>
      <c r="DF102" s="101"/>
      <c r="DG102" s="101"/>
      <c r="DH102" s="101"/>
      <c r="DI102" s="101"/>
      <c r="DJ102" s="101"/>
      <c r="DK102" s="101"/>
      <c r="DL102" s="101"/>
      <c r="DM102" s="101"/>
      <c r="DN102" s="101"/>
      <c r="DO102" s="101"/>
      <c r="DP102" s="101"/>
      <c r="DQ102" s="101"/>
      <c r="DR102" s="101"/>
      <c r="DS102" s="101"/>
      <c r="DT102" s="101"/>
      <c r="DU102" s="101"/>
      <c r="DV102" s="102"/>
      <c r="DW102" s="102"/>
      <c r="DX102" s="102"/>
      <c r="DY102" s="102"/>
      <c r="DZ102" s="102"/>
      <c r="EA102" s="102"/>
      <c r="EB102" s="102"/>
      <c r="FK102" s="63"/>
      <c r="FL102" s="63"/>
    </row>
    <row r="103" spans="1:168" s="28" customFormat="1" ht="15" customHeight="1" x14ac:dyDescent="0.2"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84" t="s">
        <v>4</v>
      </c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84"/>
      <c r="CW103" s="84"/>
      <c r="CX103" s="84"/>
      <c r="CY103" s="84"/>
      <c r="CZ103" s="84"/>
      <c r="DA103" s="84"/>
      <c r="DB103" s="84"/>
      <c r="DC103" s="84"/>
      <c r="DD103" s="84"/>
      <c r="DE103" s="84"/>
      <c r="DF103" s="84"/>
      <c r="DG103" s="84"/>
      <c r="DH103" s="84"/>
      <c r="DI103" s="84"/>
      <c r="DJ103" s="84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FK103" s="72"/>
      <c r="FL103" s="72"/>
    </row>
    <row r="104" spans="1:168" s="40" customFormat="1" ht="15.75" x14ac:dyDescent="0.25">
      <c r="DC104" s="52"/>
      <c r="FK104" s="63"/>
      <c r="FL104" s="63"/>
    </row>
    <row r="105" spans="1:168" s="30" customFormat="1" ht="64.5" customHeight="1" x14ac:dyDescent="0.25">
      <c r="A105" s="85" t="s">
        <v>66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7"/>
      <c r="AV105" s="88" t="s">
        <v>67</v>
      </c>
      <c r="AW105" s="89"/>
      <c r="AX105" s="89"/>
      <c r="AY105" s="89"/>
      <c r="AZ105" s="89"/>
      <c r="BA105" s="89"/>
      <c r="BB105" s="89"/>
      <c r="BC105" s="89"/>
      <c r="BD105" s="89"/>
      <c r="BE105" s="89"/>
      <c r="BF105" s="89"/>
      <c r="BG105" s="89"/>
      <c r="BH105" s="89"/>
      <c r="BI105" s="89"/>
      <c r="BJ105" s="89"/>
      <c r="BK105" s="89"/>
      <c r="BL105" s="89"/>
      <c r="BM105" s="89"/>
      <c r="BN105" s="89"/>
      <c r="BO105" s="89"/>
      <c r="BP105" s="89"/>
      <c r="BQ105" s="89"/>
      <c r="BR105" s="89"/>
      <c r="BS105" s="89"/>
      <c r="BT105" s="89"/>
      <c r="BU105" s="89"/>
      <c r="BV105" s="89"/>
      <c r="BW105" s="89"/>
      <c r="BX105" s="90"/>
      <c r="BY105" s="88" t="s">
        <v>68</v>
      </c>
      <c r="BZ105" s="89"/>
      <c r="CA105" s="89"/>
      <c r="CB105" s="89"/>
      <c r="CC105" s="89"/>
      <c r="CD105" s="89"/>
      <c r="CE105" s="89"/>
      <c r="CF105" s="89"/>
      <c r="CG105" s="89"/>
      <c r="CH105" s="89"/>
      <c r="CI105" s="89"/>
      <c r="CJ105" s="89"/>
      <c r="CK105" s="89"/>
      <c r="CL105" s="89"/>
      <c r="CM105" s="89"/>
      <c r="CN105" s="89"/>
      <c r="CO105" s="89"/>
      <c r="CP105" s="89"/>
      <c r="CQ105" s="89"/>
      <c r="CR105" s="89"/>
      <c r="CS105" s="89"/>
      <c r="CT105" s="89"/>
      <c r="CU105" s="89"/>
      <c r="CV105" s="89"/>
      <c r="CW105" s="89"/>
      <c r="CX105" s="89"/>
      <c r="CY105" s="89"/>
      <c r="CZ105" s="89"/>
      <c r="DA105" s="90"/>
      <c r="DC105" s="38"/>
      <c r="FK105" s="73"/>
      <c r="FL105" s="73"/>
    </row>
    <row r="106" spans="1:168" s="31" customFormat="1" x14ac:dyDescent="0.25">
      <c r="A106" s="91">
        <v>1</v>
      </c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3"/>
      <c r="AV106" s="94">
        <v>2</v>
      </c>
      <c r="AW106" s="95"/>
      <c r="AX106" s="95"/>
      <c r="AY106" s="95"/>
      <c r="AZ106" s="95"/>
      <c r="BA106" s="95"/>
      <c r="BB106" s="95"/>
      <c r="BC106" s="95"/>
      <c r="BD106" s="95"/>
      <c r="BE106" s="95"/>
      <c r="BF106" s="95"/>
      <c r="BG106" s="95"/>
      <c r="BH106" s="95"/>
      <c r="BI106" s="95"/>
      <c r="BJ106" s="95"/>
      <c r="BK106" s="95"/>
      <c r="BL106" s="95"/>
      <c r="BM106" s="95"/>
      <c r="BN106" s="95"/>
      <c r="BO106" s="95"/>
      <c r="BP106" s="95"/>
      <c r="BQ106" s="95"/>
      <c r="BR106" s="95"/>
      <c r="BS106" s="95"/>
      <c r="BT106" s="95"/>
      <c r="BU106" s="95"/>
      <c r="BV106" s="95"/>
      <c r="BW106" s="95"/>
      <c r="BX106" s="96"/>
      <c r="BY106" s="94">
        <v>3</v>
      </c>
      <c r="BZ106" s="95"/>
      <c r="CA106" s="95"/>
      <c r="CB106" s="95"/>
      <c r="CC106" s="95"/>
      <c r="CD106" s="95"/>
      <c r="CE106" s="95"/>
      <c r="CF106" s="95"/>
      <c r="CG106" s="95"/>
      <c r="CH106" s="95"/>
      <c r="CI106" s="95"/>
      <c r="CJ106" s="95"/>
      <c r="CK106" s="95"/>
      <c r="CL106" s="95"/>
      <c r="CM106" s="95"/>
      <c r="CN106" s="95"/>
      <c r="CO106" s="95"/>
      <c r="CP106" s="95"/>
      <c r="CQ106" s="95"/>
      <c r="CR106" s="95"/>
      <c r="CS106" s="95"/>
      <c r="CT106" s="95"/>
      <c r="CU106" s="95"/>
      <c r="CV106" s="95"/>
      <c r="CW106" s="95"/>
      <c r="CX106" s="95"/>
      <c r="CY106" s="95"/>
      <c r="CZ106" s="95"/>
      <c r="DA106" s="96"/>
      <c r="DC106" s="45"/>
      <c r="FK106" s="74"/>
      <c r="FL106" s="74"/>
    </row>
    <row r="107" spans="1:168" s="17" customFormat="1" x14ac:dyDescent="0.25">
      <c r="A107" s="20"/>
      <c r="B107" s="83" t="s">
        <v>69</v>
      </c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6"/>
      <c r="AV107" s="80">
        <v>0</v>
      </c>
      <c r="AW107" s="81"/>
      <c r="AX107" s="81"/>
      <c r="AY107" s="81"/>
      <c r="AZ107" s="81"/>
      <c r="BA107" s="81"/>
      <c r="BB107" s="81"/>
      <c r="BC107" s="81"/>
      <c r="BD107" s="81"/>
      <c r="BE107" s="81"/>
      <c r="BF107" s="81"/>
      <c r="BG107" s="81"/>
      <c r="BH107" s="81"/>
      <c r="BI107" s="81"/>
      <c r="BJ107" s="81"/>
      <c r="BK107" s="81"/>
      <c r="BL107" s="81"/>
      <c r="BM107" s="81"/>
      <c r="BN107" s="81"/>
      <c r="BO107" s="81"/>
      <c r="BP107" s="81"/>
      <c r="BQ107" s="81"/>
      <c r="BR107" s="81"/>
      <c r="BS107" s="81"/>
      <c r="BT107" s="81"/>
      <c r="BU107" s="81"/>
      <c r="BV107" s="81"/>
      <c r="BW107" s="81"/>
      <c r="BX107" s="82"/>
      <c r="BY107" s="80">
        <v>0</v>
      </c>
      <c r="BZ107" s="81"/>
      <c r="CA107" s="81"/>
      <c r="CB107" s="81"/>
      <c r="CC107" s="81"/>
      <c r="CD107" s="81"/>
      <c r="CE107" s="81"/>
      <c r="CF107" s="81"/>
      <c r="CG107" s="81"/>
      <c r="CH107" s="81"/>
      <c r="CI107" s="81"/>
      <c r="CJ107" s="81"/>
      <c r="CK107" s="81"/>
      <c r="CL107" s="81"/>
      <c r="CM107" s="81"/>
      <c r="CN107" s="81"/>
      <c r="CO107" s="81"/>
      <c r="CP107" s="81"/>
      <c r="CQ107" s="81"/>
      <c r="CR107" s="81"/>
      <c r="CS107" s="81"/>
      <c r="CT107" s="81"/>
      <c r="CU107" s="81"/>
      <c r="CV107" s="81"/>
      <c r="CW107" s="81"/>
      <c r="CX107" s="81"/>
      <c r="CY107" s="81"/>
      <c r="CZ107" s="81"/>
      <c r="DA107" s="82"/>
      <c r="DC107" s="39"/>
      <c r="FK107" s="65"/>
      <c r="FL107" s="65"/>
    </row>
    <row r="108" spans="1:168" s="17" customFormat="1" x14ac:dyDescent="0.25">
      <c r="A108" s="20"/>
      <c r="B108" s="75" t="s">
        <v>70</v>
      </c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6"/>
      <c r="AV108" s="80">
        <v>0</v>
      </c>
      <c r="AW108" s="81"/>
      <c r="AX108" s="81"/>
      <c r="AY108" s="81"/>
      <c r="AZ108" s="81"/>
      <c r="BA108" s="81"/>
      <c r="BB108" s="81"/>
      <c r="BC108" s="81"/>
      <c r="BD108" s="81"/>
      <c r="BE108" s="81"/>
      <c r="BF108" s="81"/>
      <c r="BG108" s="81"/>
      <c r="BH108" s="81"/>
      <c r="BI108" s="81"/>
      <c r="BJ108" s="81"/>
      <c r="BK108" s="81"/>
      <c r="BL108" s="81"/>
      <c r="BM108" s="81"/>
      <c r="BN108" s="81"/>
      <c r="BO108" s="81"/>
      <c r="BP108" s="81"/>
      <c r="BQ108" s="81"/>
      <c r="BR108" s="81"/>
      <c r="BS108" s="81"/>
      <c r="BT108" s="81"/>
      <c r="BU108" s="81"/>
      <c r="BV108" s="81"/>
      <c r="BW108" s="81"/>
      <c r="BX108" s="82"/>
      <c r="BY108" s="80">
        <v>0</v>
      </c>
      <c r="BZ108" s="81"/>
      <c r="CA108" s="81"/>
      <c r="CB108" s="81"/>
      <c r="CC108" s="81"/>
      <c r="CD108" s="81"/>
      <c r="CE108" s="81"/>
      <c r="CF108" s="81"/>
      <c r="CG108" s="81"/>
      <c r="CH108" s="81"/>
      <c r="CI108" s="81"/>
      <c r="CJ108" s="81"/>
      <c r="CK108" s="81"/>
      <c r="CL108" s="81"/>
      <c r="CM108" s="81"/>
      <c r="CN108" s="81"/>
      <c r="CO108" s="81"/>
      <c r="CP108" s="81"/>
      <c r="CQ108" s="81"/>
      <c r="CR108" s="81"/>
      <c r="CS108" s="81"/>
      <c r="CT108" s="81"/>
      <c r="CU108" s="81"/>
      <c r="CV108" s="81"/>
      <c r="CW108" s="81"/>
      <c r="CX108" s="81"/>
      <c r="CY108" s="81"/>
      <c r="CZ108" s="81"/>
      <c r="DA108" s="82"/>
      <c r="DC108" s="39"/>
      <c r="FK108" s="65"/>
      <c r="FL108" s="65"/>
    </row>
    <row r="109" spans="1:168" s="17" customFormat="1" x14ac:dyDescent="0.25">
      <c r="A109" s="20"/>
      <c r="B109" s="75" t="s">
        <v>71</v>
      </c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6"/>
      <c r="AV109" s="80">
        <f>(CR90)*1000</f>
        <v>4968</v>
      </c>
      <c r="AW109" s="81"/>
      <c r="AX109" s="81"/>
      <c r="AY109" s="81"/>
      <c r="AZ109" s="81"/>
      <c r="BA109" s="81"/>
      <c r="BB109" s="81"/>
      <c r="BC109" s="81"/>
      <c r="BD109" s="81"/>
      <c r="BE109" s="81"/>
      <c r="BF109" s="81"/>
      <c r="BG109" s="81"/>
      <c r="BH109" s="81"/>
      <c r="BI109" s="81"/>
      <c r="BJ109" s="81"/>
      <c r="BK109" s="81"/>
      <c r="BL109" s="81"/>
      <c r="BM109" s="81"/>
      <c r="BN109" s="81"/>
      <c r="BO109" s="81"/>
      <c r="BP109" s="81"/>
      <c r="BQ109" s="81"/>
      <c r="BR109" s="81"/>
      <c r="BS109" s="81"/>
      <c r="BT109" s="81"/>
      <c r="BU109" s="81"/>
      <c r="BV109" s="81"/>
      <c r="BW109" s="81"/>
      <c r="BX109" s="82"/>
      <c r="BY109" s="80">
        <v>0</v>
      </c>
      <c r="BZ109" s="81"/>
      <c r="CA109" s="81"/>
      <c r="CB109" s="81"/>
      <c r="CC109" s="81"/>
      <c r="CD109" s="81"/>
      <c r="CE109" s="81"/>
      <c r="CF109" s="81"/>
      <c r="CG109" s="81"/>
      <c r="CH109" s="81"/>
      <c r="CI109" s="81"/>
      <c r="CJ109" s="81"/>
      <c r="CK109" s="81"/>
      <c r="CL109" s="81"/>
      <c r="CM109" s="81"/>
      <c r="CN109" s="81"/>
      <c r="CO109" s="81"/>
      <c r="CP109" s="81"/>
      <c r="CQ109" s="81"/>
      <c r="CR109" s="81"/>
      <c r="CS109" s="81"/>
      <c r="CT109" s="81"/>
      <c r="CU109" s="81"/>
      <c r="CV109" s="81"/>
      <c r="CW109" s="81"/>
      <c r="CX109" s="81"/>
      <c r="CY109" s="81"/>
      <c r="CZ109" s="81"/>
      <c r="DA109" s="82"/>
      <c r="DC109" s="39"/>
      <c r="FK109" s="65"/>
      <c r="FL109" s="65"/>
    </row>
    <row r="110" spans="1:168" s="17" customFormat="1" x14ac:dyDescent="0.25">
      <c r="A110" s="20"/>
      <c r="B110" s="75" t="s">
        <v>72</v>
      </c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6"/>
      <c r="AV110" s="80">
        <f>(CR96)*1000</f>
        <v>8200</v>
      </c>
      <c r="AW110" s="81"/>
      <c r="AX110" s="81"/>
      <c r="AY110" s="81"/>
      <c r="AZ110" s="81"/>
      <c r="BA110" s="81"/>
      <c r="BB110" s="81"/>
      <c r="BC110" s="81"/>
      <c r="BD110" s="81"/>
      <c r="BE110" s="81"/>
      <c r="BF110" s="81"/>
      <c r="BG110" s="81"/>
      <c r="BH110" s="81"/>
      <c r="BI110" s="81"/>
      <c r="BJ110" s="81"/>
      <c r="BK110" s="81"/>
      <c r="BL110" s="81"/>
      <c r="BM110" s="81"/>
      <c r="BN110" s="81"/>
      <c r="BO110" s="81"/>
      <c r="BP110" s="81"/>
      <c r="BQ110" s="81"/>
      <c r="BR110" s="81"/>
      <c r="BS110" s="81"/>
      <c r="BT110" s="81"/>
      <c r="BU110" s="81"/>
      <c r="BV110" s="81"/>
      <c r="BW110" s="81"/>
      <c r="BX110" s="82"/>
      <c r="BY110" s="80">
        <f>(DN90+DN96)*1000</f>
        <v>13028.370999999999</v>
      </c>
      <c r="BZ110" s="81"/>
      <c r="CA110" s="81"/>
      <c r="CB110" s="81"/>
      <c r="CC110" s="81"/>
      <c r="CD110" s="81"/>
      <c r="CE110" s="81"/>
      <c r="CF110" s="81"/>
      <c r="CG110" s="81"/>
      <c r="CH110" s="81"/>
      <c r="CI110" s="81"/>
      <c r="CJ110" s="81"/>
      <c r="CK110" s="81"/>
      <c r="CL110" s="81"/>
      <c r="CM110" s="81"/>
      <c r="CN110" s="81"/>
      <c r="CO110" s="81"/>
      <c r="CP110" s="81"/>
      <c r="CQ110" s="81"/>
      <c r="CR110" s="81"/>
      <c r="CS110" s="81"/>
      <c r="CT110" s="81"/>
      <c r="CU110" s="81"/>
      <c r="CV110" s="81"/>
      <c r="CW110" s="81"/>
      <c r="CX110" s="81"/>
      <c r="CY110" s="81"/>
      <c r="CZ110" s="81"/>
      <c r="DA110" s="82"/>
      <c r="DC110" s="39"/>
      <c r="FK110" s="65"/>
      <c r="FL110" s="65"/>
    </row>
    <row r="111" spans="1:168" s="17" customFormat="1" x14ac:dyDescent="0.25">
      <c r="A111" s="20"/>
      <c r="B111" s="75" t="s">
        <v>73</v>
      </c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6"/>
      <c r="AV111" s="80">
        <f>CR91*1000</f>
        <v>23.7</v>
      </c>
      <c r="AW111" s="81"/>
      <c r="AX111" s="81"/>
      <c r="AY111" s="81"/>
      <c r="AZ111" s="81"/>
      <c r="BA111" s="81"/>
      <c r="BB111" s="81"/>
      <c r="BC111" s="81"/>
      <c r="BD111" s="81"/>
      <c r="BE111" s="81"/>
      <c r="BF111" s="81"/>
      <c r="BG111" s="81"/>
      <c r="BH111" s="81"/>
      <c r="BI111" s="81"/>
      <c r="BJ111" s="81"/>
      <c r="BK111" s="81"/>
      <c r="BL111" s="81"/>
      <c r="BM111" s="81"/>
      <c r="BN111" s="81"/>
      <c r="BO111" s="81"/>
      <c r="BP111" s="81"/>
      <c r="BQ111" s="81"/>
      <c r="BR111" s="81"/>
      <c r="BS111" s="81"/>
      <c r="BT111" s="81"/>
      <c r="BU111" s="81"/>
      <c r="BV111" s="81"/>
      <c r="BW111" s="81"/>
      <c r="BX111" s="82"/>
      <c r="BY111" s="80">
        <f>DN91*1000</f>
        <v>15.41</v>
      </c>
      <c r="BZ111" s="81"/>
      <c r="CA111" s="81"/>
      <c r="CB111" s="81"/>
      <c r="CC111" s="81"/>
      <c r="CD111" s="81"/>
      <c r="CE111" s="81"/>
      <c r="CF111" s="81"/>
      <c r="CG111" s="81"/>
      <c r="CH111" s="81"/>
      <c r="CI111" s="81"/>
      <c r="CJ111" s="81"/>
      <c r="CK111" s="81"/>
      <c r="CL111" s="81"/>
      <c r="CM111" s="81"/>
      <c r="CN111" s="81"/>
      <c r="CO111" s="81"/>
      <c r="CP111" s="81"/>
      <c r="CQ111" s="81"/>
      <c r="CR111" s="81"/>
      <c r="CS111" s="81"/>
      <c r="CT111" s="81"/>
      <c r="CU111" s="81"/>
      <c r="CV111" s="81"/>
      <c r="CW111" s="81"/>
      <c r="CX111" s="81"/>
      <c r="CY111" s="81"/>
      <c r="CZ111" s="81"/>
      <c r="DA111" s="82"/>
      <c r="DC111" s="39"/>
      <c r="FK111" s="65"/>
      <c r="FL111" s="65"/>
    </row>
    <row r="112" spans="1:168" s="17" customFormat="1" x14ac:dyDescent="0.25">
      <c r="A112" s="20"/>
      <c r="B112" s="75" t="s">
        <v>74</v>
      </c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6"/>
      <c r="AV112" s="80">
        <f>(CR92+CR93+CR94)*1000</f>
        <v>33</v>
      </c>
      <c r="AW112" s="81"/>
      <c r="AX112" s="81"/>
      <c r="AY112" s="81"/>
      <c r="AZ112" s="81"/>
      <c r="BA112" s="81"/>
      <c r="BB112" s="81"/>
      <c r="BC112" s="81"/>
      <c r="BD112" s="81"/>
      <c r="BE112" s="81"/>
      <c r="BF112" s="81"/>
      <c r="BG112" s="81"/>
      <c r="BH112" s="81"/>
      <c r="BI112" s="81"/>
      <c r="BJ112" s="81"/>
      <c r="BK112" s="81"/>
      <c r="BL112" s="81"/>
      <c r="BM112" s="81"/>
      <c r="BN112" s="81"/>
      <c r="BO112" s="81"/>
      <c r="BP112" s="81"/>
      <c r="BQ112" s="81"/>
      <c r="BR112" s="81"/>
      <c r="BS112" s="81"/>
      <c r="BT112" s="81"/>
      <c r="BU112" s="81"/>
      <c r="BV112" s="81"/>
      <c r="BW112" s="81"/>
      <c r="BX112" s="82"/>
      <c r="BY112" s="80">
        <f>(DN92+DN93+DN94)*1000</f>
        <v>25.12</v>
      </c>
      <c r="BZ112" s="81"/>
      <c r="CA112" s="81"/>
      <c r="CB112" s="81"/>
      <c r="CC112" s="81"/>
      <c r="CD112" s="81"/>
      <c r="CE112" s="81"/>
      <c r="CF112" s="81"/>
      <c r="CG112" s="81"/>
      <c r="CH112" s="81"/>
      <c r="CI112" s="81"/>
      <c r="CJ112" s="81"/>
      <c r="CK112" s="81"/>
      <c r="CL112" s="81"/>
      <c r="CM112" s="81"/>
      <c r="CN112" s="81"/>
      <c r="CO112" s="81"/>
      <c r="CP112" s="81"/>
      <c r="CQ112" s="81"/>
      <c r="CR112" s="81"/>
      <c r="CS112" s="81"/>
      <c r="CT112" s="81"/>
      <c r="CU112" s="81"/>
      <c r="CV112" s="81"/>
      <c r="CW112" s="81"/>
      <c r="CX112" s="81"/>
      <c r="CY112" s="81"/>
      <c r="CZ112" s="81"/>
      <c r="DA112" s="82"/>
      <c r="DC112" s="39"/>
      <c r="FK112" s="65"/>
      <c r="FL112" s="65"/>
    </row>
    <row r="113" spans="1:168" s="17" customFormat="1" x14ac:dyDescent="0.25">
      <c r="A113" s="20"/>
      <c r="B113" s="75" t="s">
        <v>75</v>
      </c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6"/>
      <c r="AV113" s="80">
        <v>0</v>
      </c>
      <c r="AW113" s="81"/>
      <c r="AX113" s="81"/>
      <c r="AY113" s="81"/>
      <c r="AZ113" s="81"/>
      <c r="BA113" s="81"/>
      <c r="BB113" s="81"/>
      <c r="BC113" s="81"/>
      <c r="BD113" s="81"/>
      <c r="BE113" s="81"/>
      <c r="BF113" s="81"/>
      <c r="BG113" s="81"/>
      <c r="BH113" s="81"/>
      <c r="BI113" s="81"/>
      <c r="BJ113" s="81"/>
      <c r="BK113" s="81"/>
      <c r="BL113" s="81"/>
      <c r="BM113" s="81"/>
      <c r="BN113" s="81"/>
      <c r="BO113" s="81"/>
      <c r="BP113" s="81"/>
      <c r="BQ113" s="81"/>
      <c r="BR113" s="81"/>
      <c r="BS113" s="81"/>
      <c r="BT113" s="81"/>
      <c r="BU113" s="81"/>
      <c r="BV113" s="81"/>
      <c r="BW113" s="81"/>
      <c r="BX113" s="82"/>
      <c r="BY113" s="80">
        <v>0</v>
      </c>
      <c r="BZ113" s="81"/>
      <c r="CA113" s="81"/>
      <c r="CB113" s="81"/>
      <c r="CC113" s="81"/>
      <c r="CD113" s="81"/>
      <c r="CE113" s="81"/>
      <c r="CF113" s="81"/>
      <c r="CG113" s="81"/>
      <c r="CH113" s="81"/>
      <c r="CI113" s="81"/>
      <c r="CJ113" s="81"/>
      <c r="CK113" s="81"/>
      <c r="CL113" s="81"/>
      <c r="CM113" s="81"/>
      <c r="CN113" s="81"/>
      <c r="CO113" s="81"/>
      <c r="CP113" s="81"/>
      <c r="CQ113" s="81"/>
      <c r="CR113" s="81"/>
      <c r="CS113" s="81"/>
      <c r="CT113" s="81"/>
      <c r="CU113" s="81"/>
      <c r="CV113" s="81"/>
      <c r="CW113" s="81"/>
      <c r="CX113" s="81"/>
      <c r="CY113" s="81"/>
      <c r="CZ113" s="81"/>
      <c r="DA113" s="82"/>
      <c r="DC113" s="39"/>
      <c r="FK113" s="65"/>
      <c r="FL113" s="65"/>
    </row>
    <row r="114" spans="1:168" s="17" customFormat="1" x14ac:dyDescent="0.25">
      <c r="A114" s="20"/>
      <c r="B114" s="75" t="s">
        <v>76</v>
      </c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6"/>
      <c r="AV114" s="80">
        <v>0</v>
      </c>
      <c r="AW114" s="81"/>
      <c r="AX114" s="81"/>
      <c r="AY114" s="81"/>
      <c r="AZ114" s="81"/>
      <c r="BA114" s="81"/>
      <c r="BB114" s="81"/>
      <c r="BC114" s="81"/>
      <c r="BD114" s="81"/>
      <c r="BE114" s="81"/>
      <c r="BF114" s="81"/>
      <c r="BG114" s="81"/>
      <c r="BH114" s="81"/>
      <c r="BI114" s="81"/>
      <c r="BJ114" s="81"/>
      <c r="BK114" s="81"/>
      <c r="BL114" s="81"/>
      <c r="BM114" s="81"/>
      <c r="BN114" s="81"/>
      <c r="BO114" s="81"/>
      <c r="BP114" s="81"/>
      <c r="BQ114" s="81"/>
      <c r="BR114" s="81"/>
      <c r="BS114" s="81"/>
      <c r="BT114" s="81"/>
      <c r="BU114" s="81"/>
      <c r="BV114" s="81"/>
      <c r="BW114" s="81"/>
      <c r="BX114" s="82"/>
      <c r="BY114" s="80">
        <v>0</v>
      </c>
      <c r="BZ114" s="81"/>
      <c r="CA114" s="81"/>
      <c r="CB114" s="81"/>
      <c r="CC114" s="81"/>
      <c r="CD114" s="81"/>
      <c r="CE114" s="81"/>
      <c r="CF114" s="81"/>
      <c r="CG114" s="81"/>
      <c r="CH114" s="81"/>
      <c r="CI114" s="81"/>
      <c r="CJ114" s="81"/>
      <c r="CK114" s="81"/>
      <c r="CL114" s="81"/>
      <c r="CM114" s="81"/>
      <c r="CN114" s="81"/>
      <c r="CO114" s="81"/>
      <c r="CP114" s="81"/>
      <c r="CQ114" s="81"/>
      <c r="CR114" s="81"/>
      <c r="CS114" s="81"/>
      <c r="CT114" s="81"/>
      <c r="CU114" s="81"/>
      <c r="CV114" s="81"/>
      <c r="CW114" s="81"/>
      <c r="CX114" s="81"/>
      <c r="CY114" s="81"/>
      <c r="CZ114" s="81"/>
      <c r="DA114" s="82"/>
      <c r="DC114" s="39"/>
      <c r="FK114" s="65"/>
      <c r="FL114" s="65"/>
    </row>
    <row r="115" spans="1:168" s="17" customFormat="1" x14ac:dyDescent="0.25">
      <c r="A115" s="20"/>
      <c r="B115" s="75" t="s">
        <v>77</v>
      </c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6"/>
      <c r="AV115" s="80">
        <v>0</v>
      </c>
      <c r="AW115" s="81"/>
      <c r="AX115" s="81"/>
      <c r="AY115" s="81"/>
      <c r="AZ115" s="81"/>
      <c r="BA115" s="81"/>
      <c r="BB115" s="81"/>
      <c r="BC115" s="81"/>
      <c r="BD115" s="81"/>
      <c r="BE115" s="81"/>
      <c r="BF115" s="81"/>
      <c r="BG115" s="81"/>
      <c r="BH115" s="81"/>
      <c r="BI115" s="81"/>
      <c r="BJ115" s="81"/>
      <c r="BK115" s="81"/>
      <c r="BL115" s="81"/>
      <c r="BM115" s="81"/>
      <c r="BN115" s="81"/>
      <c r="BO115" s="81"/>
      <c r="BP115" s="81"/>
      <c r="BQ115" s="81"/>
      <c r="BR115" s="81"/>
      <c r="BS115" s="81"/>
      <c r="BT115" s="81"/>
      <c r="BU115" s="81"/>
      <c r="BV115" s="81"/>
      <c r="BW115" s="81"/>
      <c r="BX115" s="82"/>
      <c r="BY115" s="80">
        <v>0</v>
      </c>
      <c r="BZ115" s="81"/>
      <c r="CA115" s="81"/>
      <c r="CB115" s="81"/>
      <c r="CC115" s="81"/>
      <c r="CD115" s="81"/>
      <c r="CE115" s="81"/>
      <c r="CF115" s="81"/>
      <c r="CG115" s="81"/>
      <c r="CH115" s="81"/>
      <c r="CI115" s="81"/>
      <c r="CJ115" s="81"/>
      <c r="CK115" s="81"/>
      <c r="CL115" s="81"/>
      <c r="CM115" s="81"/>
      <c r="CN115" s="81"/>
      <c r="CO115" s="81"/>
      <c r="CP115" s="81"/>
      <c r="CQ115" s="81"/>
      <c r="CR115" s="81"/>
      <c r="CS115" s="81"/>
      <c r="CT115" s="81"/>
      <c r="CU115" s="81"/>
      <c r="CV115" s="81"/>
      <c r="CW115" s="81"/>
      <c r="CX115" s="81"/>
      <c r="CY115" s="81"/>
      <c r="CZ115" s="81"/>
      <c r="DA115" s="82"/>
      <c r="DC115" s="39"/>
      <c r="FK115" s="65"/>
      <c r="FL115" s="65"/>
    </row>
    <row r="116" spans="1:168" s="17" customFormat="1" x14ac:dyDescent="0.25">
      <c r="A116" s="20"/>
      <c r="B116" s="75" t="s">
        <v>78</v>
      </c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6"/>
      <c r="AV116" s="80">
        <v>0</v>
      </c>
      <c r="AW116" s="81"/>
      <c r="AX116" s="81"/>
      <c r="AY116" s="81"/>
      <c r="AZ116" s="81"/>
      <c r="BA116" s="81"/>
      <c r="BB116" s="81"/>
      <c r="BC116" s="81"/>
      <c r="BD116" s="81"/>
      <c r="BE116" s="81"/>
      <c r="BF116" s="81"/>
      <c r="BG116" s="81"/>
      <c r="BH116" s="81"/>
      <c r="BI116" s="81"/>
      <c r="BJ116" s="81"/>
      <c r="BK116" s="81"/>
      <c r="BL116" s="81"/>
      <c r="BM116" s="81"/>
      <c r="BN116" s="81"/>
      <c r="BO116" s="81"/>
      <c r="BP116" s="81"/>
      <c r="BQ116" s="81"/>
      <c r="BR116" s="81"/>
      <c r="BS116" s="81"/>
      <c r="BT116" s="81"/>
      <c r="BU116" s="81"/>
      <c r="BV116" s="81"/>
      <c r="BW116" s="81"/>
      <c r="BX116" s="82"/>
      <c r="BY116" s="80">
        <v>0</v>
      </c>
      <c r="BZ116" s="81"/>
      <c r="CA116" s="81"/>
      <c r="CB116" s="81"/>
      <c r="CC116" s="81"/>
      <c r="CD116" s="81"/>
      <c r="CE116" s="81"/>
      <c r="CF116" s="81"/>
      <c r="CG116" s="81"/>
      <c r="CH116" s="81"/>
      <c r="CI116" s="81"/>
      <c r="CJ116" s="81"/>
      <c r="CK116" s="81"/>
      <c r="CL116" s="81"/>
      <c r="CM116" s="81"/>
      <c r="CN116" s="81"/>
      <c r="CO116" s="81"/>
      <c r="CP116" s="81"/>
      <c r="CQ116" s="81"/>
      <c r="CR116" s="81"/>
      <c r="CS116" s="81"/>
      <c r="CT116" s="81"/>
      <c r="CU116" s="81"/>
      <c r="CV116" s="81"/>
      <c r="CW116" s="81"/>
      <c r="CX116" s="81"/>
      <c r="CY116" s="81"/>
      <c r="CZ116" s="81"/>
      <c r="DA116" s="82"/>
      <c r="DC116" s="39"/>
      <c r="FK116" s="65"/>
      <c r="FL116" s="65"/>
    </row>
    <row r="117" spans="1:168" s="17" customFormat="1" x14ac:dyDescent="0.25">
      <c r="A117" s="20"/>
      <c r="B117" s="75" t="s">
        <v>47</v>
      </c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6"/>
      <c r="AV117" s="77">
        <f>AV109+AV111+AV112+AV110</f>
        <v>13224.7</v>
      </c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9"/>
      <c r="BY117" s="77">
        <f>BY109+BY111+BY112+BY110</f>
        <v>13068.901</v>
      </c>
      <c r="BZ117" s="78"/>
      <c r="CA117" s="78"/>
      <c r="CB117" s="78"/>
      <c r="CC117" s="78"/>
      <c r="CD117" s="78"/>
      <c r="CE117" s="78"/>
      <c r="CF117" s="78"/>
      <c r="CG117" s="78"/>
      <c r="CH117" s="78"/>
      <c r="CI117" s="78"/>
      <c r="CJ117" s="78"/>
      <c r="CK117" s="78"/>
      <c r="CL117" s="78"/>
      <c r="CM117" s="78"/>
      <c r="CN117" s="78"/>
      <c r="CO117" s="78"/>
      <c r="CP117" s="78"/>
      <c r="CQ117" s="78"/>
      <c r="CR117" s="78"/>
      <c r="CS117" s="78"/>
      <c r="CT117" s="78"/>
      <c r="CU117" s="78"/>
      <c r="CV117" s="78"/>
      <c r="CW117" s="78"/>
      <c r="CX117" s="78"/>
      <c r="CY117" s="78"/>
      <c r="CZ117" s="78"/>
      <c r="DA117" s="79"/>
      <c r="DC117" s="39"/>
      <c r="FK117" s="65"/>
      <c r="FL117" s="65"/>
    </row>
  </sheetData>
  <mergeCells count="434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DA15:DQ15"/>
    <mergeCell ref="A19:FE19"/>
    <mergeCell ref="AV20:DJ20"/>
    <mergeCell ref="AV21:DJ21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CY26:DS26"/>
    <mergeCell ref="DT26:EL26"/>
    <mergeCell ref="EM26:FE26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W27:AN27"/>
    <mergeCell ref="AO27:AY27"/>
    <mergeCell ref="A27:E27"/>
    <mergeCell ref="F27:V27"/>
    <mergeCell ref="AZ27:BM27"/>
    <mergeCell ref="BN27:CF27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A54:V54"/>
    <mergeCell ref="W54:AR54"/>
    <mergeCell ref="AS54:BP54"/>
    <mergeCell ref="BQ54:CU54"/>
    <mergeCell ref="CV54:DZ54"/>
    <mergeCell ref="EA54:FE54"/>
    <mergeCell ref="CV59:DZ59"/>
    <mergeCell ref="A55:V62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63:V63"/>
    <mergeCell ref="X63:AR63"/>
    <mergeCell ref="AT63:BP63"/>
    <mergeCell ref="BQ63:CU63"/>
    <mergeCell ref="CV63:DZ63"/>
    <mergeCell ref="EA63:FE63"/>
    <mergeCell ref="AS60:BP60"/>
    <mergeCell ref="BQ60:CU60"/>
    <mergeCell ref="CV60:DZ60"/>
    <mergeCell ref="W61:AR62"/>
    <mergeCell ref="AS61:BP61"/>
    <mergeCell ref="BQ61:CU61"/>
    <mergeCell ref="CV61:DZ61"/>
    <mergeCell ref="AS62:BP62"/>
    <mergeCell ref="BQ62:CU62"/>
    <mergeCell ref="CV62:DZ62"/>
    <mergeCell ref="EA55:FE62"/>
    <mergeCell ref="BQ57:CU57"/>
    <mergeCell ref="CV57:DZ57"/>
    <mergeCell ref="AS58:BP58"/>
    <mergeCell ref="BQ58:CU58"/>
    <mergeCell ref="CV58:DZ58"/>
    <mergeCell ref="AS59:BP59"/>
    <mergeCell ref="BQ59:CU59"/>
    <mergeCell ref="A67:FH67"/>
    <mergeCell ref="A69:Q69"/>
    <mergeCell ref="R69:AK69"/>
    <mergeCell ref="AL69:BB69"/>
    <mergeCell ref="BC69:BS69"/>
    <mergeCell ref="BT69:CJ69"/>
    <mergeCell ref="CK69:CY69"/>
    <mergeCell ref="CZ69:DX69"/>
    <mergeCell ref="DY69:FH69"/>
    <mergeCell ref="CZ70:DX70"/>
    <mergeCell ref="DY70:EJ70"/>
    <mergeCell ref="EK70:EV70"/>
    <mergeCell ref="EW70:FH70"/>
    <mergeCell ref="A71:Q71"/>
    <mergeCell ref="R71:AK71"/>
    <mergeCell ref="AL71:BB71"/>
    <mergeCell ref="BC71:BS71"/>
    <mergeCell ref="BT71:CJ71"/>
    <mergeCell ref="CK71:CY71"/>
    <mergeCell ref="A70:Q70"/>
    <mergeCell ref="R70:AK70"/>
    <mergeCell ref="AL70:BB70"/>
    <mergeCell ref="BC70:BS70"/>
    <mergeCell ref="BT70:CJ70"/>
    <mergeCell ref="CK70:CY70"/>
    <mergeCell ref="CZ71:DX71"/>
    <mergeCell ref="DY71:EJ71"/>
    <mergeCell ref="EK71:EV71"/>
    <mergeCell ref="EW71:FH71"/>
    <mergeCell ref="A72:Q73"/>
    <mergeCell ref="R72:AK72"/>
    <mergeCell ref="AL72:BB72"/>
    <mergeCell ref="BC72:BS72"/>
    <mergeCell ref="BT72:CJ72"/>
    <mergeCell ref="CK72:CY72"/>
    <mergeCell ref="CZ72:DX72"/>
    <mergeCell ref="DY72:EJ72"/>
    <mergeCell ref="EK72:EV72"/>
    <mergeCell ref="EW72:FH72"/>
    <mergeCell ref="R73:AK73"/>
    <mergeCell ref="AL73:BB73"/>
    <mergeCell ref="BC73:BS73"/>
    <mergeCell ref="BT73:CJ73"/>
    <mergeCell ref="CK73:CY73"/>
    <mergeCell ref="CZ73:DX73"/>
    <mergeCell ref="DY73:EJ73"/>
    <mergeCell ref="EK73:EV73"/>
    <mergeCell ref="EW73:FH73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BT79:CJ79"/>
    <mergeCell ref="CK79:CY79"/>
    <mergeCell ref="CZ79:DX79"/>
    <mergeCell ref="DY79:EJ79"/>
    <mergeCell ref="R78:AK78"/>
    <mergeCell ref="AL78:BB78"/>
    <mergeCell ref="BC78:BS78"/>
    <mergeCell ref="BT78:CJ78"/>
    <mergeCell ref="CK78:CY78"/>
    <mergeCell ref="CZ78:DX78"/>
    <mergeCell ref="D86:S86"/>
    <mergeCell ref="T86:Y86"/>
    <mergeCell ref="CM86:CX86"/>
    <mergeCell ref="A88:Z88"/>
    <mergeCell ref="AA88:AZ88"/>
    <mergeCell ref="BA88:BW88"/>
    <mergeCell ref="BX88:CQ88"/>
    <mergeCell ref="CR88:DM88"/>
    <mergeCell ref="EK79:EV79"/>
    <mergeCell ref="DN88:EJ88"/>
    <mergeCell ref="EK88:FG88"/>
    <mergeCell ref="EW79:FH79"/>
    <mergeCell ref="A83:FG83"/>
    <mergeCell ref="AW84:DK84"/>
    <mergeCell ref="BH85:BQ85"/>
    <mergeCell ref="BR85:CI85"/>
    <mergeCell ref="CJ85:CY85"/>
    <mergeCell ref="A74:Q79"/>
    <mergeCell ref="DY78:EJ78"/>
    <mergeCell ref="EK78:EV78"/>
    <mergeCell ref="EW78:FH78"/>
    <mergeCell ref="R79:AK79"/>
    <mergeCell ref="AL79:BB79"/>
    <mergeCell ref="BC79:BS79"/>
    <mergeCell ref="A89:Z89"/>
    <mergeCell ref="AA89:AZ89"/>
    <mergeCell ref="BA89:BW89"/>
    <mergeCell ref="BX89:CQ89"/>
    <mergeCell ref="CR89:DM89"/>
    <mergeCell ref="DN89:EJ89"/>
    <mergeCell ref="EK89:FG89"/>
    <mergeCell ref="CR92:DM92"/>
    <mergeCell ref="DN92:EJ92"/>
    <mergeCell ref="BA93:BW93"/>
    <mergeCell ref="A90:Z94"/>
    <mergeCell ref="AA90:AZ94"/>
    <mergeCell ref="BA90:BW90"/>
    <mergeCell ref="BX90:CQ90"/>
    <mergeCell ref="CR90:DM90"/>
    <mergeCell ref="DN90:EJ90"/>
    <mergeCell ref="BX93:CQ93"/>
    <mergeCell ref="CR93:DM93"/>
    <mergeCell ref="DN93:EJ93"/>
    <mergeCell ref="BA94:BW94"/>
    <mergeCell ref="EK95:FG95"/>
    <mergeCell ref="A96:Z96"/>
    <mergeCell ref="AA96:AZ96"/>
    <mergeCell ref="BA96:BW96"/>
    <mergeCell ref="BX96:CQ96"/>
    <mergeCell ref="CR96:DM96"/>
    <mergeCell ref="DN96:EJ96"/>
    <mergeCell ref="EK96:FG96"/>
    <mergeCell ref="BX94:CQ94"/>
    <mergeCell ref="CR94:DM94"/>
    <mergeCell ref="DN94:EJ94"/>
    <mergeCell ref="A95:Z95"/>
    <mergeCell ref="AA95:AZ95"/>
    <mergeCell ref="BA95:BW95"/>
    <mergeCell ref="BX95:CQ95"/>
    <mergeCell ref="CR95:DM95"/>
    <mergeCell ref="DN95:EJ95"/>
    <mergeCell ref="EK90:FG94"/>
    <mergeCell ref="BA91:BW91"/>
    <mergeCell ref="BX91:CQ91"/>
    <mergeCell ref="CR91:DM91"/>
    <mergeCell ref="DN91:EJ91"/>
    <mergeCell ref="BA92:BW92"/>
    <mergeCell ref="BX92:CQ92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B109:AU109"/>
    <mergeCell ref="AV109:BX109"/>
    <mergeCell ref="BY109:DA109"/>
    <mergeCell ref="B110:AU110"/>
    <mergeCell ref="AV110:BX110"/>
    <mergeCell ref="BY110:DA110"/>
    <mergeCell ref="B107:AU107"/>
    <mergeCell ref="AV107:BX107"/>
    <mergeCell ref="BY107:DA107"/>
    <mergeCell ref="B108:AU108"/>
    <mergeCell ref="AV108:BX108"/>
    <mergeCell ref="BY108:DA108"/>
    <mergeCell ref="B113:AU113"/>
    <mergeCell ref="AV113:BX113"/>
    <mergeCell ref="BY113:DA113"/>
    <mergeCell ref="B114:AU114"/>
    <mergeCell ref="AV114:BX114"/>
    <mergeCell ref="BY114:DA114"/>
    <mergeCell ref="B111:AU111"/>
    <mergeCell ref="AV111:BX111"/>
    <mergeCell ref="BY111:DA111"/>
    <mergeCell ref="B112:AU112"/>
    <mergeCell ref="AV112:BX112"/>
    <mergeCell ref="BY112:DA112"/>
    <mergeCell ref="B117:AU117"/>
    <mergeCell ref="AV117:BX117"/>
    <mergeCell ref="BY117:DA117"/>
    <mergeCell ref="B115:AU115"/>
    <mergeCell ref="AV115:BX115"/>
    <mergeCell ref="BY115:DA115"/>
    <mergeCell ref="B116:AU116"/>
    <mergeCell ref="AV116:BX116"/>
    <mergeCell ref="BY116:DA1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2026-07-09T23:14:45Z</dcterms:modified>
</cp:coreProperties>
</file>