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Сентябрь 2022\"/>
    </mc:Choice>
  </mc:AlternateContent>
  <bookViews>
    <workbookView xWindow="0" yWindow="0" windowWidth="21975" windowHeight="11085"/>
  </bookViews>
  <sheets>
    <sheet name="Приложение 4" sheetId="2" r:id="rId1"/>
  </sheets>
  <definedNames>
    <definedName name="_xlnm.Print_Area" localSheetId="0">'Приложение 4'!$A$1:$K$189</definedName>
  </definedNames>
  <calcPr calcId="162913"/>
</workbook>
</file>

<file path=xl/calcChain.xml><?xml version="1.0" encoding="utf-8"?>
<calcChain xmlns="http://schemas.openxmlformats.org/spreadsheetml/2006/main">
  <c r="F108" i="2" l="1"/>
  <c r="G159" i="2" l="1"/>
  <c r="E176" i="2" l="1"/>
  <c r="J15" i="2"/>
  <c r="D175" i="2" l="1"/>
  <c r="G126" i="2" l="1"/>
  <c r="G131" i="2"/>
  <c r="G130" i="2"/>
  <c r="G129" i="2"/>
  <c r="G128" i="2"/>
  <c r="G127" i="2"/>
  <c r="G125" i="2"/>
  <c r="G124" i="2"/>
  <c r="E177" i="2" l="1"/>
  <c r="D177" i="2"/>
  <c r="E178" i="2"/>
  <c r="D178" i="2"/>
  <c r="H40" i="2"/>
  <c r="J16" i="2" l="1"/>
  <c r="J39" i="2" s="1"/>
  <c r="K15" i="2"/>
  <c r="F38" i="2" l="1"/>
  <c r="F159" i="2"/>
  <c r="I40" i="2" l="1"/>
  <c r="I39" i="2"/>
  <c r="I38" i="2"/>
  <c r="H39" i="2"/>
  <c r="H38" i="2"/>
  <c r="J17" i="2" l="1"/>
  <c r="J40" i="2" l="1"/>
  <c r="K17" i="2"/>
  <c r="J38" i="2"/>
  <c r="G86" i="2"/>
  <c r="K38" i="2" l="1"/>
  <c r="E108" i="2" l="1"/>
  <c r="E183" i="2" l="1"/>
  <c r="D183" i="2"/>
  <c r="K40" i="2" l="1"/>
  <c r="K16" i="2" l="1"/>
  <c r="G99" i="2"/>
  <c r="K39" i="2" l="1"/>
  <c r="G94" i="2"/>
</calcChain>
</file>

<file path=xl/sharedStrings.xml><?xml version="1.0" encoding="utf-8"?>
<sst xmlns="http://schemas.openxmlformats.org/spreadsheetml/2006/main" count="205" uniqueCount="140">
  <si>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</si>
  <si>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</si>
  <si>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</si>
  <si>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</si>
  <si>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</si>
  <si>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</si>
  <si>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</si>
  <si>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</si>
  <si>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</si>
  <si>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</si>
  <si>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</si>
  <si>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</si>
  <si>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</si>
  <si>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</si>
  <si>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</si>
  <si>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</si>
  <si>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</si>
  <si>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</si>
  <si>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</si>
  <si>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</si>
  <si>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</si>
  <si>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</si>
  <si>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</si>
  <si>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</si>
  <si>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</si>
  <si>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</si>
  <si>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</si>
  <si>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</si>
  <si>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</si>
  <si>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</si>
  <si>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</si>
  <si>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</si>
  <si>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</si>
  <si>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</si>
  <si>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</si>
  <si>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</si>
  <si>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</si>
  <si>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</si>
  <si>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</si>
  <si>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</si>
  <si>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</si>
  <si>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</si>
  <si>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</si>
  <si>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</si>
  <si>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</si>
  <si>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</si>
  <si>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</si>
  <si>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</si>
  <si>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</si>
  <si>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</si>
  <si>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</si>
  <si>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</si>
  <si>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</si>
  <si>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</si>
  <si>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</si>
  <si>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</si>
  <si>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</si>
  <si>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</si>
  <si>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</si>
  <si>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</si>
  <si>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</si>
  <si>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</si>
  <si>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</si>
  <si>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</si>
  <si>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</si>
  <si>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</si>
  <si>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</si>
  <si>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</si>
  <si>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</si>
  <si>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</si>
  <si>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</si>
  <si>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</si>
  <si>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</si>
  <si>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</si>
  <si>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</si>
  <si>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</si>
  <si>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</si>
  <si>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</si>
  <si>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</si>
  <si>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</si>
  <si>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</si>
  <si>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</si>
  <si>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</si>
  <si>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</si>
  <si>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</si>
  <si>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</si>
  <si>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</si>
  <si>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</si>
  <si>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</si>
  <si>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</si>
  <si>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</si>
  <si>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</si>
  <si>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</si>
  <si>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</si>
  <si>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</si>
  <si>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</si>
  <si>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</si>
  <si>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</si>
  <si>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</si>
  <si>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</si>
  <si>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</si>
  <si>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</si>
  <si>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</si>
  <si>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</si>
  <si>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</si>
  <si>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</si>
  <si>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</si>
  <si>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</si>
  <si>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</si>
  <si>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</si>
  <si>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</si>
  <si>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</si>
  <si>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</si>
  <si>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</si>
  <si>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</si>
  <si>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</si>
  <si>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</si>
  <si>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</si>
  <si>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</si>
  <si>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</si>
  <si>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</si>
  <si>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</si>
  <si>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</si>
  <si>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</si>
  <si>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</si>
  <si>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</si>
  <si>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</si>
  <si>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</si>
  <si>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</si>
  <si>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</si>
  <si>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</si>
  <si>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</si>
  <si>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ООО Газпром трансгаз Томск</t>
  </si>
  <si>
    <t>в зонах входа фактические данные за сентябрь  2022 года</t>
  </si>
  <si>
    <t>сентябрь</t>
  </si>
  <si>
    <t>в зонах входа фактические данные за  сентябрь 2022 года</t>
  </si>
  <si>
    <t>в зонах входа фактические данные за сентябрь 2022 года</t>
  </si>
  <si>
    <t>фактические данные за сентябрь 2022 года</t>
  </si>
  <si>
    <t>фактические данные за сентябрь  2022 года</t>
  </si>
  <si>
    <t>ООО "ННК-САХАЛИНМОРНЕФТЕГАЗ" фактические данные за сентябрь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</si>
</sst>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tabSelected="1" view="pageBreakPreview" topLeftCell="A161" zoomScale="70" zoomScaleNormal="70" zoomScaleSheetLayoutView="70" workbookViewId="0">
      <selection activeCell="F109" sqref="F109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100" t="s">
        <v>3</v>
      </c>
      <c r="K1" s="100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2" t="s">
        <v>124</v>
      </c>
      <c r="C5" s="102"/>
      <c r="D5" s="102"/>
      <c r="E5" s="102"/>
      <c r="F5" s="102"/>
      <c r="G5" s="102"/>
      <c r="H5" s="102"/>
      <c r="I5" s="102"/>
      <c r="J5" s="102"/>
      <c r="K5" s="102"/>
    </row>
    <row r="6" spans="1:16" ht="14.25" customHeight="1" x14ac:dyDescent="0.2">
      <c r="A6" s="6"/>
      <c r="B6" s="103" t="s">
        <v>117</v>
      </c>
      <c r="C6" s="103"/>
      <c r="D6" s="103"/>
      <c r="E6" s="103"/>
      <c r="F6" s="103"/>
      <c r="G6" s="103"/>
      <c r="H6" s="103"/>
      <c r="I6" s="103"/>
      <c r="J6" s="103"/>
      <c r="K6" s="103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101" t="s">
        <v>133</v>
      </c>
      <c r="E8" s="101"/>
      <c r="F8" s="101"/>
      <c r="G8" s="6"/>
      <c r="H8" s="6"/>
      <c r="I8" s="6"/>
      <c r="J8" s="6"/>
      <c r="K8" s="6"/>
    </row>
    <row r="9" spans="1:16" x14ac:dyDescent="0.2">
      <c r="A9" s="6"/>
      <c r="B9" s="6"/>
      <c r="C9" s="6"/>
      <c r="D9" s="44"/>
      <c r="E9" s="30" t="s">
        <v>118</v>
      </c>
      <c r="F9" s="44"/>
      <c r="G9" s="6"/>
      <c r="H9" s="6"/>
      <c r="I9" s="6"/>
      <c r="J9" s="6"/>
      <c r="K9" s="6"/>
    </row>
    <row r="10" spans="1:16" x14ac:dyDescent="0.2">
      <c r="A10" s="6"/>
      <c r="B10" s="29" t="s">
        <v>134</v>
      </c>
      <c r="C10" s="6"/>
      <c r="D10" s="44"/>
      <c r="E10" s="44"/>
      <c r="F10" s="44"/>
      <c r="G10" s="6"/>
      <c r="H10" s="6"/>
      <c r="I10" s="6"/>
      <c r="J10" s="6"/>
      <c r="K10" s="6"/>
    </row>
    <row r="11" spans="1:16" x14ac:dyDescent="0.2">
      <c r="A11" s="6"/>
      <c r="B11" s="41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6" t="s">
        <v>4</v>
      </c>
      <c r="C13" s="46" t="s">
        <v>5</v>
      </c>
      <c r="D13" s="46" t="s">
        <v>6</v>
      </c>
      <c r="E13" s="46" t="s">
        <v>7</v>
      </c>
      <c r="F13" s="46" t="s">
        <v>8</v>
      </c>
      <c r="G13" s="46" t="s">
        <v>9</v>
      </c>
      <c r="H13" s="46" t="s">
        <v>10</v>
      </c>
      <c r="I13" s="46" t="s">
        <v>11</v>
      </c>
      <c r="J13" s="46" t="s">
        <v>12</v>
      </c>
      <c r="K13" s="46" t="s">
        <v>13</v>
      </c>
    </row>
    <row r="14" spans="1:16" ht="15" x14ac:dyDescent="0.2">
      <c r="A14" s="6"/>
      <c r="B14" s="46">
        <v>1</v>
      </c>
      <c r="C14" s="46">
        <v>2</v>
      </c>
      <c r="D14" s="46">
        <v>3</v>
      </c>
      <c r="E14" s="46">
        <v>4</v>
      </c>
      <c r="F14" s="46">
        <v>5</v>
      </c>
      <c r="G14" s="46">
        <v>6</v>
      </c>
      <c r="H14" s="46">
        <v>7</v>
      </c>
      <c r="I14" s="46">
        <v>8</v>
      </c>
      <c r="J14" s="46">
        <v>9</v>
      </c>
      <c r="K14" s="46">
        <v>10</v>
      </c>
    </row>
    <row r="15" spans="1:16" ht="52.5" customHeight="1" x14ac:dyDescent="0.2">
      <c r="A15" s="6"/>
      <c r="B15" s="47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125</v>
      </c>
      <c r="H15" s="31">
        <v>12.173999999999999</v>
      </c>
      <c r="I15" s="28">
        <v>6.1870000000000003</v>
      </c>
      <c r="J15" s="31">
        <f>I15</f>
        <v>6.1870000000000003</v>
      </c>
      <c r="K15" s="32">
        <f>F15-J15</f>
        <v>34.103999999999999</v>
      </c>
      <c r="O15" s="11"/>
      <c r="P15" s="11"/>
    </row>
    <row r="16" spans="1:16" ht="44.25" customHeight="1" x14ac:dyDescent="0.2">
      <c r="A16" s="6"/>
      <c r="B16" s="48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125</v>
      </c>
      <c r="H16" s="31">
        <v>9.234</v>
      </c>
      <c r="I16" s="28">
        <v>1.234</v>
      </c>
      <c r="J16" s="31">
        <f>I16</f>
        <v>1.234</v>
      </c>
      <c r="K16" s="32">
        <f>F16-J16</f>
        <v>12.099</v>
      </c>
      <c r="O16" s="11"/>
      <c r="P16" s="11"/>
    </row>
    <row r="17" spans="1:16" ht="99.75" customHeight="1" x14ac:dyDescent="0.2">
      <c r="A17" s="6"/>
      <c r="B17" s="48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126</v>
      </c>
      <c r="H17" s="31">
        <v>60.856000000000002</v>
      </c>
      <c r="I17" s="28">
        <v>29.75</v>
      </c>
      <c r="J17" s="31">
        <f>I17</f>
        <v>29.75</v>
      </c>
      <c r="K17" s="32">
        <f>F17-J17</f>
        <v>57.75</v>
      </c>
      <c r="O17" s="11"/>
      <c r="P17" s="11"/>
    </row>
    <row r="18" spans="1:16" x14ac:dyDescent="0.2">
      <c r="A18" s="6"/>
      <c r="B18" s="1"/>
    </row>
    <row r="19" spans="1:16" x14ac:dyDescent="0.2">
      <c r="A19" s="6"/>
      <c r="B19" s="1"/>
    </row>
    <row r="20" spans="1:16" ht="15.75" x14ac:dyDescent="0.2">
      <c r="A20" s="6"/>
      <c r="B20" s="35"/>
      <c r="C20" s="36"/>
    </row>
    <row r="21" spans="1:16" ht="33.75" customHeight="1" x14ac:dyDescent="0.2"/>
    <row r="22" spans="1:16" x14ac:dyDescent="0.2">
      <c r="A22" s="6"/>
      <c r="B22" s="9"/>
    </row>
    <row r="23" spans="1:16" x14ac:dyDescent="0.2">
      <c r="A23" s="6"/>
      <c r="B23" s="2"/>
    </row>
    <row r="24" spans="1:16" x14ac:dyDescent="0.2">
      <c r="A24" s="6"/>
      <c r="B24" s="9"/>
      <c r="K24" s="43"/>
    </row>
    <row r="25" spans="1:16" x14ac:dyDescent="0.2">
      <c r="A25" s="6"/>
      <c r="B25" s="1"/>
      <c r="K25" s="43" t="s">
        <v>14</v>
      </c>
    </row>
    <row r="26" spans="1:16" x14ac:dyDescent="0.2">
      <c r="A26" s="6"/>
      <c r="B26" s="9"/>
    </row>
    <row r="27" spans="1:16" x14ac:dyDescent="0.2">
      <c r="A27" s="6"/>
      <c r="B27" s="1"/>
    </row>
    <row r="28" spans="1:16" ht="15" x14ac:dyDescent="0.2">
      <c r="A28" s="6"/>
      <c r="B28" s="73" t="s">
        <v>127</v>
      </c>
      <c r="C28" s="73"/>
      <c r="D28" s="73"/>
      <c r="E28" s="73"/>
      <c r="F28" s="73"/>
      <c r="G28" s="73"/>
      <c r="H28" s="73"/>
      <c r="I28" s="73"/>
      <c r="J28" s="73"/>
      <c r="K28" s="73"/>
    </row>
    <row r="29" spans="1:16" x14ac:dyDescent="0.2">
      <c r="A29" s="6"/>
      <c r="B29" s="1"/>
      <c r="H29" s="99" t="s">
        <v>120</v>
      </c>
      <c r="I29" s="99"/>
      <c r="J29" s="99"/>
      <c r="K29" s="99"/>
    </row>
    <row r="30" spans="1:16" x14ac:dyDescent="0.2">
      <c r="A30" s="6"/>
      <c r="B30" s="1"/>
    </row>
    <row r="31" spans="1:16" x14ac:dyDescent="0.2">
      <c r="A31" s="6"/>
      <c r="B31" s="72" t="s">
        <v>135</v>
      </c>
      <c r="C31" s="72"/>
      <c r="D31" s="72"/>
      <c r="E31" s="72"/>
      <c r="F31" s="72"/>
      <c r="G31" s="72"/>
      <c r="H31" s="72"/>
      <c r="I31" s="72"/>
      <c r="J31" s="72"/>
      <c r="K31" s="72"/>
    </row>
    <row r="32" spans="1:16" x14ac:dyDescent="0.2">
      <c r="A32" s="6"/>
      <c r="B32" s="6"/>
      <c r="F32" s="42" t="s">
        <v>119</v>
      </c>
    </row>
    <row r="33" spans="1:16" x14ac:dyDescent="0.2">
      <c r="A33" s="6"/>
      <c r="B33" s="29" t="s">
        <v>134</v>
      </c>
    </row>
    <row r="34" spans="1:16" x14ac:dyDescent="0.2">
      <c r="A34" s="6"/>
      <c r="B34" s="41" t="s">
        <v>16</v>
      </c>
    </row>
    <row r="35" spans="1:16" x14ac:dyDescent="0.2">
      <c r="A35" s="6"/>
      <c r="B35" s="1"/>
    </row>
    <row r="36" spans="1:16" ht="105" x14ac:dyDescent="0.2">
      <c r="A36" s="6"/>
      <c r="B36" s="46" t="s">
        <v>4</v>
      </c>
      <c r="C36" s="46" t="s">
        <v>17</v>
      </c>
      <c r="D36" s="46" t="s">
        <v>6</v>
      </c>
      <c r="E36" s="46" t="s">
        <v>18</v>
      </c>
      <c r="F36" s="46" t="s">
        <v>19</v>
      </c>
      <c r="G36" s="46" t="s">
        <v>20</v>
      </c>
      <c r="H36" s="46" t="s">
        <v>10</v>
      </c>
      <c r="I36" s="46" t="s">
        <v>11</v>
      </c>
      <c r="J36" s="46" t="s">
        <v>21</v>
      </c>
      <c r="K36" s="46" t="s">
        <v>22</v>
      </c>
    </row>
    <row r="37" spans="1:16" ht="15" x14ac:dyDescent="0.2">
      <c r="A37" s="6"/>
      <c r="B37" s="46">
        <v>1</v>
      </c>
      <c r="C37" s="46">
        <v>2</v>
      </c>
      <c r="D37" s="46">
        <v>3</v>
      </c>
      <c r="E37" s="46">
        <v>4</v>
      </c>
      <c r="F37" s="46">
        <v>5</v>
      </c>
      <c r="G37" s="46">
        <v>6</v>
      </c>
      <c r="H37" s="46">
        <v>7</v>
      </c>
      <c r="I37" s="46">
        <v>8</v>
      </c>
      <c r="J37" s="46">
        <v>9</v>
      </c>
      <c r="K37" s="46">
        <v>10</v>
      </c>
    </row>
    <row r="38" spans="1:16" ht="51" customHeight="1" x14ac:dyDescent="0.2">
      <c r="A38" s="6"/>
      <c r="B38" s="47" t="s">
        <v>79</v>
      </c>
      <c r="C38" s="25" t="s">
        <v>104</v>
      </c>
      <c r="D38" s="25" t="s">
        <v>80</v>
      </c>
      <c r="E38" s="25" t="s">
        <v>83</v>
      </c>
      <c r="F38" s="27">
        <f>F15</f>
        <v>40.290999999999997</v>
      </c>
      <c r="G38" s="25" t="s">
        <v>125</v>
      </c>
      <c r="H38" s="31">
        <f>H15</f>
        <v>12.173999999999999</v>
      </c>
      <c r="I38" s="31">
        <f>I15</f>
        <v>6.1870000000000003</v>
      </c>
      <c r="J38" s="31">
        <f t="shared" ref="J38:K38" si="0">J15</f>
        <v>6.1870000000000003</v>
      </c>
      <c r="K38" s="31">
        <f t="shared" si="0"/>
        <v>34.103999999999999</v>
      </c>
      <c r="O38" s="11"/>
      <c r="P38" s="11"/>
    </row>
    <row r="39" spans="1:16" ht="52.5" customHeight="1" x14ac:dyDescent="0.2">
      <c r="A39" s="6"/>
      <c r="B39" s="48">
        <v>2</v>
      </c>
      <c r="C39" s="25" t="s">
        <v>105</v>
      </c>
      <c r="D39" s="25" t="s">
        <v>81</v>
      </c>
      <c r="E39" s="25" t="s">
        <v>85</v>
      </c>
      <c r="F39" s="27">
        <v>13.333</v>
      </c>
      <c r="G39" s="25" t="s">
        <v>125</v>
      </c>
      <c r="H39" s="31">
        <f t="shared" ref="H39:K39" si="1">H16</f>
        <v>9.234</v>
      </c>
      <c r="I39" s="31">
        <f>I16</f>
        <v>1.234</v>
      </c>
      <c r="J39" s="31">
        <f>J16</f>
        <v>1.234</v>
      </c>
      <c r="K39" s="31">
        <f t="shared" si="1"/>
        <v>12.099</v>
      </c>
      <c r="O39" s="11"/>
      <c r="P39" s="11"/>
    </row>
    <row r="40" spans="1:16" ht="147" customHeight="1" x14ac:dyDescent="0.2">
      <c r="A40" s="6"/>
      <c r="B40" s="48">
        <v>3</v>
      </c>
      <c r="C40" s="25" t="s">
        <v>107</v>
      </c>
      <c r="D40" s="25" t="s">
        <v>82</v>
      </c>
      <c r="E40" s="25" t="s">
        <v>108</v>
      </c>
      <c r="F40" s="27">
        <v>87.5</v>
      </c>
      <c r="G40" s="25" t="s">
        <v>126</v>
      </c>
      <c r="H40" s="31">
        <f>H17</f>
        <v>60.856000000000002</v>
      </c>
      <c r="I40" s="31">
        <f>I17</f>
        <v>29.75</v>
      </c>
      <c r="J40" s="31">
        <f>J17</f>
        <v>29.75</v>
      </c>
      <c r="K40" s="31">
        <f t="shared" ref="K40" si="2">K17</f>
        <v>57.75</v>
      </c>
      <c r="O40" s="11"/>
      <c r="P40" s="11"/>
    </row>
    <row r="41" spans="1:16" x14ac:dyDescent="0.2">
      <c r="A41" s="6"/>
      <c r="B41" s="9"/>
    </row>
    <row r="42" spans="1:16" x14ac:dyDescent="0.2">
      <c r="A42" s="6"/>
      <c r="B42" s="9"/>
    </row>
    <row r="43" spans="1:16" ht="15.75" x14ac:dyDescent="0.2">
      <c r="A43" s="6"/>
      <c r="B43" s="35"/>
      <c r="C43" s="36"/>
      <c r="O43" s="96"/>
    </row>
    <row r="44" spans="1:16" ht="43.5" customHeight="1" x14ac:dyDescent="0.2">
      <c r="O44" s="96"/>
    </row>
    <row r="45" spans="1:16" x14ac:dyDescent="0.2">
      <c r="A45" s="6"/>
      <c r="B45" s="2"/>
      <c r="O45" s="96"/>
    </row>
    <row r="46" spans="1:16" x14ac:dyDescent="0.2">
      <c r="A46" s="6"/>
      <c r="B46" s="9"/>
      <c r="O46" s="97"/>
    </row>
    <row r="47" spans="1:16" x14ac:dyDescent="0.2">
      <c r="A47" s="6"/>
      <c r="B47" s="1"/>
      <c r="K47" s="43" t="s">
        <v>23</v>
      </c>
      <c r="O47" s="97"/>
    </row>
    <row r="48" spans="1:16" x14ac:dyDescent="0.2">
      <c r="A48" s="6"/>
      <c r="B48" s="9"/>
      <c r="O48" s="97"/>
    </row>
    <row r="49" spans="1:11" x14ac:dyDescent="0.2">
      <c r="A49" s="6"/>
      <c r="B49" s="9"/>
    </row>
    <row r="50" spans="1:11" ht="15" x14ac:dyDescent="0.2">
      <c r="A50" s="6"/>
      <c r="B50" s="73" t="s">
        <v>127</v>
      </c>
      <c r="C50" s="73"/>
      <c r="D50" s="73"/>
      <c r="E50" s="73"/>
      <c r="F50" s="73"/>
      <c r="G50" s="73"/>
      <c r="H50" s="73"/>
      <c r="I50" s="73"/>
      <c r="J50" s="73"/>
      <c r="K50" s="73"/>
    </row>
    <row r="51" spans="1:11" x14ac:dyDescent="0.2">
      <c r="A51" s="6"/>
      <c r="B51" s="1"/>
      <c r="H51" s="99" t="s">
        <v>121</v>
      </c>
      <c r="I51" s="99"/>
      <c r="J51" s="99"/>
      <c r="K51" s="99"/>
    </row>
    <row r="52" spans="1:11" x14ac:dyDescent="0.2">
      <c r="A52" s="6"/>
      <c r="B52" s="1"/>
    </row>
    <row r="53" spans="1:11" x14ac:dyDescent="0.2">
      <c r="A53" s="6"/>
      <c r="B53" s="72" t="s">
        <v>136</v>
      </c>
      <c r="C53" s="72"/>
      <c r="D53" s="72"/>
      <c r="E53" s="72"/>
      <c r="F53" s="72"/>
      <c r="G53" s="72"/>
      <c r="H53" s="72"/>
      <c r="I53" s="72"/>
      <c r="J53" s="72"/>
      <c r="K53" s="72"/>
    </row>
    <row r="54" spans="1:11" x14ac:dyDescent="0.2">
      <c r="A54" s="6"/>
      <c r="B54" s="6"/>
      <c r="F54" s="10" t="s">
        <v>119</v>
      </c>
    </row>
    <row r="55" spans="1:11" x14ac:dyDescent="0.2">
      <c r="A55" s="6"/>
      <c r="B55" s="29" t="s">
        <v>134</v>
      </c>
    </row>
    <row r="56" spans="1:11" x14ac:dyDescent="0.2">
      <c r="A56" s="6"/>
      <c r="B56" s="41" t="s">
        <v>16</v>
      </c>
    </row>
    <row r="57" spans="1:11" x14ac:dyDescent="0.2">
      <c r="A57" s="6"/>
      <c r="B57" s="9"/>
    </row>
    <row r="58" spans="1:11" ht="15" x14ac:dyDescent="0.2">
      <c r="A58" s="6"/>
      <c r="B58" s="98" t="s">
        <v>24</v>
      </c>
      <c r="C58" s="98" t="s">
        <v>17</v>
      </c>
      <c r="D58" s="98" t="s">
        <v>25</v>
      </c>
      <c r="E58" s="98"/>
      <c r="F58" s="98"/>
      <c r="G58" s="98"/>
      <c r="H58" s="98"/>
      <c r="I58" s="98"/>
      <c r="J58" s="98"/>
      <c r="K58" s="98"/>
    </row>
    <row r="59" spans="1:11" ht="15" x14ac:dyDescent="0.2">
      <c r="A59" s="6"/>
      <c r="B59" s="98"/>
      <c r="C59" s="98"/>
      <c r="D59" s="98">
        <v>1</v>
      </c>
      <c r="E59" s="98"/>
      <c r="F59" s="98">
        <v>2</v>
      </c>
      <c r="G59" s="98"/>
      <c r="H59" s="98">
        <v>3</v>
      </c>
      <c r="I59" s="98"/>
      <c r="J59" s="98" t="s">
        <v>26</v>
      </c>
      <c r="K59" s="98"/>
    </row>
    <row r="60" spans="1:11" ht="15" x14ac:dyDescent="0.2">
      <c r="A60" s="6"/>
      <c r="B60" s="98"/>
      <c r="C60" s="98"/>
      <c r="D60" s="98" t="s">
        <v>27</v>
      </c>
      <c r="E60" s="98"/>
      <c r="F60" s="98" t="s">
        <v>28</v>
      </c>
      <c r="G60" s="98"/>
      <c r="H60" s="98" t="s">
        <v>29</v>
      </c>
      <c r="I60" s="98"/>
      <c r="J60" s="98" t="s">
        <v>26</v>
      </c>
      <c r="K60" s="98"/>
    </row>
    <row r="61" spans="1:11" ht="45" x14ac:dyDescent="0.2">
      <c r="A61" s="6"/>
      <c r="B61" s="98"/>
      <c r="C61" s="98"/>
      <c r="D61" s="46" t="s">
        <v>30</v>
      </c>
      <c r="E61" s="46" t="s">
        <v>31</v>
      </c>
      <c r="F61" s="46" t="s">
        <v>30</v>
      </c>
      <c r="G61" s="46" t="s">
        <v>31</v>
      </c>
      <c r="H61" s="46" t="s">
        <v>30</v>
      </c>
      <c r="I61" s="46" t="s">
        <v>31</v>
      </c>
      <c r="J61" s="46" t="s">
        <v>30</v>
      </c>
      <c r="K61" s="46" t="s">
        <v>31</v>
      </c>
    </row>
    <row r="62" spans="1:11" ht="15" x14ac:dyDescent="0.2">
      <c r="A62" s="6"/>
      <c r="B62" s="46">
        <v>1</v>
      </c>
      <c r="C62" s="46">
        <v>2</v>
      </c>
      <c r="D62" s="46">
        <v>3</v>
      </c>
      <c r="E62" s="46">
        <v>4</v>
      </c>
      <c r="F62" s="46">
        <v>5</v>
      </c>
      <c r="G62" s="46">
        <v>6</v>
      </c>
      <c r="H62" s="46">
        <v>7</v>
      </c>
      <c r="I62" s="46">
        <v>8</v>
      </c>
      <c r="J62" s="46">
        <v>9</v>
      </c>
      <c r="K62" s="46">
        <v>10</v>
      </c>
    </row>
    <row r="63" spans="1:11" ht="15" x14ac:dyDescent="0.2">
      <c r="A63" s="6"/>
      <c r="B63" s="46">
        <v>1</v>
      </c>
      <c r="C63" s="46" t="s">
        <v>32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15" x14ac:dyDescent="0.2">
      <c r="A64" s="6"/>
      <c r="B64" s="46">
        <v>2</v>
      </c>
      <c r="C64" s="46" t="s">
        <v>33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ht="15" x14ac:dyDescent="0.2">
      <c r="A65" s="6"/>
      <c r="B65" s="46">
        <v>3</v>
      </c>
      <c r="C65" s="46" t="s">
        <v>34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">
      <c r="A66" s="6"/>
      <c r="B66" s="9"/>
    </row>
    <row r="67" spans="1:11" x14ac:dyDescent="0.2">
      <c r="A67" s="6"/>
      <c r="B67" s="9"/>
    </row>
    <row r="68" spans="1:11" ht="15.75" x14ac:dyDescent="0.2">
      <c r="A68" s="6"/>
      <c r="B68" s="35"/>
      <c r="C68" s="36"/>
    </row>
    <row r="69" spans="1:11" ht="33.75" customHeight="1" x14ac:dyDescent="0.2"/>
    <row r="70" spans="1:11" x14ac:dyDescent="0.2">
      <c r="A70" s="6"/>
      <c r="B70" s="2"/>
      <c r="G70" s="6"/>
      <c r="K70" s="6"/>
    </row>
    <row r="71" spans="1:11" x14ac:dyDescent="0.2">
      <c r="A71" s="6"/>
      <c r="B71" s="9"/>
    </row>
    <row r="72" spans="1:11" x14ac:dyDescent="0.2">
      <c r="A72" s="6"/>
      <c r="B72" s="1"/>
      <c r="G72" s="43" t="s">
        <v>35</v>
      </c>
    </row>
    <row r="73" spans="1:11" x14ac:dyDescent="0.2">
      <c r="A73" s="6"/>
      <c r="B73" s="9"/>
    </row>
    <row r="74" spans="1:11" ht="35.25" customHeight="1" x14ac:dyDescent="0.2">
      <c r="A74" s="6"/>
      <c r="B74" s="71" t="s">
        <v>130</v>
      </c>
      <c r="C74" s="71"/>
      <c r="D74" s="71"/>
      <c r="E74" s="71"/>
      <c r="F74" s="71"/>
      <c r="G74" s="71"/>
      <c r="H74" s="4"/>
      <c r="I74" s="4"/>
      <c r="J74" s="4"/>
      <c r="K74" s="4"/>
    </row>
    <row r="75" spans="1:11" ht="15" customHeight="1" x14ac:dyDescent="0.2">
      <c r="A75" s="6"/>
      <c r="B75" s="1"/>
      <c r="D75" s="10" t="s">
        <v>122</v>
      </c>
      <c r="E75" s="10"/>
      <c r="F75" s="10"/>
      <c r="G75" s="10"/>
      <c r="H75" s="6"/>
      <c r="I75" s="6"/>
      <c r="J75" s="6"/>
      <c r="K75" s="6"/>
    </row>
    <row r="76" spans="1:11" x14ac:dyDescent="0.2">
      <c r="A76" s="6"/>
      <c r="B76" s="1"/>
    </row>
    <row r="77" spans="1:11" x14ac:dyDescent="0.2">
      <c r="A77" s="6"/>
      <c r="B77" s="72" t="s">
        <v>137</v>
      </c>
      <c r="C77" s="72"/>
      <c r="D77" s="72"/>
      <c r="E77" s="72"/>
      <c r="F77" s="72"/>
      <c r="G77" s="72"/>
      <c r="H77" s="5"/>
      <c r="I77" s="5"/>
      <c r="J77" s="5"/>
      <c r="K77" s="5"/>
    </row>
    <row r="78" spans="1:11" ht="15" customHeight="1" x14ac:dyDescent="0.2">
      <c r="A78" s="6"/>
      <c r="B78" s="6"/>
      <c r="D78" s="86" t="s">
        <v>69</v>
      </c>
      <c r="E78" s="86"/>
      <c r="F78" s="6"/>
    </row>
    <row r="79" spans="1:11" x14ac:dyDescent="0.2">
      <c r="A79" s="6"/>
      <c r="B79" s="29" t="s">
        <v>134</v>
      </c>
    </row>
    <row r="80" spans="1:11" x14ac:dyDescent="0.2">
      <c r="A80" s="6"/>
      <c r="B80" s="41" t="s">
        <v>16</v>
      </c>
    </row>
    <row r="81" spans="1:8" x14ac:dyDescent="0.2">
      <c r="A81" s="6"/>
      <c r="B81" s="1"/>
    </row>
    <row r="82" spans="1:8" x14ac:dyDescent="0.2">
      <c r="A82" s="6"/>
      <c r="B82" s="9"/>
    </row>
    <row r="83" spans="1:8" x14ac:dyDescent="0.2">
      <c r="A83" s="6"/>
      <c r="B83" s="98" t="s">
        <v>0</v>
      </c>
      <c r="C83" s="98" t="s">
        <v>36</v>
      </c>
      <c r="D83" s="98" t="s">
        <v>37</v>
      </c>
      <c r="E83" s="98" t="s">
        <v>70</v>
      </c>
      <c r="F83" s="98" t="s">
        <v>67</v>
      </c>
      <c r="G83" s="98" t="s">
        <v>71</v>
      </c>
    </row>
    <row r="84" spans="1:8" ht="63" customHeight="1" x14ac:dyDescent="0.2">
      <c r="A84" s="6"/>
      <c r="B84" s="98"/>
      <c r="C84" s="98"/>
      <c r="D84" s="98"/>
      <c r="E84" s="98"/>
      <c r="F84" s="98"/>
      <c r="G84" s="98"/>
    </row>
    <row r="85" spans="1:8" ht="15" x14ac:dyDescent="0.2">
      <c r="A85" s="6"/>
      <c r="B85" s="49">
        <v>1</v>
      </c>
      <c r="C85" s="49">
        <v>2</v>
      </c>
      <c r="D85" s="49">
        <v>3</v>
      </c>
      <c r="E85" s="49">
        <v>4</v>
      </c>
      <c r="F85" s="49">
        <v>5</v>
      </c>
      <c r="G85" s="49">
        <v>6</v>
      </c>
    </row>
    <row r="86" spans="1:8" ht="13.9" customHeight="1" x14ac:dyDescent="0.25">
      <c r="A86" s="6"/>
      <c r="B86" s="87" t="s">
        <v>76</v>
      </c>
      <c r="C86" s="87" t="s">
        <v>103</v>
      </c>
      <c r="D86" s="50" t="s">
        <v>90</v>
      </c>
      <c r="E86" s="51">
        <v>7.0179999999999998</v>
      </c>
      <c r="F86" s="51">
        <v>3.944</v>
      </c>
      <c r="G86" s="90">
        <f>K15</f>
        <v>34.103999999999999</v>
      </c>
    </row>
    <row r="87" spans="1:8" ht="14.25" customHeight="1" x14ac:dyDescent="0.25">
      <c r="A87" s="6"/>
      <c r="B87" s="88"/>
      <c r="C87" s="88"/>
      <c r="D87" s="50" t="s">
        <v>91</v>
      </c>
      <c r="E87" s="51">
        <v>1.994</v>
      </c>
      <c r="F87" s="51">
        <v>1.76498</v>
      </c>
      <c r="G87" s="91"/>
    </row>
    <row r="88" spans="1:8" ht="14.25" customHeight="1" x14ac:dyDescent="0.25">
      <c r="A88" s="6"/>
      <c r="B88" s="88"/>
      <c r="C88" s="88"/>
      <c r="D88" s="50" t="s">
        <v>129</v>
      </c>
      <c r="E88" s="51">
        <v>5.0400000000000002E-3</v>
      </c>
      <c r="F88" s="51">
        <v>0</v>
      </c>
      <c r="G88" s="91"/>
    </row>
    <row r="89" spans="1:8" ht="14.25" customHeight="1" x14ac:dyDescent="0.25">
      <c r="A89" s="6"/>
      <c r="B89" s="88"/>
      <c r="C89" s="88"/>
      <c r="D89" s="52" t="s">
        <v>92</v>
      </c>
      <c r="E89" s="51">
        <v>3.5000000000000001E-3</v>
      </c>
      <c r="F89" s="51">
        <v>3.0010000000000002E-3</v>
      </c>
      <c r="G89" s="91"/>
    </row>
    <row r="90" spans="1:8" ht="14.25" customHeight="1" x14ac:dyDescent="0.25">
      <c r="A90" s="6"/>
      <c r="B90" s="88"/>
      <c r="C90" s="88"/>
      <c r="D90" s="50" t="s">
        <v>114</v>
      </c>
      <c r="E90" s="51">
        <v>0</v>
      </c>
      <c r="F90" s="51">
        <v>0</v>
      </c>
      <c r="G90" s="91"/>
    </row>
    <row r="91" spans="1:8" ht="14.25" customHeight="1" x14ac:dyDescent="0.25">
      <c r="A91" s="6"/>
      <c r="B91" s="88"/>
      <c r="C91" s="88"/>
      <c r="D91" s="50" t="s">
        <v>94</v>
      </c>
      <c r="E91" s="51">
        <v>0</v>
      </c>
      <c r="F91" s="51">
        <v>0</v>
      </c>
      <c r="G91" s="91"/>
    </row>
    <row r="92" spans="1:8" ht="26.25" x14ac:dyDescent="0.25">
      <c r="A92" s="6"/>
      <c r="B92" s="88"/>
      <c r="C92" s="88"/>
      <c r="D92" s="53" t="s">
        <v>93</v>
      </c>
      <c r="E92" s="51">
        <v>7.0000000000000007E-2</v>
      </c>
      <c r="F92" s="51">
        <v>5.8590999999999997E-2</v>
      </c>
      <c r="G92" s="91"/>
    </row>
    <row r="93" spans="1:8" ht="15" customHeight="1" x14ac:dyDescent="0.25">
      <c r="A93" s="6"/>
      <c r="B93" s="89"/>
      <c r="C93" s="89"/>
      <c r="D93" s="50" t="s">
        <v>131</v>
      </c>
      <c r="E93" s="51">
        <v>3.0838017461226657</v>
      </c>
      <c r="F93" s="51">
        <v>0.41612200000000005</v>
      </c>
      <c r="G93" s="92"/>
    </row>
    <row r="94" spans="1:8" ht="13.9" customHeight="1" x14ac:dyDescent="0.25">
      <c r="A94" s="6"/>
      <c r="B94" s="87" t="s">
        <v>77</v>
      </c>
      <c r="C94" s="87" t="s">
        <v>105</v>
      </c>
      <c r="D94" s="50" t="s">
        <v>91</v>
      </c>
      <c r="E94" s="51">
        <v>0.80300000000000005</v>
      </c>
      <c r="F94" s="51">
        <v>0.57035000000000002</v>
      </c>
      <c r="G94" s="93">
        <f>K16</f>
        <v>12.099</v>
      </c>
      <c r="H94" s="12"/>
    </row>
    <row r="95" spans="1:8" ht="14.25" customHeight="1" x14ac:dyDescent="0.25">
      <c r="A95" s="6"/>
      <c r="B95" s="88" t="s">
        <v>77</v>
      </c>
      <c r="C95" s="88"/>
      <c r="D95" s="50" t="s">
        <v>115</v>
      </c>
      <c r="E95" s="51">
        <v>6.5</v>
      </c>
      <c r="F95" s="51">
        <v>0</v>
      </c>
      <c r="G95" s="94"/>
    </row>
    <row r="96" spans="1:8" ht="14.25" hidden="1" customHeight="1" x14ac:dyDescent="0.25">
      <c r="A96" s="6"/>
      <c r="B96" s="88"/>
      <c r="C96" s="88"/>
      <c r="D96" s="50" t="s">
        <v>109</v>
      </c>
      <c r="E96" s="51">
        <v>0</v>
      </c>
      <c r="F96" s="51">
        <v>0</v>
      </c>
      <c r="G96" s="94"/>
    </row>
    <row r="97" spans="1:9" ht="14.25" hidden="1" customHeight="1" x14ac:dyDescent="0.25">
      <c r="A97" s="6"/>
      <c r="B97" s="88"/>
      <c r="C97" s="88"/>
      <c r="D97" s="50" t="s">
        <v>123</v>
      </c>
      <c r="E97" s="51">
        <v>0</v>
      </c>
      <c r="F97" s="51">
        <v>0</v>
      </c>
      <c r="G97" s="94"/>
    </row>
    <row r="98" spans="1:9" ht="15" customHeight="1" x14ac:dyDescent="0.25">
      <c r="A98" s="6"/>
      <c r="B98" s="89" t="s">
        <v>77</v>
      </c>
      <c r="C98" s="89"/>
      <c r="D98" s="50" t="s">
        <v>131</v>
      </c>
      <c r="E98" s="51">
        <v>1.9313023961226656</v>
      </c>
      <c r="F98" s="51">
        <v>0.66402000000000005</v>
      </c>
      <c r="G98" s="95"/>
    </row>
    <row r="99" spans="1:9" ht="13.9" customHeight="1" x14ac:dyDescent="0.2">
      <c r="A99" s="6"/>
      <c r="B99" s="87" t="s">
        <v>78</v>
      </c>
      <c r="C99" s="87" t="s">
        <v>106</v>
      </c>
      <c r="D99" s="54" t="s">
        <v>110</v>
      </c>
      <c r="E99" s="55">
        <v>50.845999999999997</v>
      </c>
      <c r="F99" s="55">
        <v>22.504601999999998</v>
      </c>
      <c r="G99" s="93">
        <f>K17</f>
        <v>57.75</v>
      </c>
    </row>
    <row r="100" spans="1:9" x14ac:dyDescent="0.2">
      <c r="A100" s="6"/>
      <c r="B100" s="88"/>
      <c r="C100" s="88"/>
      <c r="D100" s="54" t="s">
        <v>111</v>
      </c>
      <c r="E100" s="56">
        <v>7.2433149999999999</v>
      </c>
      <c r="F100" s="56">
        <v>6.0214439999999998</v>
      </c>
      <c r="G100" s="94"/>
    </row>
    <row r="101" spans="1:9" x14ac:dyDescent="0.2">
      <c r="A101" s="6"/>
      <c r="B101" s="88"/>
      <c r="C101" s="88"/>
      <c r="D101" s="54" t="s">
        <v>112</v>
      </c>
      <c r="E101" s="56">
        <v>1.05</v>
      </c>
      <c r="F101" s="56">
        <v>0.81030800000000003</v>
      </c>
      <c r="G101" s="94"/>
    </row>
    <row r="102" spans="1:9" ht="13.5" customHeight="1" x14ac:dyDescent="0.2">
      <c r="A102" s="6"/>
      <c r="B102" s="88"/>
      <c r="C102" s="88"/>
      <c r="D102" s="50" t="s">
        <v>113</v>
      </c>
      <c r="E102" s="56">
        <v>1.071</v>
      </c>
      <c r="F102" s="56">
        <v>0.26258300000000001</v>
      </c>
      <c r="G102" s="94"/>
    </row>
    <row r="103" spans="1:9" ht="13.9" hidden="1" customHeight="1" x14ac:dyDescent="0.2">
      <c r="A103" s="6"/>
      <c r="B103" s="88"/>
      <c r="C103" s="88"/>
      <c r="D103" s="50"/>
      <c r="E103" s="56">
        <v>0</v>
      </c>
      <c r="F103" s="56"/>
      <c r="G103" s="94"/>
    </row>
    <row r="104" spans="1:9" ht="13.5" customHeight="1" x14ac:dyDescent="0.2">
      <c r="A104" s="6"/>
      <c r="B104" s="88"/>
      <c r="C104" s="88"/>
      <c r="D104" s="50" t="s">
        <v>132</v>
      </c>
      <c r="E104" s="56">
        <v>0</v>
      </c>
      <c r="F104" s="56">
        <v>6.0800000000000003E-4</v>
      </c>
      <c r="G104" s="94"/>
    </row>
    <row r="105" spans="1:9" ht="13.9" customHeight="1" x14ac:dyDescent="0.2">
      <c r="A105" s="6"/>
      <c r="B105" s="88"/>
      <c r="C105" s="89"/>
      <c r="D105" s="50" t="s">
        <v>131</v>
      </c>
      <c r="E105" s="56">
        <v>0.64607557738627097</v>
      </c>
      <c r="F105" s="56">
        <v>0.15059999999999998</v>
      </c>
      <c r="G105" s="94"/>
    </row>
    <row r="106" spans="1:9" ht="25.5" customHeight="1" x14ac:dyDescent="0.2">
      <c r="A106" s="6"/>
      <c r="B106" s="88"/>
      <c r="C106" s="87" t="s">
        <v>105</v>
      </c>
      <c r="D106" s="54" t="s">
        <v>110</v>
      </c>
      <c r="E106" s="57">
        <v>70.875</v>
      </c>
      <c r="F106" s="57">
        <v>50.026789999999998</v>
      </c>
      <c r="G106" s="94"/>
    </row>
    <row r="107" spans="1:9" ht="29.25" customHeight="1" x14ac:dyDescent="0.2">
      <c r="A107" s="6"/>
      <c r="B107" s="89"/>
      <c r="C107" s="89"/>
      <c r="D107" s="54" t="s">
        <v>111</v>
      </c>
      <c r="E107" s="57">
        <v>12.440461000000001</v>
      </c>
      <c r="F107" s="57">
        <v>5.24</v>
      </c>
      <c r="G107" s="95"/>
    </row>
    <row r="108" spans="1:9" ht="13.9" customHeight="1" x14ac:dyDescent="0.2">
      <c r="A108" s="6"/>
      <c r="B108" s="24" t="s">
        <v>38</v>
      </c>
      <c r="C108" s="58" t="s">
        <v>116</v>
      </c>
      <c r="D108" s="59" t="s">
        <v>116</v>
      </c>
      <c r="E108" s="60">
        <f>SUM(E86:E107)</f>
        <v>165.58049571963159</v>
      </c>
      <c r="F108" s="60">
        <f>SUM(F86:F107)</f>
        <v>92.437998999999991</v>
      </c>
      <c r="G108" s="24" t="s">
        <v>116</v>
      </c>
      <c r="I108" s="43"/>
    </row>
    <row r="109" spans="1:9" ht="13.9" customHeight="1" x14ac:dyDescent="0.25">
      <c r="A109" s="6"/>
      <c r="B109" s="61"/>
      <c r="C109" s="62"/>
      <c r="D109" s="63"/>
      <c r="E109" s="64"/>
      <c r="F109" s="64"/>
      <c r="G109" s="17"/>
      <c r="I109" s="43"/>
    </row>
    <row r="110" spans="1:9" ht="13.9" customHeight="1" x14ac:dyDescent="0.25">
      <c r="A110" s="6"/>
      <c r="B110" s="61"/>
      <c r="C110" s="62"/>
      <c r="D110" s="62"/>
      <c r="E110" s="62"/>
      <c r="F110" s="62"/>
      <c r="G110" s="17"/>
      <c r="I110" s="43"/>
    </row>
    <row r="111" spans="1:9" ht="13.9" customHeight="1" x14ac:dyDescent="0.25">
      <c r="A111" s="6"/>
      <c r="B111" s="61"/>
      <c r="C111" s="62"/>
      <c r="D111" s="62"/>
      <c r="E111" s="62"/>
      <c r="F111" s="62"/>
      <c r="G111" s="17"/>
      <c r="I111" s="69"/>
    </row>
    <row r="112" spans="1:9" ht="15.75" x14ac:dyDescent="0.2">
      <c r="A112" s="6"/>
      <c r="B112" s="35"/>
      <c r="C112" s="36"/>
    </row>
    <row r="113" spans="1:9" ht="33.75" customHeight="1" x14ac:dyDescent="0.2"/>
    <row r="114" spans="1:9" ht="13.9" customHeight="1" x14ac:dyDescent="0.25">
      <c r="A114" s="6"/>
      <c r="B114" s="61"/>
      <c r="C114" s="62"/>
      <c r="D114" s="63"/>
      <c r="E114" s="64"/>
      <c r="F114" s="64"/>
      <c r="G114" s="17"/>
      <c r="I114" s="43"/>
    </row>
    <row r="115" spans="1:9" ht="13.9" customHeight="1" x14ac:dyDescent="0.25">
      <c r="A115" s="6"/>
      <c r="B115" s="61"/>
      <c r="C115" s="62"/>
      <c r="D115" s="63"/>
      <c r="E115" s="64"/>
      <c r="F115" s="64"/>
      <c r="G115" s="17"/>
      <c r="I115" s="68"/>
    </row>
    <row r="116" spans="1:9" x14ac:dyDescent="0.2">
      <c r="A116" s="6"/>
      <c r="B116" s="1"/>
      <c r="I116" s="43" t="s">
        <v>39</v>
      </c>
    </row>
    <row r="117" spans="1:9" x14ac:dyDescent="0.2">
      <c r="A117" s="6"/>
      <c r="B117" s="9"/>
    </row>
    <row r="118" spans="1:9" ht="38.25" customHeight="1" x14ac:dyDescent="0.2">
      <c r="A118" s="6"/>
      <c r="B118" s="70" t="s">
        <v>40</v>
      </c>
      <c r="C118" s="70"/>
      <c r="D118" s="70"/>
      <c r="E118" s="70"/>
      <c r="F118" s="70"/>
      <c r="G118" s="70"/>
      <c r="H118" s="70"/>
      <c r="I118" s="70"/>
    </row>
    <row r="119" spans="1:9" x14ac:dyDescent="0.2">
      <c r="A119" s="6"/>
      <c r="B119" s="9"/>
    </row>
    <row r="120" spans="1:9" x14ac:dyDescent="0.2">
      <c r="A120" s="6"/>
      <c r="B120" s="1"/>
    </row>
    <row r="121" spans="1:9" x14ac:dyDescent="0.2">
      <c r="A121" s="6"/>
      <c r="B121" s="9"/>
    </row>
    <row r="122" spans="1:9" ht="91.5" customHeight="1" x14ac:dyDescent="0.2">
      <c r="A122" s="6"/>
      <c r="B122" s="46" t="s">
        <v>41</v>
      </c>
      <c r="C122" s="46" t="s">
        <v>42</v>
      </c>
      <c r="D122" s="46" t="s">
        <v>43</v>
      </c>
      <c r="E122" s="46" t="s">
        <v>44</v>
      </c>
      <c r="F122" s="46" t="s">
        <v>45</v>
      </c>
      <c r="G122" s="46" t="s">
        <v>46</v>
      </c>
      <c r="H122" s="46" t="s">
        <v>47</v>
      </c>
      <c r="I122" s="46" t="s">
        <v>48</v>
      </c>
    </row>
    <row r="123" spans="1:9" ht="15" x14ac:dyDescent="0.2">
      <c r="A123" s="6"/>
      <c r="B123" s="46">
        <v>1</v>
      </c>
      <c r="C123" s="46">
        <v>2</v>
      </c>
      <c r="D123" s="46">
        <v>3</v>
      </c>
      <c r="E123" s="46">
        <v>4</v>
      </c>
      <c r="F123" s="46">
        <v>5</v>
      </c>
      <c r="G123" s="46">
        <v>6</v>
      </c>
      <c r="H123" s="46">
        <v>7</v>
      </c>
      <c r="I123" s="46">
        <v>8</v>
      </c>
    </row>
    <row r="124" spans="1:9" ht="28.5" customHeight="1" x14ac:dyDescent="0.2">
      <c r="A124" s="6"/>
      <c r="B124" s="83" t="s">
        <v>95</v>
      </c>
      <c r="C124" s="3" t="s">
        <v>83</v>
      </c>
      <c r="D124" s="13">
        <v>80</v>
      </c>
      <c r="E124" s="13">
        <v>25</v>
      </c>
      <c r="F124" s="13">
        <v>0</v>
      </c>
      <c r="G124" s="13">
        <f>D124-E124</f>
        <v>55</v>
      </c>
      <c r="H124" s="13">
        <v>0</v>
      </c>
      <c r="I124" s="13">
        <v>0</v>
      </c>
    </row>
    <row r="125" spans="1:9" x14ac:dyDescent="0.2">
      <c r="A125" s="6"/>
      <c r="B125" s="84"/>
      <c r="C125" s="3" t="s">
        <v>84</v>
      </c>
      <c r="D125" s="13">
        <v>9</v>
      </c>
      <c r="E125" s="13">
        <v>2.35</v>
      </c>
      <c r="F125" s="13">
        <v>0</v>
      </c>
      <c r="G125" s="13">
        <f>D125-E125</f>
        <v>6.65</v>
      </c>
      <c r="H125" s="13">
        <v>0</v>
      </c>
      <c r="I125" s="13">
        <v>0</v>
      </c>
    </row>
    <row r="126" spans="1:9" ht="28.5" customHeight="1" x14ac:dyDescent="0.2">
      <c r="A126" s="6"/>
      <c r="B126" s="83" t="s">
        <v>96</v>
      </c>
      <c r="C126" s="3" t="s">
        <v>97</v>
      </c>
      <c r="D126" s="13">
        <v>5</v>
      </c>
      <c r="E126" s="13">
        <v>0.86</v>
      </c>
      <c r="F126" s="13">
        <v>0</v>
      </c>
      <c r="G126" s="13">
        <f>D126-E126</f>
        <v>4.1399999999999997</v>
      </c>
      <c r="H126" s="13">
        <v>0</v>
      </c>
      <c r="I126" s="13">
        <v>0</v>
      </c>
    </row>
    <row r="127" spans="1:9" x14ac:dyDescent="0.2">
      <c r="A127" s="6"/>
      <c r="B127" s="85"/>
      <c r="C127" s="3" t="s">
        <v>98</v>
      </c>
      <c r="D127" s="13">
        <v>40</v>
      </c>
      <c r="E127" s="13">
        <v>1.07</v>
      </c>
      <c r="F127" s="13">
        <v>0</v>
      </c>
      <c r="G127" s="13">
        <f t="shared" ref="G127:G131" si="3">D127-E127</f>
        <v>38.93</v>
      </c>
      <c r="H127" s="13">
        <v>0</v>
      </c>
      <c r="I127" s="13">
        <v>0</v>
      </c>
    </row>
    <row r="128" spans="1:9" ht="28.5" x14ac:dyDescent="0.2">
      <c r="A128" s="6"/>
      <c r="B128" s="85"/>
      <c r="C128" s="3" t="s">
        <v>99</v>
      </c>
      <c r="D128" s="13">
        <v>4.8</v>
      </c>
      <c r="E128" s="13">
        <v>0.57999999999999996</v>
      </c>
      <c r="F128" s="13">
        <v>0</v>
      </c>
      <c r="G128" s="13">
        <f t="shared" si="3"/>
        <v>4.22</v>
      </c>
      <c r="H128" s="13">
        <v>0</v>
      </c>
      <c r="I128" s="13">
        <v>0</v>
      </c>
    </row>
    <row r="129" spans="1:11" ht="28.5" x14ac:dyDescent="0.2">
      <c r="A129" s="6"/>
      <c r="B129" s="85"/>
      <c r="C129" s="3" t="s">
        <v>102</v>
      </c>
      <c r="D129" s="13">
        <v>15</v>
      </c>
      <c r="E129" s="13">
        <v>0</v>
      </c>
      <c r="F129" s="13">
        <v>0</v>
      </c>
      <c r="G129" s="13">
        <f t="shared" si="3"/>
        <v>15</v>
      </c>
      <c r="H129" s="13">
        <v>0</v>
      </c>
      <c r="I129" s="13">
        <v>0</v>
      </c>
    </row>
    <row r="130" spans="1:11" x14ac:dyDescent="0.2">
      <c r="A130" s="6"/>
      <c r="B130" s="85"/>
      <c r="C130" s="3" t="s">
        <v>100</v>
      </c>
      <c r="D130" s="13">
        <v>150</v>
      </c>
      <c r="E130" s="13">
        <v>44.4</v>
      </c>
      <c r="F130" s="13">
        <v>0</v>
      </c>
      <c r="G130" s="13">
        <f t="shared" si="3"/>
        <v>105.6</v>
      </c>
      <c r="H130" s="13">
        <v>0</v>
      </c>
      <c r="I130" s="13">
        <v>0</v>
      </c>
    </row>
    <row r="131" spans="1:11" x14ac:dyDescent="0.2">
      <c r="A131" s="6"/>
      <c r="B131" s="84"/>
      <c r="C131" s="3" t="s">
        <v>101</v>
      </c>
      <c r="D131" s="13">
        <v>160</v>
      </c>
      <c r="E131" s="13">
        <v>160</v>
      </c>
      <c r="F131" s="13">
        <v>0</v>
      </c>
      <c r="G131" s="13">
        <f t="shared" si="3"/>
        <v>0</v>
      </c>
      <c r="H131" s="13">
        <v>0</v>
      </c>
      <c r="I131" s="13">
        <v>0</v>
      </c>
    </row>
    <row r="132" spans="1:11" x14ac:dyDescent="0.2">
      <c r="A132" s="6"/>
      <c r="B132" s="37"/>
      <c r="C132" s="38"/>
      <c r="D132" s="37"/>
      <c r="E132" s="39"/>
      <c r="F132" s="37"/>
      <c r="G132" s="39"/>
      <c r="H132" s="37"/>
      <c r="I132" s="37"/>
    </row>
    <row r="133" spans="1:11" x14ac:dyDescent="0.2">
      <c r="A133" s="6"/>
      <c r="B133" s="37"/>
      <c r="C133" s="38"/>
      <c r="D133" s="37"/>
      <c r="E133" s="39"/>
      <c r="F133" s="37"/>
      <c r="G133" s="39"/>
      <c r="H133" s="40"/>
      <c r="I133" s="37"/>
    </row>
    <row r="134" spans="1:11" ht="15.75" x14ac:dyDescent="0.2">
      <c r="A134" s="6"/>
      <c r="B134" s="35"/>
      <c r="C134" s="36"/>
    </row>
    <row r="135" spans="1:11" ht="33.75" customHeight="1" x14ac:dyDescent="0.2"/>
    <row r="136" spans="1:11" x14ac:dyDescent="0.2">
      <c r="A136" s="6"/>
      <c r="B136" s="1"/>
    </row>
    <row r="137" spans="1:11" x14ac:dyDescent="0.2">
      <c r="A137" s="6"/>
      <c r="B137" s="1"/>
    </row>
    <row r="138" spans="1:11" x14ac:dyDescent="0.2">
      <c r="A138" s="6"/>
      <c r="B138" s="9"/>
      <c r="H138" s="43" t="s">
        <v>49</v>
      </c>
    </row>
    <row r="139" spans="1:11" x14ac:dyDescent="0.2">
      <c r="A139" s="6"/>
      <c r="B139" s="9"/>
      <c r="H139" s="43"/>
    </row>
    <row r="140" spans="1:11" ht="39.75" customHeight="1" x14ac:dyDescent="0.2">
      <c r="A140" s="6"/>
      <c r="B140" s="71" t="s">
        <v>128</v>
      </c>
      <c r="C140" s="71"/>
      <c r="D140" s="71"/>
      <c r="E140" s="71"/>
      <c r="F140" s="71"/>
      <c r="G140" s="71"/>
      <c r="H140" s="4"/>
      <c r="I140" s="4"/>
      <c r="J140" s="4"/>
      <c r="K140" s="4"/>
    </row>
    <row r="141" spans="1:11" x14ac:dyDescent="0.2">
      <c r="A141" s="6"/>
      <c r="B141" s="1"/>
      <c r="C141" s="86" t="s">
        <v>15</v>
      </c>
      <c r="D141" s="86"/>
      <c r="E141" s="86"/>
      <c r="F141" s="86"/>
      <c r="G141" s="10"/>
      <c r="H141" s="6"/>
      <c r="I141" s="6"/>
      <c r="J141" s="6"/>
      <c r="K141" s="6"/>
    </row>
    <row r="142" spans="1:11" x14ac:dyDescent="0.2">
      <c r="A142" s="6"/>
      <c r="B142" s="1"/>
    </row>
    <row r="143" spans="1:11" x14ac:dyDescent="0.2">
      <c r="A143" s="6"/>
      <c r="B143" s="72" t="s">
        <v>138</v>
      </c>
      <c r="C143" s="72"/>
      <c r="D143" s="72"/>
      <c r="E143" s="72"/>
      <c r="F143" s="72"/>
      <c r="G143" s="72"/>
      <c r="H143" s="5"/>
      <c r="I143" s="5"/>
      <c r="J143" s="5"/>
      <c r="K143" s="5"/>
    </row>
    <row r="144" spans="1:11" ht="15" customHeight="1" x14ac:dyDescent="0.2">
      <c r="A144" s="6"/>
      <c r="B144" s="6"/>
      <c r="D144" s="86" t="s">
        <v>69</v>
      </c>
      <c r="E144" s="86"/>
      <c r="F144" s="6"/>
    </row>
    <row r="145" spans="1:11" x14ac:dyDescent="0.2">
      <c r="A145" s="6"/>
      <c r="B145" s="29" t="s">
        <v>134</v>
      </c>
    </row>
    <row r="146" spans="1:11" x14ac:dyDescent="0.2">
      <c r="A146" s="6"/>
      <c r="B146" s="41" t="s">
        <v>16</v>
      </c>
    </row>
    <row r="147" spans="1:11" x14ac:dyDescent="0.2">
      <c r="A147" s="6"/>
      <c r="B147" s="1"/>
    </row>
    <row r="148" spans="1:11" x14ac:dyDescent="0.2">
      <c r="A148" s="6"/>
      <c r="B148" s="9"/>
    </row>
    <row r="149" spans="1:11" ht="103.5" customHeight="1" x14ac:dyDescent="0.2">
      <c r="A149" s="6"/>
      <c r="B149" s="46" t="s">
        <v>72</v>
      </c>
      <c r="C149" s="46" t="s">
        <v>50</v>
      </c>
      <c r="D149" s="46" t="s">
        <v>51</v>
      </c>
      <c r="E149" s="46" t="s">
        <v>52</v>
      </c>
      <c r="F149" s="46" t="s">
        <v>68</v>
      </c>
      <c r="G149" s="46" t="s">
        <v>67</v>
      </c>
      <c r="H149" s="46" t="s">
        <v>75</v>
      </c>
    </row>
    <row r="150" spans="1:11" ht="15" x14ac:dyDescent="0.2">
      <c r="A150" s="6"/>
      <c r="B150" s="46">
        <v>1</v>
      </c>
      <c r="C150" s="46">
        <v>2</v>
      </c>
      <c r="D150" s="46">
        <v>3</v>
      </c>
      <c r="E150" s="46">
        <v>4</v>
      </c>
      <c r="F150" s="46">
        <v>5</v>
      </c>
      <c r="G150" s="46">
        <v>6</v>
      </c>
      <c r="H150" s="46">
        <v>7</v>
      </c>
    </row>
    <row r="151" spans="1:11" ht="14.25" customHeight="1" x14ac:dyDescent="0.2">
      <c r="A151" s="6"/>
      <c r="B151" s="74" t="s">
        <v>86</v>
      </c>
      <c r="C151" s="77" t="s">
        <v>88</v>
      </c>
      <c r="D151" s="65" t="s">
        <v>90</v>
      </c>
      <c r="E151" s="46">
        <v>2</v>
      </c>
      <c r="F151" s="55">
        <v>7.0179999999999998</v>
      </c>
      <c r="G151" s="55">
        <v>3.944</v>
      </c>
      <c r="H151" s="80">
        <v>31.591999999999999</v>
      </c>
      <c r="K151" s="12"/>
    </row>
    <row r="152" spans="1:11" ht="14.25" customHeight="1" x14ac:dyDescent="0.2">
      <c r="A152" s="6"/>
      <c r="B152" s="75"/>
      <c r="C152" s="78"/>
      <c r="D152" s="65" t="s">
        <v>91</v>
      </c>
      <c r="E152" s="46">
        <v>4</v>
      </c>
      <c r="F152" s="56">
        <v>6.2E-2</v>
      </c>
      <c r="G152" s="56">
        <v>6.1010000000000002E-2</v>
      </c>
      <c r="H152" s="81"/>
      <c r="K152" s="23"/>
    </row>
    <row r="153" spans="1:11" ht="14.25" customHeight="1" x14ac:dyDescent="0.2">
      <c r="A153" s="6"/>
      <c r="B153" s="75"/>
      <c r="C153" s="78"/>
      <c r="D153" s="65" t="s">
        <v>92</v>
      </c>
      <c r="E153" s="46">
        <v>5</v>
      </c>
      <c r="F153" s="56">
        <v>3.5000000000000001E-3</v>
      </c>
      <c r="G153" s="56">
        <v>3.0010000000000002E-3</v>
      </c>
      <c r="H153" s="81"/>
    </row>
    <row r="154" spans="1:11" ht="25.5" x14ac:dyDescent="0.2">
      <c r="A154" s="6"/>
      <c r="B154" s="75"/>
      <c r="C154" s="78"/>
      <c r="D154" s="65" t="s">
        <v>93</v>
      </c>
      <c r="E154" s="46">
        <v>5</v>
      </c>
      <c r="F154" s="56">
        <v>7.0000000000000007E-2</v>
      </c>
      <c r="G154" s="56">
        <v>5.8590999999999997E-2</v>
      </c>
      <c r="H154" s="81"/>
    </row>
    <row r="155" spans="1:11" ht="14.25" customHeight="1" x14ac:dyDescent="0.2">
      <c r="A155" s="6"/>
      <c r="B155" s="75"/>
      <c r="C155" s="78"/>
      <c r="D155" s="65" t="s">
        <v>114</v>
      </c>
      <c r="E155" s="46">
        <v>5</v>
      </c>
      <c r="F155" s="56">
        <v>0</v>
      </c>
      <c r="G155" s="56">
        <v>0</v>
      </c>
      <c r="H155" s="81"/>
    </row>
    <row r="156" spans="1:11" ht="14.25" customHeight="1" x14ac:dyDescent="0.2">
      <c r="A156" s="6"/>
      <c r="B156" s="76"/>
      <c r="C156" s="79"/>
      <c r="D156" s="65" t="s">
        <v>94</v>
      </c>
      <c r="E156" s="46">
        <v>5</v>
      </c>
      <c r="F156" s="56">
        <v>0</v>
      </c>
      <c r="G156" s="56">
        <v>0</v>
      </c>
      <c r="H156" s="82"/>
      <c r="K156" s="12"/>
    </row>
    <row r="157" spans="1:11" ht="31.15" customHeight="1" x14ac:dyDescent="0.2">
      <c r="A157" s="6"/>
      <c r="B157" s="66" t="s">
        <v>87</v>
      </c>
      <c r="C157" s="25" t="s">
        <v>89</v>
      </c>
      <c r="D157" s="25" t="s">
        <v>115</v>
      </c>
      <c r="E157" s="13">
        <v>3</v>
      </c>
      <c r="F157" s="56">
        <v>6.5</v>
      </c>
      <c r="G157" s="56">
        <v>0</v>
      </c>
      <c r="H157" s="67">
        <v>13.333</v>
      </c>
      <c r="K157" s="23"/>
    </row>
    <row r="158" spans="1:11" x14ac:dyDescent="0.2">
      <c r="A158" s="6"/>
      <c r="B158" s="24" t="s">
        <v>1</v>
      </c>
      <c r="C158" s="25" t="s">
        <v>116</v>
      </c>
      <c r="D158" s="25" t="s">
        <v>116</v>
      </c>
      <c r="E158" s="13" t="s">
        <v>116</v>
      </c>
      <c r="F158" s="13" t="s">
        <v>116</v>
      </c>
      <c r="G158" s="13" t="s">
        <v>116</v>
      </c>
      <c r="H158" s="25" t="s">
        <v>116</v>
      </c>
    </row>
    <row r="159" spans="1:11" x14ac:dyDescent="0.2">
      <c r="A159" s="6"/>
      <c r="B159" s="9"/>
      <c r="F159" s="12">
        <f>SUM(F151:F158)</f>
        <v>13.653500000000001</v>
      </c>
      <c r="G159" s="12">
        <f>SUM(G151:G157)</f>
        <v>4.0666019999999996</v>
      </c>
    </row>
    <row r="160" spans="1:11" x14ac:dyDescent="0.2">
      <c r="A160" s="6"/>
      <c r="B160" s="2"/>
    </row>
    <row r="161" spans="1:9" x14ac:dyDescent="0.2">
      <c r="A161" s="6"/>
      <c r="B161" s="9"/>
      <c r="D161" s="6"/>
      <c r="E161" s="43" t="s">
        <v>53</v>
      </c>
    </row>
    <row r="162" spans="1:9" x14ac:dyDescent="0.2">
      <c r="A162" s="6"/>
      <c r="B162" s="1"/>
    </row>
    <row r="163" spans="1:9" x14ac:dyDescent="0.2">
      <c r="A163" s="6"/>
      <c r="B163" s="9"/>
      <c r="F163" s="14"/>
      <c r="G163" s="14"/>
      <c r="H163" s="14"/>
      <c r="I163" s="14"/>
    </row>
    <row r="164" spans="1:9" ht="48.75" customHeight="1" x14ac:dyDescent="0.2">
      <c r="A164" s="6"/>
      <c r="B164" s="71" t="s">
        <v>54</v>
      </c>
      <c r="C164" s="71"/>
      <c r="D164" s="71"/>
      <c r="E164" s="71"/>
      <c r="F164" s="14"/>
      <c r="G164" s="14"/>
      <c r="H164" s="14"/>
      <c r="I164" s="14"/>
    </row>
    <row r="165" spans="1:9" ht="25.5" customHeight="1" x14ac:dyDescent="0.2">
      <c r="A165" s="6"/>
      <c r="B165" s="73" t="s">
        <v>139</v>
      </c>
      <c r="C165" s="73"/>
      <c r="D165" s="73"/>
      <c r="E165" s="73"/>
      <c r="F165" s="14"/>
      <c r="G165" s="14"/>
      <c r="H165" s="14"/>
      <c r="I165" s="14"/>
    </row>
    <row r="166" spans="1:9" x14ac:dyDescent="0.2">
      <c r="A166" s="6"/>
      <c r="B166" s="106" t="s">
        <v>122</v>
      </c>
      <c r="C166" s="106"/>
      <c r="D166" s="106"/>
      <c r="E166" s="106"/>
      <c r="F166" s="14"/>
      <c r="G166" s="14"/>
      <c r="H166" s="14"/>
      <c r="I166" s="14"/>
    </row>
    <row r="167" spans="1:9" x14ac:dyDescent="0.2">
      <c r="A167" s="6"/>
      <c r="B167" s="9"/>
      <c r="F167" s="14"/>
      <c r="G167" s="14"/>
      <c r="H167" s="18"/>
      <c r="I167" s="18"/>
    </row>
    <row r="168" spans="1:9" x14ac:dyDescent="0.2">
      <c r="A168" s="6"/>
      <c r="B168" s="1"/>
      <c r="F168" s="14"/>
      <c r="G168" s="14"/>
      <c r="H168" s="104"/>
      <c r="I168" s="104"/>
    </row>
    <row r="169" spans="1:9" x14ac:dyDescent="0.2">
      <c r="A169" s="6"/>
      <c r="B169" s="9"/>
      <c r="F169" s="14"/>
      <c r="G169" s="14"/>
      <c r="H169" s="21"/>
      <c r="I169" s="21"/>
    </row>
    <row r="170" spans="1:9" ht="27.75" customHeight="1" x14ac:dyDescent="0.2">
      <c r="A170" s="6"/>
      <c r="B170" s="98" t="s">
        <v>55</v>
      </c>
      <c r="C170" s="98"/>
      <c r="D170" s="98" t="s">
        <v>73</v>
      </c>
      <c r="E170" s="98" t="s">
        <v>74</v>
      </c>
      <c r="F170" s="14"/>
      <c r="G170" s="14"/>
      <c r="H170" s="45"/>
      <c r="I170" s="45"/>
    </row>
    <row r="171" spans="1:9" ht="36.75" customHeight="1" x14ac:dyDescent="0.2">
      <c r="A171" s="6"/>
      <c r="B171" s="98"/>
      <c r="C171" s="98"/>
      <c r="D171" s="98"/>
      <c r="E171" s="98"/>
      <c r="F171" s="14"/>
      <c r="G171" s="14"/>
      <c r="H171" s="104"/>
      <c r="I171" s="104"/>
    </row>
    <row r="172" spans="1:9" ht="15" x14ac:dyDescent="0.2">
      <c r="A172" s="6"/>
      <c r="B172" s="107">
        <v>1</v>
      </c>
      <c r="C172" s="108"/>
      <c r="D172" s="46">
        <v>2</v>
      </c>
      <c r="E172" s="46">
        <v>3</v>
      </c>
      <c r="F172" s="14"/>
      <c r="G172" s="14"/>
      <c r="H172" s="45"/>
      <c r="I172" s="45"/>
    </row>
    <row r="173" spans="1:9" ht="15" customHeight="1" x14ac:dyDescent="0.2">
      <c r="A173" s="6"/>
      <c r="B173" s="98" t="s">
        <v>56</v>
      </c>
      <c r="C173" s="98"/>
      <c r="D173" s="34">
        <v>0</v>
      </c>
      <c r="E173" s="34">
        <v>0</v>
      </c>
      <c r="F173" s="14"/>
      <c r="G173" s="15"/>
      <c r="H173" s="45"/>
      <c r="I173" s="45"/>
    </row>
    <row r="174" spans="1:9" ht="15" x14ac:dyDescent="0.2">
      <c r="A174" s="6"/>
      <c r="B174" s="98" t="s">
        <v>57</v>
      </c>
      <c r="C174" s="98"/>
      <c r="D174" s="34">
        <v>0</v>
      </c>
      <c r="E174" s="34">
        <v>0</v>
      </c>
      <c r="F174" s="14"/>
      <c r="G174" s="15"/>
      <c r="H174" s="19"/>
      <c r="I174" s="19"/>
    </row>
    <row r="175" spans="1:9" ht="15" x14ac:dyDescent="0.2">
      <c r="A175" s="6"/>
      <c r="B175" s="98" t="s">
        <v>58</v>
      </c>
      <c r="C175" s="98"/>
      <c r="D175" s="34">
        <f>(F151+F157)*1000</f>
        <v>13518</v>
      </c>
      <c r="E175" s="34">
        <v>0</v>
      </c>
      <c r="F175" s="14"/>
      <c r="G175" s="14"/>
      <c r="H175" s="45"/>
      <c r="I175" s="45"/>
    </row>
    <row r="176" spans="1:9" ht="15" x14ac:dyDescent="0.2">
      <c r="A176" s="6"/>
      <c r="B176" s="98" t="s">
        <v>59</v>
      </c>
      <c r="C176" s="98"/>
      <c r="D176" s="33">
        <v>0</v>
      </c>
      <c r="E176" s="34">
        <f>G151*1000</f>
        <v>3944</v>
      </c>
      <c r="F176" s="14"/>
      <c r="G176" s="14"/>
      <c r="H176" s="45"/>
      <c r="I176" s="45"/>
    </row>
    <row r="177" spans="1:9" ht="15" x14ac:dyDescent="0.2">
      <c r="A177" s="6"/>
      <c r="B177" s="98" t="s">
        <v>60</v>
      </c>
      <c r="C177" s="98"/>
      <c r="D177" s="33">
        <f>F152*1000</f>
        <v>62</v>
      </c>
      <c r="E177" s="33">
        <f>G152*1000</f>
        <v>61.010000000000005</v>
      </c>
      <c r="F177" s="14"/>
      <c r="G177" s="16"/>
      <c r="H177" s="105"/>
      <c r="I177" s="105"/>
    </row>
    <row r="178" spans="1:9" ht="15" x14ac:dyDescent="0.25">
      <c r="A178" s="6"/>
      <c r="B178" s="98" t="s">
        <v>61</v>
      </c>
      <c r="C178" s="98"/>
      <c r="D178" s="33">
        <f>(F154+F156+F155+F153)*1000</f>
        <v>73.500000000000014</v>
      </c>
      <c r="E178" s="33">
        <f>(G154+G155+G156+G153)*1000</f>
        <v>61.591999999999992</v>
      </c>
      <c r="F178" s="14"/>
      <c r="G178" s="16"/>
      <c r="H178" s="19"/>
      <c r="I178" s="22"/>
    </row>
    <row r="179" spans="1:9" ht="15" x14ac:dyDescent="0.25">
      <c r="A179" s="6"/>
      <c r="B179" s="98" t="s">
        <v>62</v>
      </c>
      <c r="C179" s="98"/>
      <c r="D179" s="34">
        <v>0</v>
      </c>
      <c r="E179" s="34">
        <v>0</v>
      </c>
      <c r="F179" s="14"/>
      <c r="G179" s="16"/>
      <c r="H179" s="19"/>
      <c r="I179" s="22"/>
    </row>
    <row r="180" spans="1:9" ht="15" x14ac:dyDescent="0.25">
      <c r="A180" s="6"/>
      <c r="B180" s="98" t="s">
        <v>63</v>
      </c>
      <c r="C180" s="98"/>
      <c r="D180" s="34">
        <v>0</v>
      </c>
      <c r="E180" s="34">
        <v>0</v>
      </c>
      <c r="F180" s="14"/>
      <c r="G180" s="16"/>
      <c r="H180" s="19"/>
      <c r="I180" s="22"/>
    </row>
    <row r="181" spans="1:9" ht="15" customHeight="1" x14ac:dyDescent="0.25">
      <c r="A181" s="6"/>
      <c r="B181" s="98" t="s">
        <v>64</v>
      </c>
      <c r="C181" s="98"/>
      <c r="D181" s="34">
        <v>0</v>
      </c>
      <c r="E181" s="34">
        <v>0</v>
      </c>
      <c r="F181" s="14"/>
      <c r="G181" s="16"/>
      <c r="H181" s="19"/>
      <c r="I181" s="22"/>
    </row>
    <row r="182" spans="1:9" ht="15" x14ac:dyDescent="0.2">
      <c r="A182" s="6"/>
      <c r="B182" s="98" t="s">
        <v>65</v>
      </c>
      <c r="C182" s="98"/>
      <c r="D182" s="34">
        <v>0</v>
      </c>
      <c r="E182" s="34">
        <v>0</v>
      </c>
      <c r="F182" s="14"/>
      <c r="G182" s="16"/>
      <c r="H182" s="19"/>
      <c r="I182" s="19"/>
    </row>
    <row r="183" spans="1:9" ht="15" x14ac:dyDescent="0.2">
      <c r="A183" s="6"/>
      <c r="B183" s="98" t="s">
        <v>38</v>
      </c>
      <c r="C183" s="98"/>
      <c r="D183" s="33">
        <f>SUM(D173:D182)</f>
        <v>13653.5</v>
      </c>
      <c r="E183" s="33">
        <f>SUM(E173:E182)</f>
        <v>4066.6020000000003</v>
      </c>
      <c r="F183" s="14"/>
      <c r="G183" s="16"/>
      <c r="H183" s="20"/>
      <c r="I183" s="18"/>
    </row>
    <row r="184" spans="1:9" x14ac:dyDescent="0.2">
      <c r="F184" s="14"/>
      <c r="G184" s="16"/>
      <c r="H184" s="20"/>
      <c r="I184" s="18"/>
    </row>
    <row r="185" spans="1:9" x14ac:dyDescent="0.2">
      <c r="F185" s="14"/>
      <c r="G185" s="14"/>
      <c r="H185" s="14"/>
      <c r="I185" s="14"/>
    </row>
    <row r="186" spans="1:9" x14ac:dyDescent="0.2">
      <c r="F186" s="14"/>
      <c r="G186" s="14"/>
      <c r="H186" s="14"/>
      <c r="I186" s="14"/>
    </row>
    <row r="187" spans="1:9" ht="15.75" x14ac:dyDescent="0.2">
      <c r="A187" s="6"/>
      <c r="B187" s="35"/>
      <c r="C187" s="36"/>
    </row>
    <row r="188" spans="1:9" ht="33.75" customHeight="1" x14ac:dyDescent="0.2"/>
  </sheetData>
  <mergeCells count="72">
    <mergeCell ref="B181:C181"/>
    <mergeCell ref="B182:C182"/>
    <mergeCell ref="B183:C183"/>
    <mergeCell ref="C141:F141"/>
    <mergeCell ref="B174:C174"/>
    <mergeCell ref="B175:C175"/>
    <mergeCell ref="B176:C176"/>
    <mergeCell ref="B177:C177"/>
    <mergeCell ref="B178:C178"/>
    <mergeCell ref="B179:C179"/>
    <mergeCell ref="B166:E166"/>
    <mergeCell ref="B170:C171"/>
    <mergeCell ref="D170:D171"/>
    <mergeCell ref="E170:E171"/>
    <mergeCell ref="B172:C172"/>
    <mergeCell ref="H168:I168"/>
    <mergeCell ref="H171:I171"/>
    <mergeCell ref="B180:C180"/>
    <mergeCell ref="H177:I177"/>
    <mergeCell ref="B173:C173"/>
    <mergeCell ref="B31:K31"/>
    <mergeCell ref="B50:K50"/>
    <mergeCell ref="H51:K51"/>
    <mergeCell ref="B53:K53"/>
    <mergeCell ref="B58:B61"/>
    <mergeCell ref="C58:C61"/>
    <mergeCell ref="D58:K58"/>
    <mergeCell ref="D59:E59"/>
    <mergeCell ref="F59:G59"/>
    <mergeCell ref="H59:I59"/>
    <mergeCell ref="J59:K59"/>
    <mergeCell ref="D60:E60"/>
    <mergeCell ref="F60:G60"/>
    <mergeCell ref="H60:I60"/>
    <mergeCell ref="J60:K60"/>
    <mergeCell ref="H29:K29"/>
    <mergeCell ref="J1:K1"/>
    <mergeCell ref="D8:F8"/>
    <mergeCell ref="B28:K28"/>
    <mergeCell ref="B5:K5"/>
    <mergeCell ref="B6:K6"/>
    <mergeCell ref="O43:O48"/>
    <mergeCell ref="B86:B93"/>
    <mergeCell ref="C86:C93"/>
    <mergeCell ref="B94:B98"/>
    <mergeCell ref="C94:C98"/>
    <mergeCell ref="B74:G74"/>
    <mergeCell ref="B77:G77"/>
    <mergeCell ref="B83:B84"/>
    <mergeCell ref="C83:C84"/>
    <mergeCell ref="D83:D84"/>
    <mergeCell ref="E83:E84"/>
    <mergeCell ref="F83:F84"/>
    <mergeCell ref="G83:G84"/>
    <mergeCell ref="D78:E78"/>
    <mergeCell ref="B99:B107"/>
    <mergeCell ref="C99:C105"/>
    <mergeCell ref="C106:C107"/>
    <mergeCell ref="G86:G93"/>
    <mergeCell ref="G94:G98"/>
    <mergeCell ref="G99:G107"/>
    <mergeCell ref="B118:I118"/>
    <mergeCell ref="B140:G140"/>
    <mergeCell ref="B143:G143"/>
    <mergeCell ref="B164:E164"/>
    <mergeCell ref="B165:E165"/>
    <mergeCell ref="B151:B156"/>
    <mergeCell ref="C151:C156"/>
    <mergeCell ref="H151:H156"/>
    <mergeCell ref="B124:B125"/>
    <mergeCell ref="B126:B131"/>
    <mergeCell ref="D144:E144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4" verticalDpi="4294967294" r:id="rId1"/>
  <rowBreaks count="5" manualBreakCount="5">
    <brk id="23" max="10" man="1"/>
    <brk id="45" max="10" man="1"/>
    <brk id="70" max="10" man="1"/>
    <brk id="114" max="10" man="1"/>
    <brk id="1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2023-07-28T00:22:23Z</dcterms:modified>
</cp:coreProperties>
</file>