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925" windowHeight="11535"/>
  </bookViews>
  <sheets>
    <sheet name="Июн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5" i="13" l="1"/>
  <c r="BQ77" i="13" l="1"/>
  <c r="BY124" i="13" l="1"/>
  <c r="BY123" i="13"/>
  <c r="AV124" i="13" l="1"/>
  <c r="CV77" i="13"/>
  <c r="BY126" i="13" l="1"/>
  <c r="AV126" i="13"/>
  <c r="BY125" i="13"/>
  <c r="AV123" i="13"/>
  <c r="DN111" i="13"/>
  <c r="EK104" i="13" s="1"/>
  <c r="CR111" i="13"/>
  <c r="FK105" i="13"/>
  <c r="FL104" i="13"/>
  <c r="FL103" i="13" s="1"/>
  <c r="CK93" i="13"/>
  <c r="CK92" i="13"/>
  <c r="CK91" i="13"/>
  <c r="CK90" i="13"/>
  <c r="CK89" i="13"/>
  <c r="CK88" i="13"/>
  <c r="CK87" i="13"/>
  <c r="CK86" i="13"/>
  <c r="EA69" i="13"/>
  <c r="EM31" i="13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EK110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<sst xmlns="http://schemas.openxmlformats.org/spreadsheetml/2006/main" count="394" uniqueCount="147">
  <si>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</si>
  <si>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</si>
  <si>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</si>
  <si>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</si>
  <si>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</si>
  <si>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</si>
  <si>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</si>
  <si>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</si>
  <si>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</si>
  <si>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</si>
  <si>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</si>
  <si>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</si>
  <si>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</si>
  <si>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</si>
  <si>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</si>
  <si>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</si>
  <si>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</si>
  <si>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</si>
  <si>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</si>
  <si>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</si>
  <si>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</si>
  <si>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</si>
  <si>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</si>
  <si>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</si>
  <si>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</si>
  <si>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</si>
  <si>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</si>
  <si>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</si>
  <si>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</si>
  <si>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</si>
  <si>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</si>
  <si>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</si>
  <si>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</si>
  <si>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</si>
  <si>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</si>
  <si>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</si>
  <si>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</si>
  <si>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</si>
  <si>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</si>
  <si>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</si>
  <si>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</si>
  <si>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</si>
  <si>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</si>
  <si>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</si>
  <si>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</si>
  <si>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</si>
  <si>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</si>
  <si>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</si>
  <si>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</si>
  <si>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</si>
  <si>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</si>
  <si>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</si>
  <si>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</si>
  <si>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</si>
  <si>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</si>
  <si>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</si>
  <si>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</si>
  <si>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</si>
  <si>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</si>
  <si>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</si>
  <si>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</si>
  <si>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</si>
  <si>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</si>
  <si>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</si>
  <si>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</si>
  <si>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</si>
  <si>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</si>
  <si>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</si>
  <si>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</si>
  <si>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</si>
  <si>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</si>
  <si>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</si>
  <si>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</si>
  <si>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</si>
  <si>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</si>
  <si>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</si>
  <si>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</si>
  <si>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</si>
  <si>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</si>
  <si>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</si>
  <si>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</si>
  <si>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</si>
  <si>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</si>
  <si>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</si>
  <si>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</si>
  <si>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</si>
  <si>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</si>
  <si>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</si>
  <si>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</si>
  <si>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</si>
  <si>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</si>
  <si>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</si>
  <si>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</si>
  <si>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</si>
  <si>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</si>
  <si>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</si>
  <si>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</si>
  <si>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</si>
  <si>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</si>
  <si>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</si>
  <si>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</si>
  <si>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</si>
  <si>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</si>
  <si>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</si>
  <si>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</si>
  <si>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</si>
  <si>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</si>
  <si>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</si>
  <si>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</si>
  <si>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</si>
  <si>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</si>
  <si>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</si>
  <si>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</si>
  <si>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</si>
  <si>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</si>
  <si>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</si>
  <si>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</si>
  <si>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</si>
  <si>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</si>
  <si>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</si>
  <si>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</si>
  <si>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</si>
  <si>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</si>
  <si>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</si>
  <si>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</si>
  <si>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</si>
  <si>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</si>
  <si>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</si>
  <si>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</si>
  <si>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</si>
  <si>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</si>
  <si>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</si>
  <si>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</si>
  <si>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</si>
  <si>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</si>
  <si>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</si>
  <si>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</si>
  <si>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</si>
  <si>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</si>
  <si>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</si>
  <si>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</si>
  <si>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</si>
  <si>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</si>
  <si>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</si>
  <si>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июнь</t>
  </si>
  <si>
    <t>за июнь 2024 года</t>
  </si>
  <si>
    <t xml:space="preserve">июнь (факт)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</si>
</sst>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O2" sqref="O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6"/>
      <c r="EI2" s="204" t="s">
        <v>1</v>
      </c>
      <c r="EJ2" s="205"/>
      <c r="EK2" s="205"/>
      <c r="EL2" s="205"/>
      <c r="EM2" s="205"/>
      <c r="EN2" s="205"/>
      <c r="EO2" s="205"/>
      <c r="EP2" s="205"/>
      <c r="EQ2" s="205"/>
      <c r="ER2" s="205"/>
      <c r="ES2" s="205"/>
      <c r="ET2" s="205"/>
      <c r="EU2" s="205"/>
      <c r="EV2" s="205"/>
      <c r="EW2" s="205"/>
      <c r="EX2" s="205"/>
      <c r="EY2" s="205"/>
      <c r="EZ2" s="205"/>
      <c r="FA2" s="205"/>
      <c r="FB2" s="205"/>
      <c r="FC2" s="205"/>
      <c r="FD2" s="205"/>
      <c r="FE2" s="205"/>
    </row>
    <row r="3" spans="1:164" s="3" customFormat="1" x14ac:dyDescent="0.25">
      <c r="DC3" s="36"/>
    </row>
    <row r="4" spans="1:164" s="3" customFormat="1" x14ac:dyDescent="0.25">
      <c r="DC4" s="36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</row>
    <row r="6" spans="1:164" s="42" customFormat="1" ht="15.75" customHeight="1" x14ac:dyDescent="0.25">
      <c r="A6" s="85" t="s">
        <v>123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</row>
    <row r="7" spans="1:164" s="42" customFormat="1" ht="23.25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</row>
    <row r="8" spans="1:164" s="8" customFormat="1" ht="12.75" x14ac:dyDescent="0.2">
      <c r="AV8" s="146" t="s">
        <v>4</v>
      </c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7" t="s">
        <v>129</v>
      </c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35" t="s">
        <v>144</v>
      </c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6" t="s">
        <v>138</v>
      </c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</row>
    <row r="10" spans="1:164" s="47" customFormat="1" ht="15.75" x14ac:dyDescent="0.25">
      <c r="C10" s="147" t="s">
        <v>5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35" t="s">
        <v>146</v>
      </c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DC10" s="7"/>
    </row>
    <row r="12" spans="1:164" s="12" customFormat="1" ht="90" customHeight="1" x14ac:dyDescent="0.2">
      <c r="A12" s="182" t="s">
        <v>6</v>
      </c>
      <c r="B12" s="182"/>
      <c r="C12" s="182"/>
      <c r="D12" s="182"/>
      <c r="E12" s="182"/>
      <c r="F12" s="182" t="s">
        <v>7</v>
      </c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 t="s">
        <v>8</v>
      </c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 t="s">
        <v>9</v>
      </c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 t="s">
        <v>10</v>
      </c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 t="s">
        <v>11</v>
      </c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 t="s">
        <v>133</v>
      </c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 t="s">
        <v>12</v>
      </c>
      <c r="DB12" s="182"/>
      <c r="DC12" s="182"/>
      <c r="DD12" s="182"/>
      <c r="DE12" s="182"/>
      <c r="DF12" s="182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 t="s">
        <v>13</v>
      </c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 t="s">
        <v>14</v>
      </c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</row>
    <row r="13" spans="1:164" s="13" customFormat="1" x14ac:dyDescent="0.25">
      <c r="A13" s="195">
        <v>1</v>
      </c>
      <c r="B13" s="196"/>
      <c r="C13" s="196"/>
      <c r="D13" s="196"/>
      <c r="E13" s="197"/>
      <c r="F13" s="198">
        <v>2</v>
      </c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>
        <v>3</v>
      </c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>
        <v>4</v>
      </c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>
        <v>5</v>
      </c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  <c r="BK13" s="198"/>
      <c r="BL13" s="198"/>
      <c r="BM13" s="198"/>
      <c r="BN13" s="198"/>
      <c r="BO13" s="198"/>
      <c r="BP13" s="198"/>
      <c r="BQ13" s="198">
        <v>6</v>
      </c>
      <c r="BR13" s="198"/>
      <c r="BS13" s="198"/>
      <c r="BT13" s="198"/>
      <c r="BU13" s="198"/>
      <c r="BV13" s="198"/>
      <c r="BW13" s="198"/>
      <c r="BX13" s="198"/>
      <c r="BY13" s="198"/>
      <c r="BZ13" s="198"/>
      <c r="CA13" s="198"/>
      <c r="CB13" s="198"/>
      <c r="CC13" s="198"/>
      <c r="CD13" s="198"/>
      <c r="CE13" s="198"/>
      <c r="CF13" s="198"/>
      <c r="CG13" s="198"/>
      <c r="CH13" s="198"/>
      <c r="CI13" s="198"/>
      <c r="CJ13" s="198">
        <v>7</v>
      </c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98"/>
      <c r="CW13" s="198"/>
      <c r="CX13" s="198"/>
      <c r="CY13" s="198"/>
      <c r="CZ13" s="198"/>
      <c r="DA13" s="198">
        <v>8</v>
      </c>
      <c r="DB13" s="198"/>
      <c r="DC13" s="198"/>
      <c r="DD13" s="198"/>
      <c r="DE13" s="198"/>
      <c r="DF13" s="198"/>
      <c r="DG13" s="198"/>
      <c r="DH13" s="198"/>
      <c r="DI13" s="198"/>
      <c r="DJ13" s="198"/>
      <c r="DK13" s="198"/>
      <c r="DL13" s="198"/>
      <c r="DM13" s="198"/>
      <c r="DN13" s="198"/>
      <c r="DO13" s="198"/>
      <c r="DP13" s="198"/>
      <c r="DQ13" s="198"/>
      <c r="DR13" s="198">
        <v>9</v>
      </c>
      <c r="DS13" s="198"/>
      <c r="DT13" s="198"/>
      <c r="DU13" s="198"/>
      <c r="DV13" s="198"/>
      <c r="DW13" s="198"/>
      <c r="DX13" s="198"/>
      <c r="DY13" s="198"/>
      <c r="DZ13" s="198"/>
      <c r="EA13" s="198"/>
      <c r="EB13" s="198"/>
      <c r="EC13" s="198"/>
      <c r="ED13" s="198"/>
      <c r="EE13" s="198"/>
      <c r="EF13" s="198"/>
      <c r="EG13" s="198"/>
      <c r="EH13" s="198"/>
      <c r="EI13" s="198"/>
      <c r="EJ13" s="198"/>
      <c r="EK13" s="198"/>
      <c r="EL13" s="198">
        <v>10</v>
      </c>
      <c r="EM13" s="198"/>
      <c r="EN13" s="198"/>
      <c r="EO13" s="198"/>
      <c r="EP13" s="198"/>
      <c r="EQ13" s="198"/>
      <c r="ER13" s="198"/>
      <c r="ES13" s="198"/>
      <c r="ET13" s="198"/>
      <c r="EU13" s="198"/>
      <c r="EV13" s="198"/>
      <c r="EW13" s="198"/>
      <c r="EX13" s="198"/>
      <c r="EY13" s="198"/>
      <c r="EZ13" s="198"/>
      <c r="FA13" s="198"/>
      <c r="FB13" s="198"/>
      <c r="FC13" s="198"/>
      <c r="FD13" s="198"/>
      <c r="FE13" s="198"/>
    </row>
    <row r="14" spans="1:164" s="14" customFormat="1" ht="72" customHeight="1" x14ac:dyDescent="0.25">
      <c r="A14" s="185" t="s">
        <v>34</v>
      </c>
      <c r="B14" s="186"/>
      <c r="C14" s="186"/>
      <c r="D14" s="186"/>
      <c r="E14" s="187"/>
      <c r="F14" s="192" t="s">
        <v>79</v>
      </c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 t="s">
        <v>82</v>
      </c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99" t="s">
        <v>84</v>
      </c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84">
        <v>40.290999999999997</v>
      </c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177" t="s">
        <v>94</v>
      </c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94">
        <v>11.212</v>
      </c>
      <c r="CK14" s="95"/>
      <c r="CL14" s="95"/>
      <c r="CM14" s="95"/>
      <c r="CN14" s="95"/>
      <c r="CO14" s="95"/>
      <c r="CP14" s="95"/>
      <c r="CQ14" s="95"/>
      <c r="CR14" s="95"/>
      <c r="CS14" s="95"/>
      <c r="CT14" s="95"/>
      <c r="CU14" s="95"/>
      <c r="CV14" s="95"/>
      <c r="CW14" s="95"/>
      <c r="CX14" s="95"/>
      <c r="CY14" s="95"/>
      <c r="CZ14" s="96"/>
      <c r="DA14" s="94">
        <v>9.7530000000000001</v>
      </c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6"/>
      <c r="DR14" s="94">
        <f>DA14</f>
        <v>9.7530000000000001</v>
      </c>
      <c r="DS14" s="95"/>
      <c r="DT14" s="95"/>
      <c r="DU14" s="95"/>
      <c r="DV14" s="95"/>
      <c r="DW14" s="95"/>
      <c r="DX14" s="95"/>
      <c r="DY14" s="95"/>
      <c r="DZ14" s="95"/>
      <c r="EA14" s="95"/>
      <c r="EB14" s="95"/>
      <c r="EC14" s="95"/>
      <c r="ED14" s="95"/>
      <c r="EE14" s="95"/>
      <c r="EF14" s="95"/>
      <c r="EG14" s="95"/>
      <c r="EH14" s="95"/>
      <c r="EI14" s="95"/>
      <c r="EJ14" s="95"/>
      <c r="EK14" s="96"/>
      <c r="EL14" s="94">
        <f>AZ14-DR14</f>
        <v>30.537999999999997</v>
      </c>
      <c r="EM14" s="95"/>
      <c r="EN14" s="95"/>
      <c r="EO14" s="95"/>
      <c r="EP14" s="95"/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6"/>
    </row>
    <row r="15" spans="1:164" s="14" customFormat="1" ht="78.75" customHeight="1" x14ac:dyDescent="0.25">
      <c r="A15" s="185" t="s">
        <v>36</v>
      </c>
      <c r="B15" s="186"/>
      <c r="C15" s="186"/>
      <c r="D15" s="186"/>
      <c r="E15" s="187"/>
      <c r="F15" s="192" t="s">
        <v>80</v>
      </c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 t="s">
        <v>124</v>
      </c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99" t="s">
        <v>85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84">
        <v>13.333</v>
      </c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177" t="s">
        <v>131</v>
      </c>
      <c r="BR15" s="177"/>
      <c r="BS15" s="177"/>
      <c r="BT15" s="177"/>
      <c r="BU15" s="177"/>
      <c r="BV15" s="177"/>
      <c r="BW15" s="177"/>
      <c r="BX15" s="177"/>
      <c r="BY15" s="177"/>
      <c r="BZ15" s="177"/>
      <c r="CA15" s="177"/>
      <c r="CB15" s="177"/>
      <c r="CC15" s="177"/>
      <c r="CD15" s="177"/>
      <c r="CE15" s="177"/>
      <c r="CF15" s="177"/>
      <c r="CG15" s="177"/>
      <c r="CH15" s="177"/>
      <c r="CI15" s="177"/>
      <c r="CJ15" s="94">
        <v>10.781000000000001</v>
      </c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6"/>
      <c r="DA15" s="94">
        <v>12.159000000000001</v>
      </c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6"/>
      <c r="DR15" s="94">
        <f>DA15</f>
        <v>12.159000000000001</v>
      </c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6"/>
      <c r="EL15" s="94">
        <f>AZ15-DR15</f>
        <v>1.1739999999999995</v>
      </c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6"/>
    </row>
    <row r="16" spans="1:164" s="14" customFormat="1" ht="117" customHeight="1" x14ac:dyDescent="0.25">
      <c r="A16" s="185" t="s">
        <v>38</v>
      </c>
      <c r="B16" s="186"/>
      <c r="C16" s="186"/>
      <c r="D16" s="186"/>
      <c r="E16" s="187"/>
      <c r="F16" s="192" t="s">
        <v>81</v>
      </c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 t="s">
        <v>83</v>
      </c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99" t="s">
        <v>86</v>
      </c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84">
        <v>87.5</v>
      </c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177" t="s">
        <v>136</v>
      </c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94">
        <v>64.825000000000003</v>
      </c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6"/>
      <c r="DA16" s="94">
        <v>99.132999999999996</v>
      </c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6"/>
      <c r="DR16" s="94">
        <f>DA16</f>
        <v>99.132999999999996</v>
      </c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6"/>
      <c r="EL16" s="201" t="s">
        <v>87</v>
      </c>
      <c r="EM16" s="202"/>
      <c r="EN16" s="202"/>
      <c r="EO16" s="202"/>
      <c r="EP16" s="202"/>
      <c r="EQ16" s="202"/>
      <c r="ER16" s="202"/>
      <c r="ES16" s="202"/>
      <c r="ET16" s="202"/>
      <c r="EU16" s="202"/>
      <c r="EV16" s="202"/>
      <c r="EW16" s="202"/>
      <c r="EX16" s="202"/>
      <c r="EY16" s="202"/>
      <c r="EZ16" s="202"/>
      <c r="FA16" s="202"/>
      <c r="FB16" s="202"/>
      <c r="FC16" s="202"/>
      <c r="FD16" s="202"/>
      <c r="FE16" s="203"/>
    </row>
    <row r="17" spans="1:168" s="14" customFormat="1" ht="7.5" hidden="1" customHeight="1" x14ac:dyDescent="0.25">
      <c r="A17" s="185"/>
      <c r="B17" s="186"/>
      <c r="C17" s="186"/>
      <c r="D17" s="186"/>
      <c r="E17" s="187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</row>
    <row r="21" spans="1:168" s="41" customFormat="1" ht="45" customHeight="1" x14ac:dyDescent="0.25">
      <c r="A21" s="85" t="s">
        <v>3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0"/>
      <c r="BD21" s="200"/>
      <c r="BE21" s="200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00"/>
      <c r="BQ21" s="200"/>
      <c r="BR21" s="200"/>
      <c r="BS21" s="200"/>
      <c r="BT21" s="200"/>
      <c r="BU21" s="200"/>
      <c r="BV21" s="200"/>
      <c r="BW21" s="200"/>
      <c r="BX21" s="200"/>
      <c r="BY21" s="200"/>
      <c r="BZ21" s="200"/>
      <c r="CA21" s="200"/>
      <c r="CB21" s="200"/>
      <c r="CC21" s="200"/>
      <c r="CD21" s="200"/>
      <c r="CE21" s="200"/>
      <c r="CF21" s="200"/>
      <c r="CG21" s="200"/>
      <c r="CH21" s="200"/>
      <c r="CI21" s="200"/>
      <c r="CJ21" s="200"/>
      <c r="CK21" s="200"/>
      <c r="CL21" s="200"/>
      <c r="CM21" s="200"/>
      <c r="CN21" s="200"/>
      <c r="CO21" s="200"/>
      <c r="CP21" s="200"/>
      <c r="CQ21" s="200"/>
      <c r="CR21" s="200"/>
      <c r="CS21" s="200"/>
      <c r="CT21" s="200"/>
      <c r="CU21" s="200"/>
      <c r="CV21" s="200"/>
      <c r="CW21" s="200"/>
      <c r="CX21" s="200"/>
      <c r="CY21" s="200"/>
      <c r="CZ21" s="200"/>
      <c r="DA21" s="200"/>
      <c r="DB21" s="200"/>
      <c r="DC21" s="200"/>
      <c r="DD21" s="200"/>
      <c r="DE21" s="200"/>
      <c r="DF21" s="200"/>
      <c r="DG21" s="200"/>
      <c r="DH21" s="200"/>
      <c r="DI21" s="200"/>
      <c r="DJ21" s="200"/>
      <c r="DK21" s="200"/>
      <c r="DL21" s="200"/>
      <c r="DM21" s="200"/>
      <c r="DN21" s="200"/>
      <c r="DO21" s="200"/>
      <c r="DP21" s="200"/>
      <c r="DQ21" s="200"/>
      <c r="DR21" s="200"/>
      <c r="DS21" s="200"/>
      <c r="DT21" s="200"/>
      <c r="DU21" s="200"/>
      <c r="DV21" s="200"/>
      <c r="DW21" s="200"/>
      <c r="DX21" s="200"/>
      <c r="DY21" s="200"/>
      <c r="DZ21" s="200"/>
      <c r="EA21" s="200"/>
      <c r="EB21" s="200"/>
      <c r="EC21" s="200"/>
      <c r="ED21" s="200"/>
      <c r="EE21" s="200"/>
      <c r="EF21" s="200"/>
      <c r="EG21" s="200"/>
      <c r="EH21" s="200"/>
      <c r="EI21" s="200"/>
      <c r="EJ21" s="200"/>
      <c r="EK21" s="200"/>
      <c r="EL21" s="200"/>
      <c r="EM21" s="200"/>
      <c r="EN21" s="200"/>
      <c r="EO21" s="200"/>
      <c r="EP21" s="200"/>
      <c r="EQ21" s="200"/>
      <c r="ER21" s="200"/>
      <c r="ES21" s="200"/>
      <c r="ET21" s="200"/>
      <c r="EU21" s="200"/>
      <c r="EV21" s="200"/>
      <c r="EW21" s="200"/>
      <c r="EX21" s="200"/>
      <c r="EY21" s="200"/>
      <c r="EZ21" s="200"/>
      <c r="FA21" s="200"/>
      <c r="FB21" s="200"/>
      <c r="FC21" s="200"/>
      <c r="FD21" s="200"/>
      <c r="FE21" s="200"/>
    </row>
    <row r="22" spans="1:168" s="47" customFormat="1" ht="15.75" x14ac:dyDescent="0.25">
      <c r="AV22" s="184" t="s">
        <v>118</v>
      </c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146" t="s">
        <v>4</v>
      </c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46"/>
      <c r="DA23" s="146"/>
      <c r="DB23" s="146"/>
      <c r="DC23" s="146"/>
      <c r="DD23" s="146"/>
      <c r="DE23" s="146"/>
      <c r="DF23" s="146"/>
      <c r="DG23" s="146"/>
      <c r="DH23" s="146"/>
      <c r="DI23" s="146"/>
      <c r="DJ23" s="146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53"/>
      <c r="EE23" s="53"/>
      <c r="EF23" s="53"/>
      <c r="EG23" s="53"/>
      <c r="EH23" s="47"/>
      <c r="EI23" s="47"/>
      <c r="EJ23" s="47"/>
      <c r="EK23" s="47"/>
    </row>
    <row r="24" spans="1:168" s="8" customFormat="1" ht="15.75" x14ac:dyDescent="0.25">
      <c r="AW24" s="147" t="s">
        <v>130</v>
      </c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35" t="s">
        <v>144</v>
      </c>
      <c r="CA24" s="135"/>
      <c r="CB24" s="135"/>
      <c r="CC24" s="135"/>
      <c r="CD24" s="135"/>
      <c r="CE24" s="135"/>
      <c r="CF24" s="135"/>
      <c r="CG24" s="135"/>
      <c r="CH24" s="135"/>
      <c r="CI24" s="135"/>
      <c r="CJ24" s="135"/>
      <c r="CK24" s="135"/>
      <c r="CL24" s="135"/>
      <c r="CM24" s="135"/>
      <c r="CN24" s="135"/>
      <c r="CO24" s="135"/>
      <c r="CP24" s="135"/>
      <c r="CQ24" s="135"/>
      <c r="CR24" s="136" t="s">
        <v>138</v>
      </c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</row>
    <row r="25" spans="1:168" s="47" customFormat="1" ht="15.75" x14ac:dyDescent="0.25">
      <c r="C25" s="147" t="s">
        <v>5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35" t="s">
        <v>146</v>
      </c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99"/>
      <c r="BU25" s="199"/>
      <c r="BV25" s="199"/>
      <c r="BW25" s="199"/>
      <c r="BX25" s="199"/>
      <c r="BY25" s="199"/>
      <c r="BZ25" s="199"/>
      <c r="CA25" s="199"/>
      <c r="CB25" s="199"/>
      <c r="CC25" s="199"/>
      <c r="CD25" s="199"/>
      <c r="CE25" s="199"/>
      <c r="CF25" s="199"/>
      <c r="CG25" s="199"/>
      <c r="CH25" s="199"/>
      <c r="CI25" s="199"/>
      <c r="CJ25" s="199"/>
      <c r="CK25" s="199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DC25" s="7"/>
    </row>
    <row r="27" spans="1:168" s="12" customFormat="1" ht="61.5" customHeight="1" x14ac:dyDescent="0.2">
      <c r="A27" s="182" t="s">
        <v>6</v>
      </c>
      <c r="B27" s="182"/>
      <c r="C27" s="182"/>
      <c r="D27" s="182"/>
      <c r="E27" s="182"/>
      <c r="F27" s="182" t="s">
        <v>16</v>
      </c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 t="s">
        <v>8</v>
      </c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 t="s">
        <v>17</v>
      </c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 t="s">
        <v>18</v>
      </c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  <c r="BK27" s="182"/>
      <c r="BL27" s="182"/>
      <c r="BM27" s="182"/>
      <c r="BN27" s="182" t="s">
        <v>19</v>
      </c>
      <c r="BO27" s="182"/>
      <c r="BP27" s="182"/>
      <c r="BQ27" s="182"/>
      <c r="BR27" s="182"/>
      <c r="BS27" s="182"/>
      <c r="BT27" s="182"/>
      <c r="BU27" s="182"/>
      <c r="BV27" s="182"/>
      <c r="BW27" s="182"/>
      <c r="BX27" s="182"/>
      <c r="BY27" s="182"/>
      <c r="BZ27" s="182"/>
      <c r="CA27" s="182"/>
      <c r="CB27" s="182"/>
      <c r="CC27" s="182"/>
      <c r="CD27" s="182"/>
      <c r="CE27" s="182"/>
      <c r="CF27" s="182"/>
      <c r="CG27" s="182" t="s">
        <v>20</v>
      </c>
      <c r="CH27" s="182"/>
      <c r="CI27" s="182"/>
      <c r="CJ27" s="182"/>
      <c r="CK27" s="182"/>
      <c r="CL27" s="182"/>
      <c r="CM27" s="182"/>
      <c r="CN27" s="182"/>
      <c r="CO27" s="182"/>
      <c r="CP27" s="182"/>
      <c r="CQ27" s="182"/>
      <c r="CR27" s="182"/>
      <c r="CS27" s="182"/>
      <c r="CT27" s="182"/>
      <c r="CU27" s="182"/>
      <c r="CV27" s="182"/>
      <c r="CW27" s="182"/>
      <c r="CX27" s="182"/>
      <c r="CY27" s="182" t="s">
        <v>21</v>
      </c>
      <c r="CZ27" s="182"/>
      <c r="DA27" s="182"/>
      <c r="DB27" s="182"/>
      <c r="DC27" s="182"/>
      <c r="DD27" s="182"/>
      <c r="DE27" s="182"/>
      <c r="DF27" s="182"/>
      <c r="DG27" s="182"/>
      <c r="DH27" s="182"/>
      <c r="DI27" s="182"/>
      <c r="DJ27" s="182"/>
      <c r="DK27" s="182"/>
      <c r="DL27" s="182"/>
      <c r="DM27" s="182"/>
      <c r="DN27" s="182"/>
      <c r="DO27" s="182"/>
      <c r="DP27" s="182"/>
      <c r="DQ27" s="182"/>
      <c r="DR27" s="182"/>
      <c r="DS27" s="182"/>
      <c r="DT27" s="182" t="s">
        <v>22</v>
      </c>
      <c r="DU27" s="182"/>
      <c r="DV27" s="182"/>
      <c r="DW27" s="182"/>
      <c r="DX27" s="182"/>
      <c r="DY27" s="182"/>
      <c r="DZ27" s="182"/>
      <c r="EA27" s="182"/>
      <c r="EB27" s="182"/>
      <c r="EC27" s="182"/>
      <c r="ED27" s="182"/>
      <c r="EE27" s="182"/>
      <c r="EF27" s="182"/>
      <c r="EG27" s="182"/>
      <c r="EH27" s="182"/>
      <c r="EI27" s="182"/>
      <c r="EJ27" s="182"/>
      <c r="EK27" s="182"/>
      <c r="EL27" s="182"/>
      <c r="EM27" s="182" t="s">
        <v>23</v>
      </c>
      <c r="EN27" s="182"/>
      <c r="EO27" s="182"/>
      <c r="EP27" s="182"/>
      <c r="EQ27" s="182"/>
      <c r="ER27" s="182"/>
      <c r="ES27" s="182"/>
      <c r="ET27" s="182"/>
      <c r="EU27" s="182"/>
      <c r="EV27" s="182"/>
      <c r="EW27" s="182"/>
      <c r="EX27" s="182"/>
      <c r="EY27" s="182"/>
      <c r="EZ27" s="182"/>
      <c r="FA27" s="182"/>
      <c r="FB27" s="182"/>
      <c r="FC27" s="182"/>
      <c r="FD27" s="182"/>
      <c r="FE27" s="182"/>
    </row>
    <row r="28" spans="1:168" s="13" customFormat="1" x14ac:dyDescent="0.25">
      <c r="A28" s="195">
        <v>1</v>
      </c>
      <c r="B28" s="196"/>
      <c r="C28" s="196"/>
      <c r="D28" s="196"/>
      <c r="E28" s="197"/>
      <c r="F28" s="198">
        <v>2</v>
      </c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>
        <v>3</v>
      </c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>
        <v>4</v>
      </c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>
        <v>5</v>
      </c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>
        <v>6</v>
      </c>
      <c r="BO28" s="198"/>
      <c r="BP28" s="198"/>
      <c r="BQ28" s="198"/>
      <c r="BR28" s="198"/>
      <c r="BS28" s="198"/>
      <c r="BT28" s="198"/>
      <c r="BU28" s="198"/>
      <c r="BV28" s="198"/>
      <c r="BW28" s="198"/>
      <c r="BX28" s="198"/>
      <c r="BY28" s="198"/>
      <c r="BZ28" s="198"/>
      <c r="CA28" s="198"/>
      <c r="CB28" s="198"/>
      <c r="CC28" s="198"/>
      <c r="CD28" s="198"/>
      <c r="CE28" s="198"/>
      <c r="CF28" s="198"/>
      <c r="CG28" s="198">
        <v>7</v>
      </c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98"/>
      <c r="CW28" s="198"/>
      <c r="CX28" s="198"/>
      <c r="CY28" s="198">
        <v>8</v>
      </c>
      <c r="CZ28" s="198"/>
      <c r="DA28" s="198"/>
      <c r="DB28" s="198"/>
      <c r="DC28" s="198"/>
      <c r="DD28" s="198"/>
      <c r="DE28" s="198"/>
      <c r="DF28" s="198"/>
      <c r="DG28" s="198"/>
      <c r="DH28" s="198"/>
      <c r="DI28" s="198"/>
      <c r="DJ28" s="198"/>
      <c r="DK28" s="198"/>
      <c r="DL28" s="198"/>
      <c r="DM28" s="198"/>
      <c r="DN28" s="198"/>
      <c r="DO28" s="198"/>
      <c r="DP28" s="198"/>
      <c r="DQ28" s="198"/>
      <c r="DR28" s="198"/>
      <c r="DS28" s="198"/>
      <c r="DT28" s="198">
        <v>9</v>
      </c>
      <c r="DU28" s="198"/>
      <c r="DV28" s="198"/>
      <c r="DW28" s="198"/>
      <c r="DX28" s="198"/>
      <c r="DY28" s="198"/>
      <c r="DZ28" s="198"/>
      <c r="EA28" s="198"/>
      <c r="EB28" s="198"/>
      <c r="EC28" s="198"/>
      <c r="ED28" s="198"/>
      <c r="EE28" s="198"/>
      <c r="EF28" s="198"/>
      <c r="EG28" s="198"/>
      <c r="EH28" s="198"/>
      <c r="EI28" s="198"/>
      <c r="EJ28" s="198"/>
      <c r="EK28" s="198"/>
      <c r="EL28" s="198"/>
      <c r="EM28" s="198">
        <v>10</v>
      </c>
      <c r="EN28" s="198"/>
      <c r="EO28" s="198"/>
      <c r="EP28" s="198"/>
      <c r="EQ28" s="198"/>
      <c r="ER28" s="198"/>
      <c r="ES28" s="198"/>
      <c r="ET28" s="198"/>
      <c r="EU28" s="198"/>
      <c r="EV28" s="198"/>
      <c r="EW28" s="198"/>
      <c r="EX28" s="198"/>
      <c r="EY28" s="198"/>
      <c r="EZ28" s="198"/>
      <c r="FA28" s="198"/>
      <c r="FB28" s="198"/>
      <c r="FC28" s="198"/>
      <c r="FD28" s="198"/>
      <c r="FE28" s="198"/>
    </row>
    <row r="29" spans="1:168" s="14" customFormat="1" ht="68.25" customHeight="1" x14ac:dyDescent="0.25">
      <c r="A29" s="185" t="s">
        <v>34</v>
      </c>
      <c r="B29" s="186"/>
      <c r="C29" s="186"/>
      <c r="D29" s="186"/>
      <c r="E29" s="187"/>
      <c r="F29" s="192" t="s">
        <v>79</v>
      </c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 t="s">
        <v>82</v>
      </c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99" t="s">
        <v>84</v>
      </c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84">
        <f>AZ14</f>
        <v>40.290999999999997</v>
      </c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177" t="s">
        <v>132</v>
      </c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97">
        <f>CJ14</f>
        <v>11.212</v>
      </c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>
        <f>DA14</f>
        <v>9.7530000000000001</v>
      </c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>
        <f>CY29</f>
        <v>9.7530000000000001</v>
      </c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>
        <f>AZ29-DT29</f>
        <v>30.537999999999997</v>
      </c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56"/>
    </row>
    <row r="30" spans="1:168" s="14" customFormat="1" ht="66" customHeight="1" x14ac:dyDescent="0.25">
      <c r="A30" s="185" t="s">
        <v>36</v>
      </c>
      <c r="B30" s="186"/>
      <c r="C30" s="186"/>
      <c r="D30" s="186"/>
      <c r="E30" s="187"/>
      <c r="F30" s="192" t="s">
        <v>80</v>
      </c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 t="s">
        <v>124</v>
      </c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99" t="s">
        <v>85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84">
        <f>AZ15</f>
        <v>13.333</v>
      </c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177" t="s">
        <v>131</v>
      </c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97">
        <f>CJ15</f>
        <v>10.781000000000001</v>
      </c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>
        <f>DA15</f>
        <v>12.159000000000001</v>
      </c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>
        <f>CY30</f>
        <v>12.159000000000001</v>
      </c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>
        <f>AZ30-DT30</f>
        <v>1.1739999999999995</v>
      </c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</row>
    <row r="31" spans="1:168" s="14" customFormat="1" ht="117.75" customHeight="1" x14ac:dyDescent="0.25">
      <c r="A31" s="185" t="s">
        <v>38</v>
      </c>
      <c r="B31" s="186"/>
      <c r="C31" s="186"/>
      <c r="D31" s="186"/>
      <c r="E31" s="187"/>
      <c r="F31" s="192" t="s">
        <v>81</v>
      </c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 t="s">
        <v>83</v>
      </c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99" t="s">
        <v>86</v>
      </c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7">
        <f>AZ16</f>
        <v>87.5</v>
      </c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177" t="s">
        <v>137</v>
      </c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97">
        <f>CJ16</f>
        <v>64.825000000000003</v>
      </c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>
        <f>DA16</f>
        <v>99.132999999999996</v>
      </c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>
        <f>CY31</f>
        <v>99.132999999999996</v>
      </c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194" t="str">
        <f>EL16</f>
        <v>нет свободной мощности</v>
      </c>
      <c r="EN31" s="194"/>
      <c r="EO31" s="194"/>
      <c r="EP31" s="194"/>
      <c r="EQ31" s="194"/>
      <c r="ER31" s="194"/>
      <c r="ES31" s="194"/>
      <c r="ET31" s="194"/>
      <c r="EU31" s="194"/>
      <c r="EV31" s="194"/>
      <c r="EW31" s="194"/>
      <c r="EX31" s="194"/>
      <c r="EY31" s="194"/>
      <c r="EZ31" s="194"/>
      <c r="FA31" s="194"/>
      <c r="FB31" s="194"/>
      <c r="FC31" s="194"/>
      <c r="FD31" s="194"/>
      <c r="FE31" s="194"/>
      <c r="FL31" s="46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</row>
    <row r="35" spans="1:161" s="41" customFormat="1" ht="15.75" x14ac:dyDescent="0.25">
      <c r="A35" s="144" t="s">
        <v>25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5"/>
      <c r="CG35" s="145"/>
      <c r="CH35" s="145"/>
      <c r="CI35" s="145"/>
      <c r="CJ35" s="145"/>
      <c r="CK35" s="145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45"/>
      <c r="CW35" s="145"/>
      <c r="CX35" s="145"/>
      <c r="CY35" s="145"/>
      <c r="CZ35" s="145"/>
      <c r="DA35" s="145"/>
      <c r="DB35" s="145"/>
      <c r="DC35" s="145"/>
      <c r="DD35" s="145"/>
      <c r="DE35" s="145"/>
      <c r="DF35" s="145"/>
      <c r="DG35" s="145"/>
      <c r="DH35" s="145"/>
      <c r="DI35" s="145"/>
      <c r="DJ35" s="145"/>
      <c r="DK35" s="145"/>
      <c r="DL35" s="145"/>
      <c r="DM35" s="145"/>
      <c r="DN35" s="145"/>
      <c r="DO35" s="145"/>
      <c r="DP35" s="145"/>
      <c r="DQ35" s="145"/>
      <c r="DR35" s="145"/>
      <c r="DS35" s="145"/>
      <c r="DT35" s="145"/>
      <c r="DU35" s="145"/>
      <c r="DV35" s="145"/>
      <c r="DW35" s="145"/>
      <c r="DX35" s="145"/>
      <c r="DY35" s="145"/>
      <c r="DZ35" s="145"/>
      <c r="EA35" s="145"/>
      <c r="EB35" s="145"/>
      <c r="EC35" s="145"/>
      <c r="ED35" s="145"/>
      <c r="EE35" s="145"/>
      <c r="EF35" s="145"/>
      <c r="EG35" s="145"/>
      <c r="EH35" s="145"/>
      <c r="EI35" s="145"/>
      <c r="EJ35" s="145"/>
      <c r="EK35" s="145"/>
      <c r="EL35" s="145"/>
      <c r="EM35" s="145"/>
      <c r="EN35" s="145"/>
      <c r="EO35" s="145"/>
      <c r="EP35" s="145"/>
      <c r="EQ35" s="145"/>
      <c r="ER35" s="145"/>
      <c r="ES35" s="145"/>
      <c r="ET35" s="145"/>
      <c r="EU35" s="145"/>
      <c r="EV35" s="145"/>
      <c r="EW35" s="145"/>
      <c r="EX35" s="145"/>
      <c r="EY35" s="145"/>
      <c r="EZ35" s="145"/>
      <c r="FA35" s="145"/>
      <c r="FB35" s="145"/>
      <c r="FC35" s="145"/>
      <c r="FD35" s="145"/>
      <c r="FE35" s="145"/>
    </row>
    <row r="36" spans="1:161" s="47" customFormat="1" ht="15.75" x14ac:dyDescent="0.25">
      <c r="AD36" s="184" t="s">
        <v>125</v>
      </c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184"/>
      <c r="CX36" s="184"/>
      <c r="CY36" s="184"/>
      <c r="CZ36" s="184"/>
      <c r="DA36" s="184"/>
      <c r="DB36" s="184"/>
      <c r="DC36" s="184"/>
      <c r="DD36" s="184"/>
      <c r="DE36" s="184"/>
      <c r="DF36" s="184"/>
      <c r="DG36" s="184"/>
      <c r="DH36" s="184"/>
      <c r="DI36" s="184"/>
      <c r="DJ36" s="184"/>
      <c r="DK36" s="184"/>
      <c r="DL36" s="184"/>
      <c r="DM36" s="184"/>
      <c r="DN36" s="184"/>
      <c r="DO36" s="184"/>
      <c r="DP36" s="184"/>
      <c r="DQ36" s="184"/>
      <c r="DR36" s="184"/>
      <c r="DS36" s="184"/>
      <c r="DT36" s="184"/>
      <c r="DU36" s="184"/>
      <c r="DV36" s="184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54"/>
      <c r="AJ37" s="54"/>
      <c r="AK37" s="71" t="s">
        <v>4</v>
      </c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7" t="s">
        <v>128</v>
      </c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H38" s="147"/>
      <c r="CI38" s="135" t="s">
        <v>144</v>
      </c>
      <c r="CJ38" s="135"/>
      <c r="CK38" s="135"/>
      <c r="CL38" s="135"/>
      <c r="CM38" s="135"/>
      <c r="CN38" s="135"/>
      <c r="CO38" s="135"/>
      <c r="CP38" s="135"/>
      <c r="CQ38" s="135"/>
      <c r="CR38" s="135"/>
      <c r="CS38" s="135"/>
      <c r="CT38" s="135"/>
      <c r="CU38" s="135"/>
      <c r="CV38" s="135"/>
      <c r="CW38" s="135"/>
      <c r="CX38" s="135"/>
      <c r="CY38" s="135"/>
      <c r="CZ38" s="135"/>
      <c r="DA38" s="193" t="s">
        <v>138</v>
      </c>
      <c r="DB38" s="193"/>
      <c r="DC38" s="193"/>
      <c r="DD38" s="193"/>
      <c r="DE38" s="193"/>
      <c r="DF38" s="193"/>
      <c r="DG38" s="193"/>
      <c r="DH38" s="193"/>
      <c r="DI38" s="183"/>
      <c r="DJ38" s="183"/>
      <c r="DK38" s="183"/>
      <c r="DL38" s="183"/>
      <c r="DM38" s="183"/>
      <c r="DN38" s="183"/>
      <c r="DO38" s="183"/>
      <c r="DP38" s="183"/>
      <c r="DQ38" s="183"/>
    </row>
    <row r="39" spans="1:161" s="47" customFormat="1" ht="15.75" x14ac:dyDescent="0.25">
      <c r="C39" s="147" t="s">
        <v>5</v>
      </c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35" t="s">
        <v>146</v>
      </c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DC39" s="7"/>
    </row>
    <row r="40" spans="1:161" s="41" customFormat="1" ht="15.75" x14ac:dyDescent="0.25">
      <c r="DC40" s="58"/>
    </row>
    <row r="41" spans="1:161" ht="45" customHeight="1" x14ac:dyDescent="0.25">
      <c r="A41" s="189" t="s">
        <v>26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1"/>
      <c r="L41" s="189" t="s">
        <v>27</v>
      </c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1"/>
      <c r="AD41" s="182" t="s">
        <v>28</v>
      </c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182"/>
      <c r="BB41" s="182"/>
      <c r="BC41" s="182"/>
      <c r="BD41" s="182"/>
      <c r="BE41" s="182"/>
      <c r="BF41" s="182"/>
      <c r="BG41" s="182"/>
      <c r="BH41" s="182"/>
      <c r="BI41" s="182"/>
      <c r="BJ41" s="182"/>
      <c r="BK41" s="182"/>
      <c r="BL41" s="182"/>
      <c r="BM41" s="182"/>
      <c r="BN41" s="182"/>
      <c r="BO41" s="182"/>
      <c r="BP41" s="182"/>
      <c r="BQ41" s="182"/>
      <c r="BR41" s="182"/>
      <c r="BS41" s="182"/>
      <c r="BT41" s="182"/>
      <c r="BU41" s="182"/>
      <c r="BV41" s="182"/>
      <c r="BW41" s="182"/>
      <c r="BX41" s="182"/>
      <c r="BY41" s="182"/>
      <c r="BZ41" s="182"/>
      <c r="CA41" s="182"/>
      <c r="CB41" s="182"/>
      <c r="CC41" s="182"/>
      <c r="CD41" s="182"/>
      <c r="CE41" s="182"/>
      <c r="CF41" s="182"/>
      <c r="CG41" s="182"/>
      <c r="CH41" s="182"/>
      <c r="CI41" s="182"/>
      <c r="CJ41" s="182"/>
      <c r="CK41" s="182"/>
      <c r="CL41" s="182"/>
      <c r="CM41" s="182"/>
      <c r="CN41" s="182"/>
      <c r="CO41" s="182"/>
      <c r="CP41" s="182"/>
      <c r="CQ41" s="182"/>
      <c r="CR41" s="182"/>
      <c r="CS41" s="182"/>
      <c r="CT41" s="182"/>
      <c r="CU41" s="182"/>
      <c r="CV41" s="182"/>
      <c r="CW41" s="182"/>
      <c r="CX41" s="182"/>
      <c r="CY41" s="182"/>
      <c r="CZ41" s="182"/>
      <c r="DA41" s="182"/>
      <c r="DB41" s="182"/>
      <c r="DC41" s="182"/>
      <c r="DD41" s="182"/>
      <c r="DE41" s="182"/>
      <c r="DF41" s="182"/>
      <c r="DG41" s="182"/>
      <c r="DH41" s="182"/>
      <c r="DI41" s="182"/>
      <c r="DJ41" s="182"/>
      <c r="DK41" s="182"/>
      <c r="DL41" s="182"/>
      <c r="DM41" s="182"/>
      <c r="DN41" s="182"/>
      <c r="DO41" s="182"/>
      <c r="DP41" s="182"/>
      <c r="DQ41" s="182"/>
      <c r="DR41" s="182"/>
      <c r="DS41" s="182"/>
      <c r="DT41" s="182"/>
      <c r="DU41" s="182"/>
      <c r="DV41" s="182"/>
      <c r="DW41" s="182"/>
      <c r="DX41" s="182"/>
      <c r="DY41" s="182"/>
      <c r="DZ41" s="182"/>
      <c r="EA41" s="182"/>
      <c r="EB41" s="182"/>
      <c r="EC41" s="182"/>
      <c r="ED41" s="182"/>
      <c r="EE41" s="182"/>
      <c r="EF41" s="182"/>
      <c r="EG41" s="182"/>
      <c r="EH41" s="182"/>
      <c r="EI41" s="182"/>
      <c r="EJ41" s="182"/>
      <c r="EK41" s="182"/>
      <c r="EL41" s="182"/>
      <c r="EM41" s="182"/>
      <c r="EN41" s="182"/>
      <c r="EO41" s="182"/>
      <c r="EP41" s="182"/>
      <c r="EQ41" s="182"/>
      <c r="ER41" s="182"/>
      <c r="ES41" s="182"/>
      <c r="ET41" s="182"/>
      <c r="EU41" s="182"/>
      <c r="EV41" s="182"/>
      <c r="EW41" s="182"/>
      <c r="EX41" s="182"/>
      <c r="EY41" s="182"/>
      <c r="EZ41" s="182"/>
      <c r="FA41" s="182"/>
      <c r="FB41" s="182"/>
      <c r="FC41" s="182"/>
      <c r="FD41" s="182"/>
      <c r="FE41" s="182"/>
    </row>
    <row r="42" spans="1:161" ht="13.5" customHeight="1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7"/>
      <c r="L42" s="75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5">
        <v>1</v>
      </c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7"/>
      <c r="BK42" s="75">
        <v>2</v>
      </c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7"/>
      <c r="CR42" s="75">
        <v>3</v>
      </c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7"/>
      <c r="DY42" s="182" t="s">
        <v>29</v>
      </c>
      <c r="DZ42" s="182"/>
      <c r="EA42" s="182"/>
      <c r="EB42" s="182"/>
      <c r="EC42" s="182"/>
      <c r="ED42" s="182"/>
      <c r="EE42" s="182"/>
      <c r="EF42" s="182"/>
      <c r="EG42" s="182"/>
      <c r="EH42" s="182"/>
      <c r="EI42" s="182"/>
      <c r="EJ42" s="182"/>
      <c r="EK42" s="182"/>
      <c r="EL42" s="182"/>
      <c r="EM42" s="182"/>
      <c r="EN42" s="182"/>
      <c r="EO42" s="182"/>
      <c r="EP42" s="182"/>
      <c r="EQ42" s="182"/>
      <c r="ER42" s="182"/>
      <c r="ES42" s="182"/>
      <c r="ET42" s="182"/>
      <c r="EU42" s="182"/>
      <c r="EV42" s="182"/>
      <c r="EW42" s="182"/>
      <c r="EX42" s="182"/>
      <c r="EY42" s="182"/>
      <c r="EZ42" s="182"/>
      <c r="FA42" s="182"/>
      <c r="FB42" s="182"/>
      <c r="FC42" s="182"/>
      <c r="FD42" s="182"/>
      <c r="FE42" s="182"/>
    </row>
    <row r="43" spans="1:161" ht="13.5" customHeight="1" x14ac:dyDescent="0.25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7"/>
      <c r="L43" s="75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5" t="s">
        <v>30</v>
      </c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7"/>
      <c r="BK43" s="75" t="s">
        <v>31</v>
      </c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7"/>
      <c r="CR43" s="75" t="s">
        <v>32</v>
      </c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7"/>
      <c r="DY43" s="182" t="s">
        <v>29</v>
      </c>
      <c r="DZ43" s="182"/>
      <c r="EA43" s="182"/>
      <c r="EB43" s="182"/>
      <c r="EC43" s="182"/>
      <c r="ED43" s="182"/>
      <c r="EE43" s="182"/>
      <c r="EF43" s="182"/>
      <c r="EG43" s="182"/>
      <c r="EH43" s="182"/>
      <c r="EI43" s="182"/>
      <c r="EJ43" s="182"/>
      <c r="EK43" s="182"/>
      <c r="EL43" s="182"/>
      <c r="EM43" s="182"/>
      <c r="EN43" s="182"/>
      <c r="EO43" s="182"/>
      <c r="EP43" s="182"/>
      <c r="EQ43" s="182"/>
      <c r="ER43" s="182"/>
      <c r="ES43" s="182"/>
      <c r="ET43" s="182"/>
      <c r="EU43" s="182"/>
      <c r="EV43" s="182"/>
      <c r="EW43" s="182"/>
      <c r="EX43" s="182"/>
      <c r="EY43" s="182"/>
      <c r="EZ43" s="182"/>
      <c r="FA43" s="182"/>
      <c r="FB43" s="182"/>
      <c r="FC43" s="182"/>
      <c r="FD43" s="182"/>
      <c r="FE43" s="182"/>
    </row>
    <row r="44" spans="1:161" ht="44.25" customHeight="1" x14ac:dyDescent="0.25">
      <c r="A44" s="189"/>
      <c r="B44" s="190"/>
      <c r="C44" s="190"/>
      <c r="D44" s="190"/>
      <c r="E44" s="190"/>
      <c r="F44" s="190"/>
      <c r="G44" s="190"/>
      <c r="H44" s="190"/>
      <c r="I44" s="190"/>
      <c r="J44" s="190"/>
      <c r="K44" s="191"/>
      <c r="L44" s="189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1"/>
      <c r="AD44" s="137" t="s">
        <v>33</v>
      </c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 t="s">
        <v>140</v>
      </c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7"/>
      <c r="BH44" s="137"/>
      <c r="BI44" s="137"/>
      <c r="BJ44" s="137"/>
      <c r="BK44" s="137" t="s">
        <v>33</v>
      </c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 t="s">
        <v>140</v>
      </c>
      <c r="CB44" s="137"/>
      <c r="CC44" s="137"/>
      <c r="CD44" s="137"/>
      <c r="CE44" s="137"/>
      <c r="CF44" s="137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 t="s">
        <v>33</v>
      </c>
      <c r="CS44" s="137"/>
      <c r="CT44" s="137"/>
      <c r="CU44" s="137"/>
      <c r="CV44" s="137"/>
      <c r="CW44" s="137"/>
      <c r="CX44" s="137"/>
      <c r="CY44" s="137"/>
      <c r="CZ44" s="137"/>
      <c r="DA44" s="137"/>
      <c r="DB44" s="137"/>
      <c r="DC44" s="137"/>
      <c r="DD44" s="137"/>
      <c r="DE44" s="137"/>
      <c r="DF44" s="137"/>
      <c r="DG44" s="137"/>
      <c r="DH44" s="137" t="s">
        <v>140</v>
      </c>
      <c r="DI44" s="137"/>
      <c r="DJ44" s="137"/>
      <c r="DK44" s="137"/>
      <c r="DL44" s="137"/>
      <c r="DM44" s="137"/>
      <c r="DN44" s="137"/>
      <c r="DO44" s="137"/>
      <c r="DP44" s="137"/>
      <c r="DQ44" s="137"/>
      <c r="DR44" s="137"/>
      <c r="DS44" s="137"/>
      <c r="DT44" s="137"/>
      <c r="DU44" s="137"/>
      <c r="DV44" s="137"/>
      <c r="DW44" s="137"/>
      <c r="DX44" s="137"/>
      <c r="DY44" s="137" t="s">
        <v>33</v>
      </c>
      <c r="DZ44" s="137"/>
      <c r="EA44" s="137"/>
      <c r="EB44" s="137"/>
      <c r="EC44" s="137"/>
      <c r="ED44" s="137"/>
      <c r="EE44" s="137"/>
      <c r="EF44" s="137"/>
      <c r="EG44" s="137"/>
      <c r="EH44" s="137"/>
      <c r="EI44" s="137"/>
      <c r="EJ44" s="137"/>
      <c r="EK44" s="137"/>
      <c r="EL44" s="137"/>
      <c r="EM44" s="137"/>
      <c r="EN44" s="137"/>
      <c r="EO44" s="137" t="s">
        <v>140</v>
      </c>
      <c r="EP44" s="137"/>
      <c r="EQ44" s="137"/>
      <c r="ER44" s="137"/>
      <c r="ES44" s="137"/>
      <c r="ET44" s="137"/>
      <c r="EU44" s="137"/>
      <c r="EV44" s="137"/>
      <c r="EW44" s="137"/>
      <c r="EX44" s="137"/>
      <c r="EY44" s="137"/>
      <c r="EZ44" s="137"/>
      <c r="FA44" s="137"/>
      <c r="FB44" s="137"/>
      <c r="FC44" s="137"/>
      <c r="FD44" s="137"/>
      <c r="FE44" s="137"/>
    </row>
    <row r="45" spans="1:161" s="17" customFormat="1" x14ac:dyDescent="0.25">
      <c r="A45" s="185" t="s">
        <v>34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7"/>
      <c r="L45" s="188" t="s">
        <v>35</v>
      </c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</row>
    <row r="46" spans="1:161" s="17" customFormat="1" x14ac:dyDescent="0.25">
      <c r="A46" s="185" t="s">
        <v>36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7"/>
      <c r="L46" s="188" t="s">
        <v>37</v>
      </c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</row>
    <row r="47" spans="1:161" s="17" customFormat="1" x14ac:dyDescent="0.25">
      <c r="A47" s="185" t="s">
        <v>38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7"/>
      <c r="L47" s="188" t="s">
        <v>39</v>
      </c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7"/>
      <c r="BY47" s="177"/>
      <c r="BZ47" s="177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</row>
    <row r="48" spans="1:161" s="17" customFormat="1" x14ac:dyDescent="0.25">
      <c r="A48" s="185" t="s">
        <v>29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7"/>
      <c r="L48" s="188" t="s">
        <v>29</v>
      </c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7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</row>
    <row r="52" spans="1:161" s="41" customFormat="1" ht="63.75" customHeight="1" x14ac:dyDescent="0.25">
      <c r="A52" s="144" t="s">
        <v>102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  <c r="CB52" s="145"/>
      <c r="CC52" s="145"/>
      <c r="CD52" s="145"/>
      <c r="CE52" s="145"/>
      <c r="CF52" s="145"/>
      <c r="CG52" s="145"/>
      <c r="CH52" s="145"/>
      <c r="CI52" s="145"/>
      <c r="CJ52" s="145"/>
      <c r="CK52" s="145"/>
      <c r="CL52" s="145"/>
      <c r="CM52" s="145"/>
      <c r="CN52" s="145"/>
      <c r="CO52" s="145"/>
      <c r="CP52" s="145"/>
      <c r="CQ52" s="145"/>
      <c r="CR52" s="145"/>
      <c r="CS52" s="145"/>
      <c r="CT52" s="145"/>
      <c r="CU52" s="145"/>
      <c r="CV52" s="145"/>
      <c r="CW52" s="145"/>
      <c r="CX52" s="145"/>
      <c r="CY52" s="145"/>
      <c r="CZ52" s="145"/>
      <c r="DA52" s="145"/>
      <c r="DB52" s="145"/>
      <c r="DC52" s="145"/>
      <c r="DD52" s="145"/>
      <c r="DE52" s="145"/>
      <c r="DF52" s="145"/>
      <c r="DG52" s="145"/>
      <c r="DH52" s="145"/>
      <c r="DI52" s="145"/>
      <c r="DJ52" s="145"/>
      <c r="DK52" s="145"/>
      <c r="DL52" s="145"/>
      <c r="DM52" s="145"/>
      <c r="DN52" s="145"/>
      <c r="DO52" s="145"/>
      <c r="DP52" s="145"/>
      <c r="DQ52" s="145"/>
      <c r="DR52" s="145"/>
      <c r="DS52" s="145"/>
      <c r="DT52" s="145"/>
      <c r="DU52" s="145"/>
      <c r="DV52" s="145"/>
      <c r="DW52" s="145"/>
      <c r="DX52" s="145"/>
      <c r="DY52" s="145"/>
      <c r="DZ52" s="145"/>
      <c r="EA52" s="145"/>
      <c r="EB52" s="145"/>
      <c r="EC52" s="145"/>
      <c r="ED52" s="145"/>
      <c r="EE52" s="145"/>
      <c r="EF52" s="145"/>
      <c r="EG52" s="145"/>
      <c r="EH52" s="145"/>
      <c r="EI52" s="145"/>
      <c r="EJ52" s="145"/>
      <c r="EK52" s="145"/>
      <c r="EL52" s="145"/>
      <c r="EM52" s="145"/>
      <c r="EN52" s="145"/>
      <c r="EO52" s="145"/>
      <c r="EP52" s="145"/>
      <c r="EQ52" s="145"/>
      <c r="ER52" s="145"/>
      <c r="ES52" s="145"/>
      <c r="ET52" s="145"/>
      <c r="EU52" s="145"/>
      <c r="EV52" s="145"/>
      <c r="EW52" s="145"/>
      <c r="EX52" s="145"/>
      <c r="EY52" s="145"/>
      <c r="EZ52" s="145"/>
      <c r="FA52" s="145"/>
      <c r="FB52" s="145"/>
      <c r="FC52" s="145"/>
      <c r="FD52" s="145"/>
      <c r="FE52" s="145"/>
    </row>
    <row r="53" spans="1:161" s="8" customFormat="1" ht="15.75" x14ac:dyDescent="0.25">
      <c r="AV53" s="146" t="s">
        <v>4</v>
      </c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  <c r="CH53" s="146"/>
      <c r="CI53" s="146"/>
      <c r="CJ53" s="146"/>
      <c r="CK53" s="146"/>
      <c r="CL53" s="146"/>
      <c r="CM53" s="146"/>
      <c r="CN53" s="146"/>
      <c r="CO53" s="146"/>
      <c r="CP53" s="146"/>
      <c r="CQ53" s="146"/>
      <c r="CR53" s="146"/>
      <c r="CS53" s="146"/>
      <c r="CT53" s="146"/>
      <c r="CU53" s="146"/>
      <c r="CV53" s="146"/>
      <c r="CW53" s="146"/>
      <c r="CX53" s="146"/>
      <c r="CY53" s="146"/>
      <c r="CZ53" s="146"/>
      <c r="DA53" s="146"/>
      <c r="DB53" s="146"/>
      <c r="DC53" s="146"/>
      <c r="DD53" s="146"/>
      <c r="DE53" s="146"/>
      <c r="DF53" s="146"/>
      <c r="DG53" s="146"/>
      <c r="DH53" s="146"/>
      <c r="DI53" s="146"/>
      <c r="DJ53" s="146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53"/>
      <c r="EE53" s="53"/>
      <c r="EF53" s="53"/>
      <c r="EG53" s="53"/>
      <c r="EH53" s="47"/>
      <c r="EI53" s="47"/>
      <c r="EJ53" s="47"/>
      <c r="EK53" s="47"/>
    </row>
    <row r="54" spans="1:161" s="8" customFormat="1" ht="15.75" x14ac:dyDescent="0.25">
      <c r="AQ54" s="18"/>
      <c r="AR54" s="54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47" t="s">
        <v>96</v>
      </c>
      <c r="BH54" s="147"/>
      <c r="BI54" s="147"/>
      <c r="BJ54" s="147"/>
      <c r="BK54" s="147"/>
      <c r="BL54" s="147"/>
      <c r="BM54" s="147"/>
      <c r="BN54" s="147"/>
      <c r="BO54" s="147"/>
      <c r="BP54" s="147"/>
      <c r="BQ54" s="135" t="s">
        <v>144</v>
      </c>
      <c r="BR54" s="135"/>
      <c r="BS54" s="135"/>
      <c r="BT54" s="135"/>
      <c r="BU54" s="135"/>
      <c r="BV54" s="135"/>
      <c r="BW54" s="135"/>
      <c r="BX54" s="135"/>
      <c r="BY54" s="135"/>
      <c r="BZ54" s="135"/>
      <c r="CA54" s="135"/>
      <c r="CB54" s="135"/>
      <c r="CC54" s="135"/>
      <c r="CD54" s="135"/>
      <c r="CE54" s="135"/>
      <c r="CF54" s="135"/>
      <c r="CG54" s="135"/>
      <c r="CH54" s="135"/>
      <c r="CI54" s="147" t="s">
        <v>138</v>
      </c>
      <c r="CJ54" s="147"/>
      <c r="CK54" s="147"/>
      <c r="CL54" s="147"/>
      <c r="CM54" s="147"/>
      <c r="CN54" s="147"/>
      <c r="CO54" s="147"/>
      <c r="CP54" s="147"/>
      <c r="CQ54" s="183"/>
      <c r="CR54" s="183"/>
      <c r="CS54" s="183"/>
      <c r="CT54" s="183"/>
      <c r="CU54" s="183"/>
      <c r="CV54" s="183"/>
      <c r="CW54" s="183"/>
      <c r="CX54" s="183"/>
      <c r="DC54" s="10"/>
    </row>
    <row r="55" spans="1:161" s="47" customFormat="1" ht="15.75" x14ac:dyDescent="0.25">
      <c r="D55" s="134" t="s">
        <v>5</v>
      </c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55"/>
      <c r="R55" s="184" t="s">
        <v>146</v>
      </c>
      <c r="S55" s="184"/>
      <c r="T55" s="184"/>
      <c r="U55" s="184"/>
      <c r="V55" s="184"/>
      <c r="W55" s="184"/>
      <c r="X55" s="184"/>
      <c r="Y55" s="184"/>
      <c r="Z55" s="43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I55" s="7"/>
    </row>
    <row r="57" spans="1:161" ht="66" customHeight="1" x14ac:dyDescent="0.25">
      <c r="A57" s="182" t="s">
        <v>41</v>
      </c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 t="s">
        <v>42</v>
      </c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 t="s">
        <v>43</v>
      </c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  <c r="BK57" s="182"/>
      <c r="BL57" s="182"/>
      <c r="BM57" s="182"/>
      <c r="BN57" s="182"/>
      <c r="BO57" s="182"/>
      <c r="BP57" s="182"/>
      <c r="BQ57" s="182" t="s">
        <v>44</v>
      </c>
      <c r="BR57" s="182"/>
      <c r="BS57" s="182"/>
      <c r="BT57" s="182"/>
      <c r="BU57" s="182"/>
      <c r="BV57" s="182"/>
      <c r="BW57" s="182"/>
      <c r="BX57" s="182"/>
      <c r="BY57" s="182"/>
      <c r="BZ57" s="182"/>
      <c r="CA57" s="182"/>
      <c r="CB57" s="182"/>
      <c r="CC57" s="182"/>
      <c r="CD57" s="182"/>
      <c r="CE57" s="182"/>
      <c r="CF57" s="182"/>
      <c r="CG57" s="182"/>
      <c r="CH57" s="182"/>
      <c r="CI57" s="182"/>
      <c r="CJ57" s="182"/>
      <c r="CK57" s="182"/>
      <c r="CL57" s="182"/>
      <c r="CM57" s="182"/>
      <c r="CN57" s="182"/>
      <c r="CO57" s="182"/>
      <c r="CP57" s="182"/>
      <c r="CQ57" s="182"/>
      <c r="CR57" s="182"/>
      <c r="CS57" s="182"/>
      <c r="CT57" s="182"/>
      <c r="CU57" s="182"/>
      <c r="CV57" s="182" t="s">
        <v>45</v>
      </c>
      <c r="CW57" s="182"/>
      <c r="CX57" s="182"/>
      <c r="CY57" s="182"/>
      <c r="CZ57" s="182"/>
      <c r="DA57" s="182"/>
      <c r="DB57" s="182"/>
      <c r="DC57" s="182"/>
      <c r="DD57" s="182"/>
      <c r="DE57" s="182"/>
      <c r="DF57" s="182"/>
      <c r="DG57" s="182"/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 t="s">
        <v>46</v>
      </c>
      <c r="EB57" s="182"/>
      <c r="EC57" s="182"/>
      <c r="ED57" s="182"/>
      <c r="EE57" s="182"/>
      <c r="EF57" s="182"/>
      <c r="EG57" s="182"/>
      <c r="EH57" s="182"/>
      <c r="EI57" s="182"/>
      <c r="EJ57" s="182"/>
      <c r="EK57" s="182"/>
      <c r="EL57" s="182"/>
      <c r="EM57" s="182"/>
      <c r="EN57" s="182"/>
      <c r="EO57" s="182"/>
      <c r="EP57" s="182"/>
      <c r="EQ57" s="182"/>
      <c r="ER57" s="182"/>
      <c r="ES57" s="182"/>
      <c r="ET57" s="182"/>
      <c r="EU57" s="182"/>
      <c r="EV57" s="182"/>
      <c r="EW57" s="182"/>
      <c r="EX57" s="182"/>
      <c r="EY57" s="182"/>
      <c r="EZ57" s="182"/>
      <c r="FA57" s="182"/>
      <c r="FB57" s="182"/>
      <c r="FC57" s="182"/>
      <c r="FD57" s="182"/>
      <c r="FE57" s="182"/>
    </row>
    <row r="58" spans="1:161" s="19" customFormat="1" x14ac:dyDescent="0.25">
      <c r="A58" s="107">
        <v>1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>
        <v>2</v>
      </c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>
        <v>3</v>
      </c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>
        <v>4</v>
      </c>
      <c r="BR58" s="107"/>
      <c r="BS58" s="107"/>
      <c r="BT58" s="107"/>
      <c r="BU58" s="107"/>
      <c r="BV58" s="107"/>
      <c r="BW58" s="107"/>
      <c r="BX58" s="107"/>
      <c r="BY58" s="107"/>
      <c r="BZ58" s="107"/>
      <c r="CA58" s="107"/>
      <c r="CB58" s="107"/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07"/>
      <c r="CO58" s="107"/>
      <c r="CP58" s="107"/>
      <c r="CQ58" s="107"/>
      <c r="CR58" s="107"/>
      <c r="CS58" s="107"/>
      <c r="CT58" s="107"/>
      <c r="CU58" s="107"/>
      <c r="CV58" s="107">
        <v>5</v>
      </c>
      <c r="CW58" s="107"/>
      <c r="CX58" s="107"/>
      <c r="CY58" s="107"/>
      <c r="CZ58" s="107"/>
      <c r="DA58" s="107"/>
      <c r="DB58" s="107"/>
      <c r="DC58" s="107"/>
      <c r="DD58" s="107"/>
      <c r="DE58" s="107"/>
      <c r="DF58" s="107"/>
      <c r="DG58" s="107"/>
      <c r="DH58" s="107"/>
      <c r="DI58" s="107"/>
      <c r="DJ58" s="107"/>
      <c r="DK58" s="107"/>
      <c r="DL58" s="107"/>
      <c r="DM58" s="107"/>
      <c r="DN58" s="107"/>
      <c r="DO58" s="107"/>
      <c r="DP58" s="107"/>
      <c r="DQ58" s="107"/>
      <c r="DR58" s="107"/>
      <c r="DS58" s="107"/>
      <c r="DT58" s="107"/>
      <c r="DU58" s="107"/>
      <c r="DV58" s="107"/>
      <c r="DW58" s="107"/>
      <c r="DX58" s="107"/>
      <c r="DY58" s="107"/>
      <c r="DZ58" s="107"/>
      <c r="EA58" s="107">
        <v>6</v>
      </c>
      <c r="EB58" s="107"/>
      <c r="EC58" s="107"/>
      <c r="ED58" s="107"/>
      <c r="EE58" s="107"/>
      <c r="EF58" s="107"/>
      <c r="EG58" s="107"/>
      <c r="EH58" s="107"/>
      <c r="EI58" s="107"/>
      <c r="EJ58" s="107"/>
      <c r="EK58" s="107"/>
      <c r="EL58" s="107"/>
      <c r="EM58" s="107"/>
      <c r="EN58" s="107"/>
      <c r="EO58" s="107"/>
      <c r="EP58" s="107"/>
      <c r="EQ58" s="107"/>
      <c r="ER58" s="107"/>
      <c r="ES58" s="107"/>
      <c r="ET58" s="107"/>
      <c r="EU58" s="107"/>
      <c r="EV58" s="107"/>
      <c r="EW58" s="107"/>
      <c r="EX58" s="107"/>
      <c r="EY58" s="107"/>
      <c r="EZ58" s="107"/>
      <c r="FA58" s="107"/>
      <c r="FB58" s="107"/>
      <c r="FC58" s="107"/>
      <c r="FD58" s="107"/>
      <c r="FE58" s="107"/>
    </row>
    <row r="59" spans="1:161" s="19" customFormat="1" ht="30" customHeight="1" x14ac:dyDescent="0.25">
      <c r="A59" s="99" t="s">
        <v>79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25" t="s">
        <v>95</v>
      </c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7"/>
      <c r="AS59" s="170" t="s">
        <v>88</v>
      </c>
      <c r="AT59" s="171"/>
      <c r="AU59" s="171"/>
      <c r="AV59" s="171"/>
      <c r="AW59" s="171"/>
      <c r="AX59" s="171"/>
      <c r="AY59" s="171"/>
      <c r="AZ59" s="171"/>
      <c r="BA59" s="171"/>
      <c r="BB59" s="171"/>
      <c r="BC59" s="171"/>
      <c r="BD59" s="171"/>
      <c r="BE59" s="171"/>
      <c r="BF59" s="171"/>
      <c r="BG59" s="171"/>
      <c r="BH59" s="171"/>
      <c r="BI59" s="171"/>
      <c r="BJ59" s="171"/>
      <c r="BK59" s="171"/>
      <c r="BL59" s="171"/>
      <c r="BM59" s="171"/>
      <c r="BN59" s="171"/>
      <c r="BO59" s="171"/>
      <c r="BP59" s="172"/>
      <c r="BQ59" s="97">
        <v>7.782</v>
      </c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52"/>
      <c r="CU59" s="52"/>
      <c r="CV59" s="94">
        <v>6.1160899999999998</v>
      </c>
      <c r="CW59" s="95"/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95"/>
      <c r="DI59" s="95"/>
      <c r="DJ59" s="95"/>
      <c r="DK59" s="95"/>
      <c r="DL59" s="95"/>
      <c r="DM59" s="95"/>
      <c r="DN59" s="95"/>
      <c r="DO59" s="95"/>
      <c r="DP59" s="95"/>
      <c r="DQ59" s="95"/>
      <c r="DR59" s="95"/>
      <c r="DS59" s="95"/>
      <c r="DT59" s="95"/>
      <c r="DU59" s="95"/>
      <c r="DV59" s="95"/>
      <c r="DW59" s="95"/>
      <c r="DX59" s="95"/>
      <c r="DY59" s="95"/>
      <c r="DZ59" s="96"/>
      <c r="EA59" s="104">
        <f>EL14</f>
        <v>30.537999999999997</v>
      </c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6"/>
    </row>
    <row r="60" spans="1:161" s="19" customFormat="1" ht="30" customHeight="1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28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30"/>
      <c r="AS60" s="170" t="s">
        <v>89</v>
      </c>
      <c r="AT60" s="171"/>
      <c r="AU60" s="171"/>
      <c r="AV60" s="171"/>
      <c r="AW60" s="171"/>
      <c r="AX60" s="171"/>
      <c r="AY60" s="171"/>
      <c r="AZ60" s="171"/>
      <c r="BA60" s="171"/>
      <c r="BB60" s="171"/>
      <c r="BC60" s="171"/>
      <c r="BD60" s="171"/>
      <c r="BE60" s="171"/>
      <c r="BF60" s="171"/>
      <c r="BG60" s="171"/>
      <c r="BH60" s="171"/>
      <c r="BI60" s="171"/>
      <c r="BJ60" s="171"/>
      <c r="BK60" s="171"/>
      <c r="BL60" s="171"/>
      <c r="BM60" s="171"/>
      <c r="BN60" s="171"/>
      <c r="BO60" s="171"/>
      <c r="BP60" s="172"/>
      <c r="BQ60" s="97">
        <v>1.964</v>
      </c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4">
        <v>2.0236700000000001</v>
      </c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6"/>
      <c r="EA60" s="109"/>
      <c r="EB60" s="110"/>
      <c r="EC60" s="110"/>
      <c r="ED60" s="110"/>
      <c r="EE60" s="110"/>
      <c r="EF60" s="110"/>
      <c r="EG60" s="110"/>
      <c r="EH60" s="110"/>
      <c r="EI60" s="110"/>
      <c r="EJ60" s="110"/>
      <c r="EK60" s="110"/>
      <c r="EL60" s="110"/>
      <c r="EM60" s="110"/>
      <c r="EN60" s="110"/>
      <c r="EO60" s="110"/>
      <c r="EP60" s="110"/>
      <c r="EQ60" s="110"/>
      <c r="ER60" s="110"/>
      <c r="ES60" s="110"/>
      <c r="ET60" s="110"/>
      <c r="EU60" s="110"/>
      <c r="EV60" s="110"/>
      <c r="EW60" s="110"/>
      <c r="EX60" s="110"/>
      <c r="EY60" s="110"/>
      <c r="EZ60" s="110"/>
      <c r="FA60" s="110"/>
      <c r="FB60" s="110"/>
      <c r="FC60" s="110"/>
      <c r="FD60" s="110"/>
      <c r="FE60" s="111"/>
    </row>
    <row r="61" spans="1:161" s="19" customFormat="1" ht="30" customHeight="1" x14ac:dyDescent="0.25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128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30"/>
      <c r="AS61" s="170" t="s">
        <v>90</v>
      </c>
      <c r="AT61" s="171"/>
      <c r="AU61" s="171"/>
      <c r="AV61" s="171"/>
      <c r="AW61" s="171"/>
      <c r="AX61" s="171"/>
      <c r="AY61" s="171"/>
      <c r="AZ61" s="171"/>
      <c r="BA61" s="171"/>
      <c r="BB61" s="171"/>
      <c r="BC61" s="171"/>
      <c r="BD61" s="171"/>
      <c r="BE61" s="171"/>
      <c r="BF61" s="171"/>
      <c r="BG61" s="171"/>
      <c r="BH61" s="171"/>
      <c r="BI61" s="171"/>
      <c r="BJ61" s="171"/>
      <c r="BK61" s="171"/>
      <c r="BL61" s="171"/>
      <c r="BM61" s="171"/>
      <c r="BN61" s="171"/>
      <c r="BO61" s="171"/>
      <c r="BP61" s="172"/>
      <c r="BQ61" s="97">
        <v>8.9999999999999993E-3</v>
      </c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4">
        <v>6.9280000000000001E-3</v>
      </c>
      <c r="CW61" s="95"/>
      <c r="CX61" s="95"/>
      <c r="CY61" s="95"/>
      <c r="CZ61" s="95"/>
      <c r="DA61" s="95"/>
      <c r="DB61" s="95"/>
      <c r="DC61" s="95"/>
      <c r="DD61" s="95"/>
      <c r="DE61" s="95"/>
      <c r="DF61" s="95"/>
      <c r="DG61" s="95"/>
      <c r="DH61" s="95"/>
      <c r="DI61" s="95"/>
      <c r="DJ61" s="95"/>
      <c r="DK61" s="95"/>
      <c r="DL61" s="95"/>
      <c r="DM61" s="95"/>
      <c r="DN61" s="95"/>
      <c r="DO61" s="95"/>
      <c r="DP61" s="95"/>
      <c r="DQ61" s="95"/>
      <c r="DR61" s="95"/>
      <c r="DS61" s="95"/>
      <c r="DT61" s="95"/>
      <c r="DU61" s="95"/>
      <c r="DV61" s="95"/>
      <c r="DW61" s="95"/>
      <c r="DX61" s="95"/>
      <c r="DY61" s="95"/>
      <c r="DZ61" s="96"/>
      <c r="EA61" s="109"/>
      <c r="EB61" s="110"/>
      <c r="EC61" s="110"/>
      <c r="ED61" s="110"/>
      <c r="EE61" s="110"/>
      <c r="EF61" s="110"/>
      <c r="EG61" s="110"/>
      <c r="EH61" s="110"/>
      <c r="EI61" s="110"/>
      <c r="EJ61" s="110"/>
      <c r="EK61" s="110"/>
      <c r="EL61" s="110"/>
      <c r="EM61" s="110"/>
      <c r="EN61" s="110"/>
      <c r="EO61" s="110"/>
      <c r="EP61" s="110"/>
      <c r="EQ61" s="110"/>
      <c r="ER61" s="110"/>
      <c r="ES61" s="110"/>
      <c r="ET61" s="110"/>
      <c r="EU61" s="110"/>
      <c r="EV61" s="110"/>
      <c r="EW61" s="110"/>
      <c r="EX61" s="110"/>
      <c r="EY61" s="110"/>
      <c r="EZ61" s="110"/>
      <c r="FA61" s="110"/>
      <c r="FB61" s="110"/>
      <c r="FC61" s="110"/>
      <c r="FD61" s="110"/>
      <c r="FE61" s="111"/>
    </row>
    <row r="62" spans="1:161" s="19" customFormat="1" ht="30" customHeight="1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128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30"/>
      <c r="AS62" s="170" t="s">
        <v>119</v>
      </c>
      <c r="AT62" s="171"/>
      <c r="AU62" s="171"/>
      <c r="AV62" s="171"/>
      <c r="AW62" s="171"/>
      <c r="AX62" s="171"/>
      <c r="AY62" s="171"/>
      <c r="AZ62" s="171"/>
      <c r="BA62" s="171"/>
      <c r="BB62" s="171"/>
      <c r="BC62" s="171"/>
      <c r="BD62" s="171"/>
      <c r="BE62" s="171"/>
      <c r="BF62" s="171"/>
      <c r="BG62" s="171"/>
      <c r="BH62" s="171"/>
      <c r="BI62" s="171"/>
      <c r="BJ62" s="171"/>
      <c r="BK62" s="171"/>
      <c r="BL62" s="171"/>
      <c r="BM62" s="171"/>
      <c r="BN62" s="171"/>
      <c r="BO62" s="171"/>
      <c r="BP62" s="172"/>
      <c r="BQ62" s="97">
        <v>0</v>
      </c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4">
        <v>4.7829999999999999E-3</v>
      </c>
      <c r="CW62" s="95"/>
      <c r="CX62" s="95"/>
      <c r="CY62" s="95"/>
      <c r="CZ62" s="95"/>
      <c r="DA62" s="95"/>
      <c r="DB62" s="95"/>
      <c r="DC62" s="95"/>
      <c r="DD62" s="95"/>
      <c r="DE62" s="95"/>
      <c r="DF62" s="95"/>
      <c r="DG62" s="95"/>
      <c r="DH62" s="95"/>
      <c r="DI62" s="95"/>
      <c r="DJ62" s="95"/>
      <c r="DK62" s="95"/>
      <c r="DL62" s="95"/>
      <c r="DM62" s="95"/>
      <c r="DN62" s="95"/>
      <c r="DO62" s="95"/>
      <c r="DP62" s="95"/>
      <c r="DQ62" s="95"/>
      <c r="DR62" s="95"/>
      <c r="DS62" s="95"/>
      <c r="DT62" s="95"/>
      <c r="DU62" s="95"/>
      <c r="DV62" s="95"/>
      <c r="DW62" s="95"/>
      <c r="DX62" s="95"/>
      <c r="DY62" s="95"/>
      <c r="DZ62" s="96"/>
      <c r="EA62" s="109"/>
      <c r="EB62" s="110"/>
      <c r="EC62" s="110"/>
      <c r="ED62" s="110"/>
      <c r="EE62" s="110"/>
      <c r="EF62" s="110"/>
      <c r="EG62" s="110"/>
      <c r="EH62" s="110"/>
      <c r="EI62" s="110"/>
      <c r="EJ62" s="110"/>
      <c r="EK62" s="110"/>
      <c r="EL62" s="110"/>
      <c r="EM62" s="110"/>
      <c r="EN62" s="110"/>
      <c r="EO62" s="110"/>
      <c r="EP62" s="110"/>
      <c r="EQ62" s="110"/>
      <c r="ER62" s="110"/>
      <c r="ES62" s="110"/>
      <c r="ET62" s="110"/>
      <c r="EU62" s="110"/>
      <c r="EV62" s="110"/>
      <c r="EW62" s="110"/>
      <c r="EX62" s="110"/>
      <c r="EY62" s="110"/>
      <c r="EZ62" s="110"/>
      <c r="FA62" s="110"/>
      <c r="FB62" s="110"/>
      <c r="FC62" s="110"/>
      <c r="FD62" s="110"/>
      <c r="FE62" s="111"/>
    </row>
    <row r="63" spans="1:161" s="19" customFormat="1" ht="45.75" customHeight="1" x14ac:dyDescent="0.25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128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30"/>
      <c r="AS63" s="170" t="s">
        <v>93</v>
      </c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1"/>
      <c r="BN63" s="171"/>
      <c r="BO63" s="171"/>
      <c r="BP63" s="172"/>
      <c r="BQ63" s="97">
        <v>0.02</v>
      </c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4">
        <v>5.8914000000000001E-2</v>
      </c>
      <c r="CW63" s="95"/>
      <c r="CX63" s="95"/>
      <c r="CY63" s="95"/>
      <c r="CZ63" s="95"/>
      <c r="DA63" s="95"/>
      <c r="DB63" s="95"/>
      <c r="DC63" s="95"/>
      <c r="DD63" s="95"/>
      <c r="DE63" s="95"/>
      <c r="DF63" s="95"/>
      <c r="DG63" s="95"/>
      <c r="DH63" s="95"/>
      <c r="DI63" s="95"/>
      <c r="DJ63" s="95"/>
      <c r="DK63" s="95"/>
      <c r="DL63" s="95"/>
      <c r="DM63" s="95"/>
      <c r="DN63" s="95"/>
      <c r="DO63" s="95"/>
      <c r="DP63" s="95"/>
      <c r="DQ63" s="95"/>
      <c r="DR63" s="95"/>
      <c r="DS63" s="95"/>
      <c r="DT63" s="95"/>
      <c r="DU63" s="95"/>
      <c r="DV63" s="95"/>
      <c r="DW63" s="95"/>
      <c r="DX63" s="95"/>
      <c r="DY63" s="95"/>
      <c r="DZ63" s="96"/>
      <c r="EA63" s="109"/>
      <c r="EB63" s="110"/>
      <c r="EC63" s="110"/>
      <c r="ED63" s="110"/>
      <c r="EE63" s="110"/>
      <c r="EF63" s="110"/>
      <c r="EG63" s="110"/>
      <c r="EH63" s="110"/>
      <c r="EI63" s="110"/>
      <c r="EJ63" s="110"/>
      <c r="EK63" s="110"/>
      <c r="EL63" s="110"/>
      <c r="EM63" s="110"/>
      <c r="EN63" s="110"/>
      <c r="EO63" s="110"/>
      <c r="EP63" s="110"/>
      <c r="EQ63" s="110"/>
      <c r="ER63" s="110"/>
      <c r="ES63" s="110"/>
      <c r="ET63" s="110"/>
      <c r="EU63" s="110"/>
      <c r="EV63" s="110"/>
      <c r="EW63" s="110"/>
      <c r="EX63" s="110"/>
      <c r="EY63" s="110"/>
      <c r="EZ63" s="110"/>
      <c r="FA63" s="110"/>
      <c r="FB63" s="110"/>
      <c r="FC63" s="110"/>
      <c r="FD63" s="110"/>
      <c r="FE63" s="111"/>
    </row>
    <row r="64" spans="1:161" s="19" customFormat="1" ht="30" customHeight="1" x14ac:dyDescent="0.25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128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30"/>
      <c r="AS64" s="178" t="s">
        <v>94</v>
      </c>
      <c r="AT64" s="179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  <c r="BF64" s="179"/>
      <c r="BG64" s="179"/>
      <c r="BH64" s="179"/>
      <c r="BI64" s="179"/>
      <c r="BJ64" s="179"/>
      <c r="BK64" s="179"/>
      <c r="BL64" s="179"/>
      <c r="BM64" s="179"/>
      <c r="BN64" s="179"/>
      <c r="BO64" s="179"/>
      <c r="BP64" s="180"/>
      <c r="BQ64" s="181">
        <v>1.4367970000000001</v>
      </c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/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94">
        <v>1.542584</v>
      </c>
      <c r="CW64" s="95"/>
      <c r="CX64" s="95"/>
      <c r="CY64" s="95"/>
      <c r="CZ64" s="95"/>
      <c r="DA64" s="95"/>
      <c r="DB64" s="95"/>
      <c r="DC64" s="95"/>
      <c r="DD64" s="95"/>
      <c r="DE64" s="95"/>
      <c r="DF64" s="95"/>
      <c r="DG64" s="95"/>
      <c r="DH64" s="95"/>
      <c r="DI64" s="95"/>
      <c r="DJ64" s="95"/>
      <c r="DK64" s="95"/>
      <c r="DL64" s="95"/>
      <c r="DM64" s="95"/>
      <c r="DN64" s="95"/>
      <c r="DO64" s="95"/>
      <c r="DP64" s="95"/>
      <c r="DQ64" s="95"/>
      <c r="DR64" s="95"/>
      <c r="DS64" s="95"/>
      <c r="DT64" s="95"/>
      <c r="DU64" s="95"/>
      <c r="DV64" s="95"/>
      <c r="DW64" s="95"/>
      <c r="DX64" s="95"/>
      <c r="DY64" s="95"/>
      <c r="DZ64" s="96"/>
      <c r="EA64" s="109"/>
      <c r="EB64" s="110"/>
      <c r="EC64" s="110"/>
      <c r="ED64" s="110"/>
      <c r="EE64" s="110"/>
      <c r="EF64" s="110"/>
      <c r="EG64" s="110"/>
      <c r="EH64" s="110"/>
      <c r="EI64" s="110"/>
      <c r="EJ64" s="110"/>
      <c r="EK64" s="110"/>
      <c r="EL64" s="110"/>
      <c r="EM64" s="110"/>
      <c r="EN64" s="110"/>
      <c r="EO64" s="110"/>
      <c r="EP64" s="110"/>
      <c r="EQ64" s="110"/>
      <c r="ER64" s="110"/>
      <c r="ES64" s="110"/>
      <c r="ET64" s="110"/>
      <c r="EU64" s="110"/>
      <c r="EV64" s="110"/>
      <c r="EW64" s="110"/>
      <c r="EX64" s="110"/>
      <c r="EY64" s="110"/>
      <c r="EZ64" s="110"/>
      <c r="FA64" s="110"/>
      <c r="FB64" s="110"/>
      <c r="FC64" s="110"/>
      <c r="FD64" s="110"/>
      <c r="FE64" s="111"/>
    </row>
    <row r="65" spans="1:169" s="33" customFormat="1" ht="30" customHeight="1" x14ac:dyDescent="0.25">
      <c r="A65" s="99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 t="s">
        <v>99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177" t="s">
        <v>89</v>
      </c>
      <c r="AT65" s="177"/>
      <c r="AU65" s="177"/>
      <c r="AV65" s="177"/>
      <c r="AW65" s="177"/>
      <c r="AX65" s="177"/>
      <c r="AY65" s="177"/>
      <c r="AZ65" s="177"/>
      <c r="BA65" s="177"/>
      <c r="BB65" s="177"/>
      <c r="BC65" s="177"/>
      <c r="BD65" s="177"/>
      <c r="BE65" s="177"/>
      <c r="BF65" s="177"/>
      <c r="BG65" s="177"/>
      <c r="BH65" s="177"/>
      <c r="BI65" s="177"/>
      <c r="BJ65" s="177"/>
      <c r="BK65" s="177"/>
      <c r="BL65" s="177"/>
      <c r="BM65" s="177"/>
      <c r="BN65" s="177"/>
      <c r="BO65" s="177"/>
      <c r="BP65" s="177"/>
      <c r="BQ65" s="97">
        <v>0.85399999999999998</v>
      </c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4">
        <v>0.71552000000000004</v>
      </c>
      <c r="CW65" s="95"/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6"/>
      <c r="EA65" s="97">
        <f>EM30</f>
        <v>1.1739999999999995</v>
      </c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  <c r="EO65" s="97"/>
      <c r="EP65" s="97"/>
      <c r="EQ65" s="97"/>
      <c r="ER65" s="97"/>
      <c r="ES65" s="97"/>
      <c r="ET65" s="97"/>
      <c r="EU65" s="97"/>
      <c r="EV65" s="97"/>
      <c r="EW65" s="97"/>
      <c r="EX65" s="97"/>
      <c r="EY65" s="97"/>
      <c r="EZ65" s="97"/>
      <c r="FA65" s="97"/>
      <c r="FB65" s="97"/>
      <c r="FC65" s="97"/>
      <c r="FD65" s="97"/>
      <c r="FE65" s="97"/>
    </row>
    <row r="66" spans="1:169" s="33" customFormat="1" ht="30" customHeight="1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177" t="s">
        <v>97</v>
      </c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7"/>
      <c r="BE66" s="177"/>
      <c r="BF66" s="177"/>
      <c r="BG66" s="177"/>
      <c r="BH66" s="177"/>
      <c r="BI66" s="177"/>
      <c r="BJ66" s="177"/>
      <c r="BK66" s="177"/>
      <c r="BL66" s="177"/>
      <c r="BM66" s="177"/>
      <c r="BN66" s="177"/>
      <c r="BO66" s="177"/>
      <c r="BP66" s="177"/>
      <c r="BQ66" s="97">
        <v>8</v>
      </c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4">
        <v>8.6645830000000004</v>
      </c>
      <c r="CW66" s="95"/>
      <c r="CX66" s="95"/>
      <c r="CY66" s="95"/>
      <c r="CZ66" s="95"/>
      <c r="DA66" s="95"/>
      <c r="DB66" s="95"/>
      <c r="DC66" s="95"/>
      <c r="DD66" s="95"/>
      <c r="DE66" s="95"/>
      <c r="DF66" s="95"/>
      <c r="DG66" s="95"/>
      <c r="DH66" s="95"/>
      <c r="DI66" s="95"/>
      <c r="DJ66" s="95"/>
      <c r="DK66" s="95"/>
      <c r="DL66" s="95"/>
      <c r="DM66" s="95"/>
      <c r="DN66" s="95"/>
      <c r="DO66" s="95"/>
      <c r="DP66" s="95"/>
      <c r="DQ66" s="95"/>
      <c r="DR66" s="95"/>
      <c r="DS66" s="95"/>
      <c r="DT66" s="95"/>
      <c r="DU66" s="95"/>
      <c r="DV66" s="95"/>
      <c r="DW66" s="95"/>
      <c r="DX66" s="95"/>
      <c r="DY66" s="95"/>
      <c r="DZ66" s="96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</row>
    <row r="67" spans="1:169" s="33" customFormat="1" ht="30" hidden="1" customHeight="1" x14ac:dyDescent="0.25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50"/>
      <c r="AT67" s="50" t="s">
        <v>98</v>
      </c>
      <c r="AU67" s="50" t="s">
        <v>98</v>
      </c>
      <c r="AV67" s="50" t="s">
        <v>98</v>
      </c>
      <c r="AW67" s="50" t="s">
        <v>98</v>
      </c>
      <c r="AX67" s="50" t="s">
        <v>98</v>
      </c>
      <c r="AY67" s="50" t="s">
        <v>98</v>
      </c>
      <c r="AZ67" s="50" t="s">
        <v>98</v>
      </c>
      <c r="BA67" s="50" t="s">
        <v>98</v>
      </c>
      <c r="BB67" s="50" t="s">
        <v>98</v>
      </c>
      <c r="BC67" s="50" t="s">
        <v>98</v>
      </c>
      <c r="BD67" s="50" t="s">
        <v>98</v>
      </c>
      <c r="BE67" s="50" t="s">
        <v>98</v>
      </c>
      <c r="BF67" s="50" t="s">
        <v>98</v>
      </c>
      <c r="BG67" s="50" t="s">
        <v>98</v>
      </c>
      <c r="BH67" s="50" t="s">
        <v>98</v>
      </c>
      <c r="BI67" s="50" t="s">
        <v>98</v>
      </c>
      <c r="BJ67" s="50" t="s">
        <v>98</v>
      </c>
      <c r="BK67" s="50" t="s">
        <v>98</v>
      </c>
      <c r="BL67" s="50" t="s">
        <v>98</v>
      </c>
      <c r="BM67" s="50" t="s">
        <v>98</v>
      </c>
      <c r="BN67" s="50" t="s">
        <v>98</v>
      </c>
      <c r="BO67" s="50" t="s">
        <v>98</v>
      </c>
      <c r="BP67" s="50" t="s">
        <v>98</v>
      </c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</row>
    <row r="68" spans="1:169" s="33" customFormat="1" ht="30" customHeight="1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77" t="s">
        <v>94</v>
      </c>
      <c r="AT68" s="177"/>
      <c r="AU68" s="177"/>
      <c r="AV68" s="177"/>
      <c r="AW68" s="177"/>
      <c r="AX68" s="177"/>
      <c r="AY68" s="177"/>
      <c r="AZ68" s="177"/>
      <c r="BA68" s="177"/>
      <c r="BB68" s="177"/>
      <c r="BC68" s="177"/>
      <c r="BD68" s="177"/>
      <c r="BE68" s="177"/>
      <c r="BF68" s="177"/>
      <c r="BG68" s="177"/>
      <c r="BH68" s="177"/>
      <c r="BI68" s="177"/>
      <c r="BJ68" s="177"/>
      <c r="BK68" s="177"/>
      <c r="BL68" s="177"/>
      <c r="BM68" s="177"/>
      <c r="BN68" s="177"/>
      <c r="BO68" s="177"/>
      <c r="BP68" s="177"/>
      <c r="BQ68" s="97">
        <v>1.9273629999999999</v>
      </c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4">
        <v>2.7790020000000002</v>
      </c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5"/>
      <c r="DS68" s="95"/>
      <c r="DT68" s="95"/>
      <c r="DU68" s="95"/>
      <c r="DV68" s="95"/>
      <c r="DW68" s="95"/>
      <c r="DX68" s="95"/>
      <c r="DY68" s="95"/>
      <c r="DZ68" s="96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</row>
    <row r="69" spans="1:169" s="19" customFormat="1" ht="30" customHeight="1" x14ac:dyDescent="0.25">
      <c r="A69" s="99" t="s">
        <v>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28" t="s">
        <v>103</v>
      </c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30"/>
      <c r="AS69" s="173" t="s">
        <v>100</v>
      </c>
      <c r="AT69" s="174"/>
      <c r="AU69" s="174"/>
      <c r="AV69" s="174"/>
      <c r="AW69" s="174"/>
      <c r="AX69" s="174"/>
      <c r="AY69" s="174"/>
      <c r="AZ69" s="174"/>
      <c r="BA69" s="174"/>
      <c r="BB69" s="174"/>
      <c r="BC69" s="174"/>
      <c r="BD69" s="174"/>
      <c r="BE69" s="174"/>
      <c r="BF69" s="174"/>
      <c r="BG69" s="174"/>
      <c r="BH69" s="174"/>
      <c r="BI69" s="174"/>
      <c r="BJ69" s="174"/>
      <c r="BK69" s="174"/>
      <c r="BL69" s="174"/>
      <c r="BM69" s="174"/>
      <c r="BN69" s="174"/>
      <c r="BO69" s="174"/>
      <c r="BP69" s="175"/>
      <c r="BQ69" s="176">
        <v>55.1</v>
      </c>
      <c r="BR69" s="176"/>
      <c r="BS69" s="176"/>
      <c r="BT69" s="176"/>
      <c r="BU69" s="176"/>
      <c r="BV69" s="176"/>
      <c r="BW69" s="176"/>
      <c r="BX69" s="176"/>
      <c r="BY69" s="176"/>
      <c r="BZ69" s="176"/>
      <c r="CA69" s="176"/>
      <c r="CB69" s="176"/>
      <c r="CC69" s="176"/>
      <c r="CD69" s="176"/>
      <c r="CE69" s="176"/>
      <c r="CF69" s="176"/>
      <c r="CG69" s="176"/>
      <c r="CH69" s="176"/>
      <c r="CI69" s="176"/>
      <c r="CJ69" s="176"/>
      <c r="CK69" s="176"/>
      <c r="CL69" s="176"/>
      <c r="CM69" s="176"/>
      <c r="CN69" s="176"/>
      <c r="CO69" s="176"/>
      <c r="CP69" s="176"/>
      <c r="CQ69" s="176"/>
      <c r="CR69" s="176"/>
      <c r="CS69" s="176"/>
      <c r="CT69" s="176"/>
      <c r="CU69" s="176"/>
      <c r="CV69" s="94">
        <v>89.886206000000001</v>
      </c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6"/>
      <c r="EA69" s="119" t="str">
        <f>EM31</f>
        <v>нет свободной мощности</v>
      </c>
      <c r="EB69" s="120"/>
      <c r="EC69" s="120"/>
      <c r="ED69" s="120"/>
      <c r="EE69" s="120"/>
      <c r="EF69" s="120"/>
      <c r="EG69" s="120"/>
      <c r="EH69" s="120"/>
      <c r="EI69" s="120"/>
      <c r="EJ69" s="120"/>
      <c r="EK69" s="120"/>
      <c r="EL69" s="120"/>
      <c r="EM69" s="120"/>
      <c r="EN69" s="120"/>
      <c r="EO69" s="120"/>
      <c r="EP69" s="120"/>
      <c r="EQ69" s="120"/>
      <c r="ER69" s="120"/>
      <c r="ES69" s="120"/>
      <c r="ET69" s="120"/>
      <c r="EU69" s="120"/>
      <c r="EV69" s="120"/>
      <c r="EW69" s="120"/>
      <c r="EX69" s="120"/>
      <c r="EY69" s="120"/>
      <c r="EZ69" s="120"/>
      <c r="FA69" s="120"/>
      <c r="FB69" s="120"/>
      <c r="FC69" s="120"/>
      <c r="FD69" s="120"/>
      <c r="FE69" s="121"/>
      <c r="FM69" s="44"/>
    </row>
    <row r="70" spans="1:169" s="19" customFormat="1" ht="30" customHeight="1" x14ac:dyDescent="0.25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128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30"/>
      <c r="AS70" s="170" t="s">
        <v>121</v>
      </c>
      <c r="AT70" s="171"/>
      <c r="AU70" s="171"/>
      <c r="AV70" s="171"/>
      <c r="AW70" s="171"/>
      <c r="AX70" s="171"/>
      <c r="AY70" s="171"/>
      <c r="AZ70" s="171"/>
      <c r="BA70" s="171"/>
      <c r="BB70" s="171"/>
      <c r="BC70" s="171"/>
      <c r="BD70" s="171"/>
      <c r="BE70" s="171"/>
      <c r="BF70" s="171"/>
      <c r="BG70" s="171"/>
      <c r="BH70" s="171"/>
      <c r="BI70" s="171"/>
      <c r="BJ70" s="171"/>
      <c r="BK70" s="171"/>
      <c r="BL70" s="171"/>
      <c r="BM70" s="171"/>
      <c r="BN70" s="171"/>
      <c r="BO70" s="171"/>
      <c r="BP70" s="172"/>
      <c r="BQ70" s="97">
        <v>8.2729350000000004</v>
      </c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4">
        <v>6.9533149999999999</v>
      </c>
      <c r="CW70" s="95"/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6"/>
      <c r="EA70" s="119"/>
      <c r="EB70" s="120"/>
      <c r="EC70" s="120"/>
      <c r="ED70" s="120"/>
      <c r="EE70" s="120"/>
      <c r="EF70" s="120"/>
      <c r="EG70" s="120"/>
      <c r="EH70" s="120"/>
      <c r="EI70" s="120"/>
      <c r="EJ70" s="120"/>
      <c r="EK70" s="120"/>
      <c r="EL70" s="120"/>
      <c r="EM70" s="120"/>
      <c r="EN70" s="120"/>
      <c r="EO70" s="120"/>
      <c r="EP70" s="120"/>
      <c r="EQ70" s="120"/>
      <c r="ER70" s="120"/>
      <c r="ES70" s="120"/>
      <c r="ET70" s="120"/>
      <c r="EU70" s="120"/>
      <c r="EV70" s="120"/>
      <c r="EW70" s="120"/>
      <c r="EX70" s="120"/>
      <c r="EY70" s="120"/>
      <c r="EZ70" s="120"/>
      <c r="FA70" s="120"/>
      <c r="FB70" s="120"/>
      <c r="FC70" s="120"/>
      <c r="FD70" s="120"/>
      <c r="FE70" s="121"/>
      <c r="FM70" s="44"/>
    </row>
    <row r="71" spans="1:169" s="19" customFormat="1" ht="30" customHeight="1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128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30"/>
      <c r="AS71" s="170" t="s">
        <v>101</v>
      </c>
      <c r="AT71" s="171"/>
      <c r="AU71" s="171"/>
      <c r="AV71" s="171"/>
      <c r="AW71" s="171"/>
      <c r="AX71" s="171"/>
      <c r="AY71" s="171"/>
      <c r="AZ71" s="171"/>
      <c r="BA71" s="171"/>
      <c r="BB71" s="171"/>
      <c r="BC71" s="171"/>
      <c r="BD71" s="171"/>
      <c r="BE71" s="171"/>
      <c r="BF71" s="171"/>
      <c r="BG71" s="171"/>
      <c r="BH71" s="171"/>
      <c r="BI71" s="171"/>
      <c r="BJ71" s="171"/>
      <c r="BK71" s="171"/>
      <c r="BL71" s="171"/>
      <c r="BM71" s="171"/>
      <c r="BN71" s="171"/>
      <c r="BO71" s="171"/>
      <c r="BP71" s="172"/>
      <c r="BQ71" s="97">
        <v>1.2</v>
      </c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>
        <v>0.98450000000000004</v>
      </c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119"/>
      <c r="EB71" s="120"/>
      <c r="EC71" s="120"/>
      <c r="ED71" s="120"/>
      <c r="EE71" s="120"/>
      <c r="EF71" s="120"/>
      <c r="EG71" s="120"/>
      <c r="EH71" s="120"/>
      <c r="EI71" s="120"/>
      <c r="EJ71" s="120"/>
      <c r="EK71" s="120"/>
      <c r="EL71" s="120"/>
      <c r="EM71" s="120"/>
      <c r="EN71" s="120"/>
      <c r="EO71" s="120"/>
      <c r="EP71" s="120"/>
      <c r="EQ71" s="120"/>
      <c r="ER71" s="120"/>
      <c r="ES71" s="120"/>
      <c r="ET71" s="120"/>
      <c r="EU71" s="120"/>
      <c r="EV71" s="120"/>
      <c r="EW71" s="120"/>
      <c r="EX71" s="120"/>
      <c r="EY71" s="120"/>
      <c r="EZ71" s="120"/>
      <c r="FA71" s="120"/>
      <c r="FB71" s="120"/>
      <c r="FC71" s="120"/>
      <c r="FD71" s="120"/>
      <c r="FE71" s="121"/>
    </row>
    <row r="72" spans="1:169" s="19" customFormat="1" ht="30" customHeight="1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28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30"/>
      <c r="AS72" s="170" t="s">
        <v>122</v>
      </c>
      <c r="AT72" s="171"/>
      <c r="AU72" s="171"/>
      <c r="AV72" s="171"/>
      <c r="AW72" s="171"/>
      <c r="AX72" s="171"/>
      <c r="AY72" s="171"/>
      <c r="AZ72" s="171"/>
      <c r="BA72" s="171"/>
      <c r="BB72" s="171"/>
      <c r="BC72" s="171"/>
      <c r="BD72" s="171"/>
      <c r="BE72" s="171"/>
      <c r="BF72" s="171"/>
      <c r="BG72" s="171"/>
      <c r="BH72" s="171"/>
      <c r="BI72" s="171"/>
      <c r="BJ72" s="171"/>
      <c r="BK72" s="171"/>
      <c r="BL72" s="171"/>
      <c r="BM72" s="171"/>
      <c r="BN72" s="171"/>
      <c r="BO72" s="171"/>
      <c r="BP72" s="172"/>
      <c r="BQ72" s="97">
        <v>2.8000000000000001E-2</v>
      </c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4">
        <v>0.782833</v>
      </c>
      <c r="CW72" s="95"/>
      <c r="CX72" s="95"/>
      <c r="CY72" s="95"/>
      <c r="CZ72" s="95"/>
      <c r="DA72" s="95"/>
      <c r="DB72" s="95"/>
      <c r="DC72" s="95"/>
      <c r="DD72" s="95"/>
      <c r="DE72" s="95"/>
      <c r="DF72" s="95"/>
      <c r="DG72" s="95"/>
      <c r="DH72" s="95"/>
      <c r="DI72" s="95"/>
      <c r="DJ72" s="95"/>
      <c r="DK72" s="95"/>
      <c r="DL72" s="95"/>
      <c r="DM72" s="95"/>
      <c r="DN72" s="95"/>
      <c r="DO72" s="95"/>
      <c r="DP72" s="95"/>
      <c r="DQ72" s="95"/>
      <c r="DR72" s="95"/>
      <c r="DS72" s="95"/>
      <c r="DT72" s="95"/>
      <c r="DU72" s="95"/>
      <c r="DV72" s="95"/>
      <c r="DW72" s="95"/>
      <c r="DX72" s="95"/>
      <c r="DY72" s="95"/>
      <c r="DZ72" s="96"/>
      <c r="EA72" s="119"/>
      <c r="EB72" s="120"/>
      <c r="EC72" s="120"/>
      <c r="ED72" s="120"/>
      <c r="EE72" s="120"/>
      <c r="EF72" s="120"/>
      <c r="EG72" s="120"/>
      <c r="EH72" s="120"/>
      <c r="EI72" s="120"/>
      <c r="EJ72" s="120"/>
      <c r="EK72" s="120"/>
      <c r="EL72" s="120"/>
      <c r="EM72" s="120"/>
      <c r="EN72" s="120"/>
      <c r="EO72" s="120"/>
      <c r="EP72" s="120"/>
      <c r="EQ72" s="120"/>
      <c r="ER72" s="120"/>
      <c r="ES72" s="120"/>
      <c r="ET72" s="120"/>
      <c r="EU72" s="120"/>
      <c r="EV72" s="120"/>
      <c r="EW72" s="120"/>
      <c r="EX72" s="120"/>
      <c r="EY72" s="120"/>
      <c r="EZ72" s="120"/>
      <c r="FA72" s="120"/>
      <c r="FB72" s="120"/>
      <c r="FC72" s="120"/>
      <c r="FD72" s="120"/>
      <c r="FE72" s="121"/>
    </row>
    <row r="73" spans="1:169" s="19" customFormat="1" ht="30" customHeigh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28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30"/>
      <c r="AS73" s="170" t="s">
        <v>139</v>
      </c>
      <c r="AT73" s="171"/>
      <c r="AU73" s="171"/>
      <c r="AV73" s="171"/>
      <c r="AW73" s="171"/>
      <c r="AX73" s="171"/>
      <c r="AY73" s="171"/>
      <c r="AZ73" s="171"/>
      <c r="BA73" s="171"/>
      <c r="BB73" s="171"/>
      <c r="BC73" s="171"/>
      <c r="BD73" s="171"/>
      <c r="BE73" s="171"/>
      <c r="BF73" s="171"/>
      <c r="BG73" s="171"/>
      <c r="BH73" s="171"/>
      <c r="BI73" s="171"/>
      <c r="BJ73" s="171"/>
      <c r="BK73" s="171"/>
      <c r="BL73" s="171"/>
      <c r="BM73" s="171"/>
      <c r="BN73" s="171"/>
      <c r="BO73" s="171"/>
      <c r="BP73" s="172"/>
      <c r="BQ73" s="97">
        <v>0.12</v>
      </c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4">
        <v>0.43635699999999999</v>
      </c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6"/>
      <c r="EA73" s="119"/>
      <c r="EB73" s="120"/>
      <c r="EC73" s="120"/>
      <c r="ED73" s="120"/>
      <c r="EE73" s="120"/>
      <c r="EF73" s="120"/>
      <c r="EG73" s="120"/>
      <c r="EH73" s="120"/>
      <c r="EI73" s="120"/>
      <c r="EJ73" s="120"/>
      <c r="EK73" s="120"/>
      <c r="EL73" s="120"/>
      <c r="EM73" s="120"/>
      <c r="EN73" s="120"/>
      <c r="EO73" s="120"/>
      <c r="EP73" s="120"/>
      <c r="EQ73" s="120"/>
      <c r="ER73" s="120"/>
      <c r="ES73" s="120"/>
      <c r="ET73" s="120"/>
      <c r="EU73" s="120"/>
      <c r="EV73" s="120"/>
      <c r="EW73" s="120"/>
      <c r="EX73" s="120"/>
      <c r="EY73" s="120"/>
      <c r="EZ73" s="120"/>
      <c r="FA73" s="120"/>
      <c r="FB73" s="120"/>
      <c r="FC73" s="120"/>
      <c r="FD73" s="120"/>
      <c r="FE73" s="121"/>
    </row>
    <row r="74" spans="1:169" s="19" customFormat="1" ht="30" customHeight="1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31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3"/>
      <c r="AS74" s="170" t="s">
        <v>94</v>
      </c>
      <c r="AT74" s="171"/>
      <c r="AU74" s="171"/>
      <c r="AV74" s="171"/>
      <c r="AW74" s="171"/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2"/>
      <c r="BQ74" s="97">
        <v>0.10439</v>
      </c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4">
        <v>8.9914999999999995E-2</v>
      </c>
      <c r="CW74" s="95"/>
      <c r="CX74" s="95"/>
      <c r="CY74" s="95"/>
      <c r="CZ74" s="95"/>
      <c r="DA74" s="95"/>
      <c r="DB74" s="95"/>
      <c r="DC74" s="95"/>
      <c r="DD74" s="95"/>
      <c r="DE74" s="95"/>
      <c r="DF74" s="95"/>
      <c r="DG74" s="95"/>
      <c r="DH74" s="95"/>
      <c r="DI74" s="95"/>
      <c r="DJ74" s="95"/>
      <c r="DK74" s="95"/>
      <c r="DL74" s="95"/>
      <c r="DM74" s="95"/>
      <c r="DN74" s="95"/>
      <c r="DO74" s="95"/>
      <c r="DP74" s="95"/>
      <c r="DQ74" s="95"/>
      <c r="DR74" s="95"/>
      <c r="DS74" s="95"/>
      <c r="DT74" s="95"/>
      <c r="DU74" s="95"/>
      <c r="DV74" s="95"/>
      <c r="DW74" s="95"/>
      <c r="DX74" s="95"/>
      <c r="DY74" s="95"/>
      <c r="DZ74" s="96"/>
      <c r="EA74" s="119"/>
      <c r="EB74" s="120"/>
      <c r="EC74" s="120"/>
      <c r="ED74" s="120"/>
      <c r="EE74" s="120"/>
      <c r="EF74" s="120"/>
      <c r="EG74" s="120"/>
      <c r="EH74" s="120"/>
      <c r="EI74" s="120"/>
      <c r="EJ74" s="120"/>
      <c r="EK74" s="120"/>
      <c r="EL74" s="120"/>
      <c r="EM74" s="120"/>
      <c r="EN74" s="120"/>
      <c r="EO74" s="120"/>
      <c r="EP74" s="120"/>
      <c r="EQ74" s="120"/>
      <c r="ER74" s="120"/>
      <c r="ES74" s="120"/>
      <c r="ET74" s="120"/>
      <c r="EU74" s="120"/>
      <c r="EV74" s="120"/>
      <c r="EW74" s="120"/>
      <c r="EX74" s="120"/>
      <c r="EY74" s="120"/>
      <c r="EZ74" s="120"/>
      <c r="FA74" s="120"/>
      <c r="FB74" s="120"/>
      <c r="FC74" s="120"/>
      <c r="FD74" s="120"/>
      <c r="FE74" s="121"/>
    </row>
    <row r="75" spans="1:169" s="19" customFormat="1" ht="30" customHeight="1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25" t="s">
        <v>99</v>
      </c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7"/>
      <c r="AS75" s="170" t="s">
        <v>100</v>
      </c>
      <c r="AT75" s="171"/>
      <c r="AU75" s="171"/>
      <c r="AV75" s="171"/>
      <c r="AW75" s="171"/>
      <c r="AX75" s="171"/>
      <c r="AY75" s="171"/>
      <c r="AZ75" s="171"/>
      <c r="BA75" s="171"/>
      <c r="BB75" s="171"/>
      <c r="BC75" s="171"/>
      <c r="BD75" s="171"/>
      <c r="BE75" s="171"/>
      <c r="BF75" s="171"/>
      <c r="BG75" s="171"/>
      <c r="BH75" s="171"/>
      <c r="BI75" s="171"/>
      <c r="BJ75" s="171"/>
      <c r="BK75" s="171"/>
      <c r="BL75" s="171"/>
      <c r="BM75" s="171"/>
      <c r="BN75" s="171"/>
      <c r="BO75" s="171"/>
      <c r="BP75" s="172"/>
      <c r="BQ75" s="97">
        <v>56.501530000000002</v>
      </c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4">
        <v>59.754295999999997</v>
      </c>
      <c r="CW75" s="95"/>
      <c r="CX75" s="95"/>
      <c r="CY75" s="95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6"/>
      <c r="EA75" s="119"/>
      <c r="EB75" s="120"/>
      <c r="EC75" s="120"/>
      <c r="ED75" s="120"/>
      <c r="EE75" s="120"/>
      <c r="EF75" s="120"/>
      <c r="EG75" s="120"/>
      <c r="EH75" s="120"/>
      <c r="EI75" s="120"/>
      <c r="EJ75" s="120"/>
      <c r="EK75" s="120"/>
      <c r="EL75" s="120"/>
      <c r="EM75" s="120"/>
      <c r="EN75" s="120"/>
      <c r="EO75" s="120"/>
      <c r="EP75" s="120"/>
      <c r="EQ75" s="120"/>
      <c r="ER75" s="120"/>
      <c r="ES75" s="120"/>
      <c r="ET75" s="120"/>
      <c r="EU75" s="120"/>
      <c r="EV75" s="120"/>
      <c r="EW75" s="120"/>
      <c r="EX75" s="120"/>
      <c r="EY75" s="120"/>
      <c r="EZ75" s="120"/>
      <c r="FA75" s="120"/>
      <c r="FB75" s="120"/>
      <c r="FC75" s="120"/>
      <c r="FD75" s="120"/>
      <c r="FE75" s="121"/>
    </row>
    <row r="76" spans="1:169" s="19" customFormat="1" ht="30" customHeight="1" x14ac:dyDescent="0.2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31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3"/>
      <c r="AS76" s="170" t="s">
        <v>121</v>
      </c>
      <c r="AT76" s="171"/>
      <c r="AU76" s="171"/>
      <c r="AV76" s="171"/>
      <c r="AW76" s="171"/>
      <c r="AX76" s="171"/>
      <c r="AY76" s="171"/>
      <c r="AZ76" s="171"/>
      <c r="BA76" s="171"/>
      <c r="BB76" s="171"/>
      <c r="BC76" s="171"/>
      <c r="BD76" s="171"/>
      <c r="BE76" s="171"/>
      <c r="BF76" s="171"/>
      <c r="BG76" s="171"/>
      <c r="BH76" s="171"/>
      <c r="BI76" s="171"/>
      <c r="BJ76" s="171"/>
      <c r="BK76" s="171"/>
      <c r="BL76" s="171"/>
      <c r="BM76" s="171"/>
      <c r="BN76" s="171"/>
      <c r="BO76" s="171"/>
      <c r="BP76" s="172"/>
      <c r="BQ76" s="97">
        <v>12.232100000000001</v>
      </c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4">
        <v>6.8019999999999996</v>
      </c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5"/>
      <c r="DJ76" s="95"/>
      <c r="DK76" s="95"/>
      <c r="DL76" s="95"/>
      <c r="DM76" s="95"/>
      <c r="DN76" s="95"/>
      <c r="DO76" s="95"/>
      <c r="DP76" s="95"/>
      <c r="DQ76" s="95"/>
      <c r="DR76" s="95"/>
      <c r="DS76" s="95"/>
      <c r="DT76" s="95"/>
      <c r="DU76" s="95"/>
      <c r="DV76" s="95"/>
      <c r="DW76" s="95"/>
      <c r="DX76" s="95"/>
      <c r="DY76" s="95"/>
      <c r="DZ76" s="96"/>
      <c r="EA76" s="122"/>
      <c r="EB76" s="123"/>
      <c r="EC76" s="123"/>
      <c r="ED76" s="123"/>
      <c r="EE76" s="123"/>
      <c r="EF76" s="123"/>
      <c r="EG76" s="123"/>
      <c r="EH76" s="123"/>
      <c r="EI76" s="123"/>
      <c r="EJ76" s="123"/>
      <c r="EK76" s="123"/>
      <c r="EL76" s="123"/>
      <c r="EM76" s="123"/>
      <c r="EN76" s="123"/>
      <c r="EO76" s="123"/>
      <c r="EP76" s="123"/>
      <c r="EQ76" s="123"/>
      <c r="ER76" s="123"/>
      <c r="ES76" s="123"/>
      <c r="ET76" s="123"/>
      <c r="EU76" s="123"/>
      <c r="EV76" s="123"/>
      <c r="EW76" s="123"/>
      <c r="EX76" s="123"/>
      <c r="EY76" s="123"/>
      <c r="EZ76" s="123"/>
      <c r="FA76" s="123"/>
      <c r="FB76" s="123"/>
      <c r="FC76" s="123"/>
      <c r="FD76" s="123"/>
      <c r="FE76" s="124"/>
    </row>
    <row r="77" spans="1:169" s="17" customFormat="1" x14ac:dyDescent="0.25">
      <c r="A77" s="20"/>
      <c r="B77" s="90" t="s">
        <v>47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1"/>
      <c r="W77" s="21"/>
      <c r="X77" s="92" t="s">
        <v>104</v>
      </c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3"/>
      <c r="AS77" s="22"/>
      <c r="AT77" s="92" t="s">
        <v>104</v>
      </c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3"/>
      <c r="BQ77" s="97">
        <f>SUM(BQ59:CU76)</f>
        <v>155.55211500000001</v>
      </c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>
        <f>SUM(CV59:DZ76)</f>
        <v>187.601496</v>
      </c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84" t="s">
        <v>104</v>
      </c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  <c r="EU77" s="84"/>
      <c r="EV77" s="84"/>
      <c r="EW77" s="84"/>
      <c r="EX77" s="84"/>
      <c r="EY77" s="84"/>
      <c r="EZ77" s="84"/>
      <c r="FA77" s="84"/>
      <c r="FB77" s="84"/>
      <c r="FC77" s="84"/>
      <c r="FD77" s="84"/>
      <c r="FE77" s="84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</row>
    <row r="81" spans="1:164" s="41" customFormat="1" ht="97.5" customHeight="1" x14ac:dyDescent="0.25">
      <c r="A81" s="144" t="s">
        <v>49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5"/>
      <c r="CT81" s="145"/>
      <c r="CU81" s="145"/>
      <c r="CV81" s="145"/>
      <c r="CW81" s="145"/>
      <c r="CX81" s="145"/>
      <c r="CY81" s="145"/>
      <c r="CZ81" s="145"/>
      <c r="DA81" s="145"/>
      <c r="DB81" s="145"/>
      <c r="DC81" s="145"/>
      <c r="DD81" s="145"/>
      <c r="DE81" s="145"/>
      <c r="DF81" s="145"/>
      <c r="DG81" s="145"/>
      <c r="DH81" s="145"/>
      <c r="DI81" s="145"/>
      <c r="DJ81" s="145"/>
      <c r="DK81" s="145"/>
      <c r="DL81" s="145"/>
      <c r="DM81" s="145"/>
      <c r="DN81" s="145"/>
      <c r="DO81" s="145"/>
      <c r="DP81" s="145"/>
      <c r="DQ81" s="145"/>
      <c r="DR81" s="145"/>
      <c r="DS81" s="145"/>
      <c r="DT81" s="145"/>
      <c r="DU81" s="145"/>
      <c r="DV81" s="145"/>
      <c r="DW81" s="145"/>
      <c r="DX81" s="145"/>
      <c r="DY81" s="145"/>
      <c r="DZ81" s="145"/>
      <c r="EA81" s="145"/>
      <c r="EB81" s="145"/>
      <c r="EC81" s="145"/>
      <c r="ED81" s="145"/>
      <c r="EE81" s="145"/>
      <c r="EF81" s="145"/>
      <c r="EG81" s="145"/>
      <c r="EH81" s="145"/>
      <c r="EI81" s="145"/>
      <c r="EJ81" s="145"/>
      <c r="EK81" s="145"/>
      <c r="EL81" s="145"/>
      <c r="EM81" s="145"/>
      <c r="EN81" s="145"/>
      <c r="EO81" s="145"/>
      <c r="EP81" s="145"/>
      <c r="EQ81" s="145"/>
      <c r="ER81" s="145"/>
      <c r="ES81" s="145"/>
      <c r="ET81" s="145"/>
      <c r="EU81" s="145"/>
      <c r="EV81" s="145"/>
      <c r="EW81" s="145"/>
      <c r="EX81" s="145"/>
      <c r="EY81" s="145"/>
      <c r="EZ81" s="145"/>
      <c r="FA81" s="145"/>
      <c r="FB81" s="145"/>
      <c r="FC81" s="145"/>
      <c r="FD81" s="145"/>
      <c r="FE81" s="145"/>
      <c r="FF81" s="145"/>
      <c r="FG81" s="145"/>
      <c r="FH81" s="145"/>
    </row>
    <row r="82" spans="1:164" s="41" customFormat="1" ht="15.75" x14ac:dyDescent="0.25">
      <c r="DC82" s="58"/>
    </row>
    <row r="83" spans="1:164" s="23" customFormat="1" ht="141" customHeight="1" x14ac:dyDescent="0.25">
      <c r="A83" s="169" t="s">
        <v>50</v>
      </c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 t="s">
        <v>141</v>
      </c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69"/>
      <c r="AK83" s="169"/>
      <c r="AL83" s="169" t="s">
        <v>142</v>
      </c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 t="s">
        <v>143</v>
      </c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 t="s">
        <v>51</v>
      </c>
      <c r="BU83" s="169"/>
      <c r="BV83" s="169"/>
      <c r="BW83" s="169"/>
      <c r="BX83" s="169"/>
      <c r="BY83" s="169"/>
      <c r="BZ83" s="169"/>
      <c r="CA83" s="169"/>
      <c r="CB83" s="169"/>
      <c r="CC83" s="169"/>
      <c r="CD83" s="169"/>
      <c r="CE83" s="169"/>
      <c r="CF83" s="169"/>
      <c r="CG83" s="169"/>
      <c r="CH83" s="169"/>
      <c r="CI83" s="169"/>
      <c r="CJ83" s="169"/>
      <c r="CK83" s="169" t="s">
        <v>52</v>
      </c>
      <c r="CL83" s="169"/>
      <c r="CM83" s="169"/>
      <c r="CN83" s="169"/>
      <c r="CO83" s="169"/>
      <c r="CP83" s="169"/>
      <c r="CQ83" s="169"/>
      <c r="CR83" s="169"/>
      <c r="CS83" s="169"/>
      <c r="CT83" s="169"/>
      <c r="CU83" s="169"/>
      <c r="CV83" s="169"/>
      <c r="CW83" s="169"/>
      <c r="CX83" s="169"/>
      <c r="CY83" s="169"/>
      <c r="CZ83" s="169" t="s">
        <v>53</v>
      </c>
      <c r="DA83" s="169"/>
      <c r="DB83" s="169"/>
      <c r="DC83" s="169"/>
      <c r="DD83" s="169"/>
      <c r="DE83" s="169"/>
      <c r="DF83" s="169"/>
      <c r="DG83" s="169"/>
      <c r="DH83" s="169"/>
      <c r="DI83" s="169"/>
      <c r="DJ83" s="169"/>
      <c r="DK83" s="169"/>
      <c r="DL83" s="169"/>
      <c r="DM83" s="169"/>
      <c r="DN83" s="169"/>
      <c r="DO83" s="169"/>
      <c r="DP83" s="169"/>
      <c r="DQ83" s="169"/>
      <c r="DR83" s="169"/>
      <c r="DS83" s="169"/>
      <c r="DT83" s="169"/>
      <c r="DU83" s="169"/>
      <c r="DV83" s="169"/>
      <c r="DW83" s="169"/>
      <c r="DX83" s="169"/>
      <c r="DY83" s="169" t="s">
        <v>54</v>
      </c>
      <c r="DZ83" s="169"/>
      <c r="EA83" s="169"/>
      <c r="EB83" s="169"/>
      <c r="EC83" s="169"/>
      <c r="ED83" s="169"/>
      <c r="EE83" s="169"/>
      <c r="EF83" s="169"/>
      <c r="EG83" s="169"/>
      <c r="EH83" s="169"/>
      <c r="EI83" s="169"/>
      <c r="EJ83" s="169"/>
      <c r="EK83" s="169"/>
      <c r="EL83" s="169"/>
      <c r="EM83" s="169"/>
      <c r="EN83" s="169"/>
      <c r="EO83" s="169"/>
      <c r="EP83" s="169"/>
      <c r="EQ83" s="169"/>
      <c r="ER83" s="169"/>
      <c r="ES83" s="169"/>
      <c r="ET83" s="169"/>
      <c r="EU83" s="169"/>
      <c r="EV83" s="169"/>
      <c r="EW83" s="169"/>
      <c r="EX83" s="169"/>
      <c r="EY83" s="169"/>
      <c r="EZ83" s="169"/>
      <c r="FA83" s="169"/>
      <c r="FB83" s="169"/>
      <c r="FC83" s="169"/>
      <c r="FD83" s="169"/>
      <c r="FE83" s="169"/>
      <c r="FF83" s="169"/>
      <c r="FG83" s="169"/>
      <c r="FH83" s="169"/>
    </row>
    <row r="84" spans="1:164" s="23" customFormat="1" ht="12" customHeight="1" x14ac:dyDescent="0.25">
      <c r="A84" s="165"/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58"/>
      <c r="CW84" s="158"/>
      <c r="CX84" s="158"/>
      <c r="CY84" s="158"/>
      <c r="CZ84" s="160"/>
      <c r="DA84" s="160"/>
      <c r="DB84" s="160"/>
      <c r="DC84" s="160"/>
      <c r="DD84" s="160"/>
      <c r="DE84" s="160"/>
      <c r="DF84" s="160"/>
      <c r="DG84" s="160"/>
      <c r="DH84" s="160"/>
      <c r="DI84" s="160"/>
      <c r="DJ84" s="160"/>
      <c r="DK84" s="160"/>
      <c r="DL84" s="160"/>
      <c r="DM84" s="160"/>
      <c r="DN84" s="160"/>
      <c r="DO84" s="160"/>
      <c r="DP84" s="160"/>
      <c r="DQ84" s="160"/>
      <c r="DR84" s="160"/>
      <c r="DS84" s="160"/>
      <c r="DT84" s="160"/>
      <c r="DU84" s="160"/>
      <c r="DV84" s="160"/>
      <c r="DW84" s="160"/>
      <c r="DX84" s="160"/>
      <c r="DY84" s="161" t="s">
        <v>55</v>
      </c>
      <c r="DZ84" s="162"/>
      <c r="EA84" s="162"/>
      <c r="EB84" s="162"/>
      <c r="EC84" s="162"/>
      <c r="ED84" s="162"/>
      <c r="EE84" s="162"/>
      <c r="EF84" s="162"/>
      <c r="EG84" s="162"/>
      <c r="EH84" s="162"/>
      <c r="EI84" s="162"/>
      <c r="EJ84" s="163"/>
      <c r="EK84" s="161" t="s">
        <v>56</v>
      </c>
      <c r="EL84" s="162"/>
      <c r="EM84" s="162"/>
      <c r="EN84" s="162"/>
      <c r="EO84" s="162"/>
      <c r="EP84" s="162"/>
      <c r="EQ84" s="162"/>
      <c r="ER84" s="162"/>
      <c r="ES84" s="162"/>
      <c r="ET84" s="162"/>
      <c r="EU84" s="162"/>
      <c r="EV84" s="163"/>
      <c r="EW84" s="161" t="s">
        <v>57</v>
      </c>
      <c r="EX84" s="162"/>
      <c r="EY84" s="162"/>
      <c r="EZ84" s="162"/>
      <c r="FA84" s="162"/>
      <c r="FB84" s="162"/>
      <c r="FC84" s="162"/>
      <c r="FD84" s="162"/>
      <c r="FE84" s="162"/>
      <c r="FF84" s="162"/>
      <c r="FG84" s="162"/>
      <c r="FH84" s="163"/>
    </row>
    <row r="85" spans="1:164" s="24" customFormat="1" ht="12.75" x14ac:dyDescent="0.25">
      <c r="A85" s="164">
        <v>1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>
        <v>2</v>
      </c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>
        <v>3</v>
      </c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4"/>
      <c r="AY85" s="164"/>
      <c r="AZ85" s="164"/>
      <c r="BA85" s="164"/>
      <c r="BB85" s="164"/>
      <c r="BC85" s="164">
        <v>4</v>
      </c>
      <c r="BD85" s="164"/>
      <c r="BE85" s="164"/>
      <c r="BF85" s="164"/>
      <c r="BG85" s="164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164"/>
      <c r="BT85" s="164">
        <v>5</v>
      </c>
      <c r="BU85" s="164"/>
      <c r="BV85" s="164"/>
      <c r="BW85" s="164"/>
      <c r="BX85" s="164"/>
      <c r="BY85" s="164"/>
      <c r="BZ85" s="164"/>
      <c r="CA85" s="164"/>
      <c r="CB85" s="164"/>
      <c r="CC85" s="164"/>
      <c r="CD85" s="164"/>
      <c r="CE85" s="164"/>
      <c r="CF85" s="164"/>
      <c r="CG85" s="164"/>
      <c r="CH85" s="164"/>
      <c r="CI85" s="164"/>
      <c r="CJ85" s="164"/>
      <c r="CK85" s="164">
        <v>6</v>
      </c>
      <c r="CL85" s="164"/>
      <c r="CM85" s="164"/>
      <c r="CN85" s="164"/>
      <c r="CO85" s="164"/>
      <c r="CP85" s="164"/>
      <c r="CQ85" s="164"/>
      <c r="CR85" s="164"/>
      <c r="CS85" s="164"/>
      <c r="CT85" s="164"/>
      <c r="CU85" s="164"/>
      <c r="CV85" s="164"/>
      <c r="CW85" s="164"/>
      <c r="CX85" s="164"/>
      <c r="CY85" s="164"/>
      <c r="CZ85" s="164">
        <v>7</v>
      </c>
      <c r="DA85" s="164"/>
      <c r="DB85" s="164"/>
      <c r="DC85" s="164"/>
      <c r="DD85" s="164"/>
      <c r="DE85" s="164"/>
      <c r="DF85" s="164"/>
      <c r="DG85" s="164"/>
      <c r="DH85" s="164"/>
      <c r="DI85" s="164"/>
      <c r="DJ85" s="164"/>
      <c r="DK85" s="164"/>
      <c r="DL85" s="164"/>
      <c r="DM85" s="164"/>
      <c r="DN85" s="164"/>
      <c r="DO85" s="164"/>
      <c r="DP85" s="164"/>
      <c r="DQ85" s="164"/>
      <c r="DR85" s="164"/>
      <c r="DS85" s="164"/>
      <c r="DT85" s="164"/>
      <c r="DU85" s="164"/>
      <c r="DV85" s="164"/>
      <c r="DW85" s="164"/>
      <c r="DX85" s="164"/>
      <c r="DY85" s="166">
        <v>8</v>
      </c>
      <c r="DZ85" s="167"/>
      <c r="EA85" s="167"/>
      <c r="EB85" s="167"/>
      <c r="EC85" s="167"/>
      <c r="ED85" s="167"/>
      <c r="EE85" s="167"/>
      <c r="EF85" s="167"/>
      <c r="EG85" s="167"/>
      <c r="EH85" s="167"/>
      <c r="EI85" s="167"/>
      <c r="EJ85" s="168"/>
      <c r="EK85" s="166">
        <v>9</v>
      </c>
      <c r="EL85" s="167"/>
      <c r="EM85" s="167"/>
      <c r="EN85" s="167"/>
      <c r="EO85" s="167"/>
      <c r="EP85" s="167"/>
      <c r="EQ85" s="167"/>
      <c r="ER85" s="167"/>
      <c r="ES85" s="167"/>
      <c r="ET85" s="167"/>
      <c r="EU85" s="167"/>
      <c r="EV85" s="168"/>
      <c r="EW85" s="166">
        <v>10</v>
      </c>
      <c r="EX85" s="167"/>
      <c r="EY85" s="167"/>
      <c r="EZ85" s="167"/>
      <c r="FA85" s="167"/>
      <c r="FB85" s="167"/>
      <c r="FC85" s="167"/>
      <c r="FD85" s="167"/>
      <c r="FE85" s="167"/>
      <c r="FF85" s="167"/>
      <c r="FG85" s="167"/>
      <c r="FH85" s="168"/>
    </row>
    <row r="86" spans="1:164" s="23" customFormat="1" ht="27" customHeight="1" x14ac:dyDescent="0.2">
      <c r="A86" s="148" t="s">
        <v>106</v>
      </c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9" t="s">
        <v>84</v>
      </c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  <c r="AF86" s="159"/>
      <c r="AG86" s="159"/>
      <c r="AH86" s="159"/>
      <c r="AI86" s="159"/>
      <c r="AJ86" s="159"/>
      <c r="AK86" s="159"/>
      <c r="AL86" s="158">
        <v>80</v>
      </c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>
        <v>25</v>
      </c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>
        <f t="shared" ref="CK86:CK93" si="0">AL86-BC86</f>
        <v>55</v>
      </c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23" customFormat="1" ht="27" customHeight="1" x14ac:dyDescent="0.2">
      <c r="A87" s="154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9" t="s">
        <v>105</v>
      </c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159"/>
      <c r="AG87" s="159"/>
      <c r="AH87" s="159"/>
      <c r="AI87" s="159"/>
      <c r="AJ87" s="159"/>
      <c r="AK87" s="159"/>
      <c r="AL87" s="158">
        <v>9</v>
      </c>
      <c r="AM87" s="158"/>
      <c r="AN87" s="158"/>
      <c r="AO87" s="158"/>
      <c r="AP87" s="158"/>
      <c r="AQ87" s="158"/>
      <c r="AR87" s="158"/>
      <c r="AS87" s="158"/>
      <c r="AT87" s="158"/>
      <c r="AU87" s="158"/>
      <c r="AV87" s="158"/>
      <c r="AW87" s="158"/>
      <c r="AX87" s="158"/>
      <c r="AY87" s="158"/>
      <c r="AZ87" s="158"/>
      <c r="BA87" s="158"/>
      <c r="BB87" s="158"/>
      <c r="BC87" s="158">
        <v>2.4</v>
      </c>
      <c r="BD87" s="158"/>
      <c r="BE87" s="158"/>
      <c r="BF87" s="158"/>
      <c r="BG87" s="158"/>
      <c r="BH87" s="158"/>
      <c r="BI87" s="158"/>
      <c r="BJ87" s="158"/>
      <c r="BK87" s="158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  <c r="CJ87" s="158"/>
      <c r="CK87" s="158">
        <f t="shared" si="0"/>
        <v>6.6</v>
      </c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58"/>
      <c r="CW87" s="158"/>
      <c r="CX87" s="158"/>
      <c r="CY87" s="158"/>
      <c r="CZ87" s="158"/>
      <c r="DA87" s="158"/>
      <c r="DB87" s="158"/>
      <c r="DC87" s="158"/>
      <c r="DD87" s="158"/>
      <c r="DE87" s="158"/>
      <c r="DF87" s="158"/>
      <c r="DG87" s="158"/>
      <c r="DH87" s="158"/>
      <c r="DI87" s="158"/>
      <c r="DJ87" s="158"/>
      <c r="DK87" s="158"/>
      <c r="DL87" s="158"/>
      <c r="DM87" s="158"/>
      <c r="DN87" s="158"/>
      <c r="DO87" s="158"/>
      <c r="DP87" s="158"/>
      <c r="DQ87" s="158"/>
      <c r="DR87" s="158"/>
      <c r="DS87" s="158"/>
      <c r="DT87" s="158"/>
      <c r="DU87" s="158"/>
      <c r="DV87" s="158"/>
      <c r="DW87" s="158"/>
      <c r="DX87" s="158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23" customFormat="1" ht="24" customHeight="1" x14ac:dyDescent="0.25">
      <c r="A88" s="148" t="s">
        <v>113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50"/>
      <c r="R88" s="157" t="s">
        <v>107</v>
      </c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8">
        <v>5</v>
      </c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>
        <v>0.9</v>
      </c>
      <c r="BD88" s="158"/>
      <c r="BE88" s="158"/>
      <c r="BF88" s="158"/>
      <c r="BG88" s="158"/>
      <c r="BH88" s="158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58"/>
      <c r="BW88" s="158"/>
      <c r="BX88" s="158"/>
      <c r="BY88" s="158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  <c r="CJ88" s="158"/>
      <c r="CK88" s="158">
        <f t="shared" si="0"/>
        <v>4.0999999999999996</v>
      </c>
      <c r="CL88" s="158"/>
      <c r="CM88" s="158"/>
      <c r="CN88" s="158"/>
      <c r="CO88" s="158"/>
      <c r="CP88" s="158"/>
      <c r="CQ88" s="158"/>
      <c r="CR88" s="158"/>
      <c r="CS88" s="158"/>
      <c r="CT88" s="158"/>
      <c r="CU88" s="158"/>
      <c r="CV88" s="158"/>
      <c r="CW88" s="158"/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158"/>
      <c r="DI88" s="158"/>
      <c r="DJ88" s="158"/>
      <c r="DK88" s="158"/>
      <c r="DL88" s="158"/>
      <c r="DM88" s="158"/>
      <c r="DN88" s="158"/>
      <c r="DO88" s="158"/>
      <c r="DP88" s="158"/>
      <c r="DQ88" s="158"/>
      <c r="DR88" s="158"/>
      <c r="DS88" s="158"/>
      <c r="DT88" s="158"/>
      <c r="DU88" s="158"/>
      <c r="DV88" s="158"/>
      <c r="DW88" s="158"/>
      <c r="DX88" s="158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23" customFormat="1" ht="24" customHeight="1" x14ac:dyDescent="0.25">
      <c r="A89" s="151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3"/>
      <c r="R89" s="157" t="s">
        <v>108</v>
      </c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8">
        <v>40</v>
      </c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>
        <v>1.1000000000000001</v>
      </c>
      <c r="BD89" s="158"/>
      <c r="BE89" s="158"/>
      <c r="BF89" s="158"/>
      <c r="BG89" s="158"/>
      <c r="BH89" s="158"/>
      <c r="BI89" s="158"/>
      <c r="BJ89" s="158"/>
      <c r="BK89" s="158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58"/>
      <c r="BW89" s="158"/>
      <c r="BX89" s="158"/>
      <c r="BY89" s="158"/>
      <c r="BZ89" s="158"/>
      <c r="CA89" s="158"/>
      <c r="CB89" s="158"/>
      <c r="CC89" s="158"/>
      <c r="CD89" s="158"/>
      <c r="CE89" s="158"/>
      <c r="CF89" s="158"/>
      <c r="CG89" s="158"/>
      <c r="CH89" s="158"/>
      <c r="CI89" s="158"/>
      <c r="CJ89" s="158"/>
      <c r="CK89" s="158">
        <f t="shared" si="0"/>
        <v>38.9</v>
      </c>
      <c r="CL89" s="158"/>
      <c r="CM89" s="158"/>
      <c r="CN89" s="158"/>
      <c r="CO89" s="158"/>
      <c r="CP89" s="158"/>
      <c r="CQ89" s="158"/>
      <c r="CR89" s="158"/>
      <c r="CS89" s="158"/>
      <c r="CT89" s="158"/>
      <c r="CU89" s="158"/>
      <c r="CV89" s="158"/>
      <c r="CW89" s="158"/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158"/>
      <c r="DI89" s="158"/>
      <c r="DJ89" s="158"/>
      <c r="DK89" s="158"/>
      <c r="DL89" s="158"/>
      <c r="DM89" s="158"/>
      <c r="DN89" s="158"/>
      <c r="DO89" s="158"/>
      <c r="DP89" s="158"/>
      <c r="DQ89" s="158"/>
      <c r="DR89" s="158"/>
      <c r="DS89" s="158"/>
      <c r="DT89" s="158"/>
      <c r="DU89" s="158"/>
      <c r="DV89" s="158"/>
      <c r="DW89" s="158"/>
      <c r="DX89" s="158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23" customFormat="1" ht="24" customHeight="1" x14ac:dyDescent="0.25">
      <c r="A90" s="151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3"/>
      <c r="R90" s="157" t="s">
        <v>109</v>
      </c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8">
        <v>4.8</v>
      </c>
      <c r="AM90" s="158"/>
      <c r="AN90" s="158"/>
      <c r="AO90" s="158"/>
      <c r="AP90" s="158"/>
      <c r="AQ90" s="158"/>
      <c r="AR90" s="158"/>
      <c r="AS90" s="158"/>
      <c r="AT90" s="158"/>
      <c r="AU90" s="158"/>
      <c r="AV90" s="158"/>
      <c r="AW90" s="158"/>
      <c r="AX90" s="158"/>
      <c r="AY90" s="158"/>
      <c r="AZ90" s="158"/>
      <c r="BA90" s="158"/>
      <c r="BB90" s="158"/>
      <c r="BC90" s="158">
        <v>0.6</v>
      </c>
      <c r="BD90" s="158"/>
      <c r="BE90" s="158"/>
      <c r="BF90" s="158"/>
      <c r="BG90" s="158"/>
      <c r="BH90" s="158"/>
      <c r="BI90" s="158"/>
      <c r="BJ90" s="158"/>
      <c r="BK90" s="158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58"/>
      <c r="BW90" s="158"/>
      <c r="BX90" s="158"/>
      <c r="BY90" s="158"/>
      <c r="BZ90" s="158"/>
      <c r="CA90" s="158"/>
      <c r="CB90" s="158"/>
      <c r="CC90" s="158"/>
      <c r="CD90" s="158"/>
      <c r="CE90" s="158"/>
      <c r="CF90" s="158"/>
      <c r="CG90" s="158"/>
      <c r="CH90" s="158"/>
      <c r="CI90" s="158"/>
      <c r="CJ90" s="158"/>
      <c r="CK90" s="158">
        <f t="shared" si="0"/>
        <v>4.2</v>
      </c>
      <c r="CL90" s="158"/>
      <c r="CM90" s="158"/>
      <c r="CN90" s="158"/>
      <c r="CO90" s="158"/>
      <c r="CP90" s="158"/>
      <c r="CQ90" s="158"/>
      <c r="CR90" s="158"/>
      <c r="CS90" s="158"/>
      <c r="CT90" s="158"/>
      <c r="CU90" s="158"/>
      <c r="CV90" s="158"/>
      <c r="CW90" s="158"/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158"/>
      <c r="DI90" s="158"/>
      <c r="DJ90" s="158"/>
      <c r="DK90" s="158"/>
      <c r="DL90" s="158"/>
      <c r="DM90" s="158"/>
      <c r="DN90" s="158"/>
      <c r="DO90" s="158"/>
      <c r="DP90" s="158"/>
      <c r="DQ90" s="158"/>
      <c r="DR90" s="158"/>
      <c r="DS90" s="158"/>
      <c r="DT90" s="158"/>
      <c r="DU90" s="158"/>
      <c r="DV90" s="158"/>
      <c r="DW90" s="158"/>
      <c r="DX90" s="158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23" customFormat="1" ht="24" customHeight="1" x14ac:dyDescent="0.25">
      <c r="A91" s="151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3"/>
      <c r="R91" s="157" t="s">
        <v>110</v>
      </c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8">
        <v>15</v>
      </c>
      <c r="AM91" s="158"/>
      <c r="AN91" s="158"/>
      <c r="AO91" s="158"/>
      <c r="AP91" s="158"/>
      <c r="AQ91" s="158"/>
      <c r="AR91" s="158"/>
      <c r="AS91" s="158"/>
      <c r="AT91" s="158"/>
      <c r="AU91" s="158"/>
      <c r="AV91" s="158"/>
      <c r="AW91" s="158"/>
      <c r="AX91" s="158"/>
      <c r="AY91" s="158"/>
      <c r="AZ91" s="158"/>
      <c r="BA91" s="158"/>
      <c r="BB91" s="158"/>
      <c r="BC91" s="158">
        <v>0</v>
      </c>
      <c r="BD91" s="158"/>
      <c r="BE91" s="158"/>
      <c r="BF91" s="158"/>
      <c r="BG91" s="158"/>
      <c r="BH91" s="158"/>
      <c r="BI91" s="158"/>
      <c r="BJ91" s="158"/>
      <c r="BK91" s="158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58"/>
      <c r="BW91" s="158"/>
      <c r="BX91" s="158"/>
      <c r="BY91" s="158"/>
      <c r="BZ91" s="158"/>
      <c r="CA91" s="158"/>
      <c r="CB91" s="158"/>
      <c r="CC91" s="158"/>
      <c r="CD91" s="158"/>
      <c r="CE91" s="158"/>
      <c r="CF91" s="158"/>
      <c r="CG91" s="158"/>
      <c r="CH91" s="158"/>
      <c r="CI91" s="158"/>
      <c r="CJ91" s="158"/>
      <c r="CK91" s="158">
        <f t="shared" si="0"/>
        <v>15</v>
      </c>
      <c r="CL91" s="158"/>
      <c r="CM91" s="158"/>
      <c r="CN91" s="158"/>
      <c r="CO91" s="158"/>
      <c r="CP91" s="158"/>
      <c r="CQ91" s="158"/>
      <c r="CR91" s="158"/>
      <c r="CS91" s="158"/>
      <c r="CT91" s="158"/>
      <c r="CU91" s="158"/>
      <c r="CV91" s="158"/>
      <c r="CW91" s="158"/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158"/>
      <c r="DI91" s="158"/>
      <c r="DJ91" s="158"/>
      <c r="DK91" s="158"/>
      <c r="DL91" s="158"/>
      <c r="DM91" s="158"/>
      <c r="DN91" s="158"/>
      <c r="DO91" s="158"/>
      <c r="DP91" s="158"/>
      <c r="DQ91" s="158"/>
      <c r="DR91" s="158"/>
      <c r="DS91" s="158"/>
      <c r="DT91" s="158"/>
      <c r="DU91" s="158"/>
      <c r="DV91" s="158"/>
      <c r="DW91" s="158"/>
      <c r="DX91" s="158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23" customFormat="1" ht="24" customHeight="1" x14ac:dyDescent="0.25">
      <c r="A92" s="151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3"/>
      <c r="R92" s="157" t="s">
        <v>111</v>
      </c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8">
        <v>150</v>
      </c>
      <c r="AM92" s="158"/>
      <c r="AN92" s="158"/>
      <c r="AO92" s="158"/>
      <c r="AP92" s="158"/>
      <c r="AQ92" s="158"/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>
        <v>44.4</v>
      </c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  <c r="CJ92" s="158"/>
      <c r="CK92" s="158">
        <f t="shared" si="0"/>
        <v>105.6</v>
      </c>
      <c r="CL92" s="158"/>
      <c r="CM92" s="158"/>
      <c r="CN92" s="158"/>
      <c r="CO92" s="158"/>
      <c r="CP92" s="158"/>
      <c r="CQ92" s="158"/>
      <c r="CR92" s="158"/>
      <c r="CS92" s="158"/>
      <c r="CT92" s="158"/>
      <c r="CU92" s="158"/>
      <c r="CV92" s="158"/>
      <c r="CW92" s="158"/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158"/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23" customFormat="1" ht="18" customHeight="1" x14ac:dyDescent="0.25">
      <c r="A93" s="154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 t="s">
        <v>112</v>
      </c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8">
        <v>160</v>
      </c>
      <c r="AM93" s="158"/>
      <c r="AN93" s="158"/>
      <c r="AO93" s="158"/>
      <c r="AP93" s="158"/>
      <c r="AQ93" s="158"/>
      <c r="AR93" s="158"/>
      <c r="AS93" s="158"/>
      <c r="AT93" s="158"/>
      <c r="AU93" s="158"/>
      <c r="AV93" s="158"/>
      <c r="AW93" s="158"/>
      <c r="AX93" s="158"/>
      <c r="AY93" s="158"/>
      <c r="AZ93" s="158"/>
      <c r="BA93" s="158"/>
      <c r="BB93" s="158"/>
      <c r="BC93" s="158">
        <v>160</v>
      </c>
      <c r="BD93" s="158"/>
      <c r="BE93" s="158"/>
      <c r="BF93" s="158"/>
      <c r="BG93" s="158"/>
      <c r="BH93" s="158"/>
      <c r="BI93" s="158"/>
      <c r="BJ93" s="158"/>
      <c r="BK93" s="158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58"/>
      <c r="BW93" s="158"/>
      <c r="BX93" s="158"/>
      <c r="BY93" s="158"/>
      <c r="BZ93" s="158"/>
      <c r="CA93" s="158"/>
      <c r="CB93" s="158"/>
      <c r="CC93" s="158"/>
      <c r="CD93" s="158"/>
      <c r="CE93" s="158"/>
      <c r="CF93" s="158"/>
      <c r="CG93" s="158"/>
      <c r="CH93" s="158"/>
      <c r="CI93" s="158"/>
      <c r="CJ93" s="158"/>
      <c r="CK93" s="158">
        <f t="shared" si="0"/>
        <v>0</v>
      </c>
      <c r="CL93" s="158"/>
      <c r="CM93" s="158"/>
      <c r="CN93" s="158"/>
      <c r="CO93" s="158"/>
      <c r="CP93" s="158"/>
      <c r="CQ93" s="158"/>
      <c r="CR93" s="158"/>
      <c r="CS93" s="158"/>
      <c r="CT93" s="158"/>
      <c r="CU93" s="158"/>
      <c r="CV93" s="158"/>
      <c r="CW93" s="158"/>
      <c r="CX93" s="158"/>
      <c r="CY93" s="158"/>
      <c r="CZ93" s="158"/>
      <c r="DA93" s="158"/>
      <c r="DB93" s="158"/>
      <c r="DC93" s="158"/>
      <c r="DD93" s="158"/>
      <c r="DE93" s="158"/>
      <c r="DF93" s="158"/>
      <c r="DG93" s="158"/>
      <c r="DH93" s="158"/>
      <c r="DI93" s="158"/>
      <c r="DJ93" s="158"/>
      <c r="DK93" s="158"/>
      <c r="DL93" s="158"/>
      <c r="DM93" s="158"/>
      <c r="DN93" s="158"/>
      <c r="DO93" s="158"/>
      <c r="DP93" s="158"/>
      <c r="DQ93" s="158"/>
      <c r="DR93" s="158"/>
      <c r="DS93" s="158"/>
      <c r="DT93" s="158"/>
      <c r="DU93" s="158"/>
      <c r="DV93" s="158"/>
      <c r="DW93" s="158"/>
      <c r="DX93" s="158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</row>
    <row r="97" spans="1:168" s="41" customFormat="1" ht="92.25" customHeight="1" x14ac:dyDescent="0.25">
      <c r="A97" s="144" t="s">
        <v>114</v>
      </c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5"/>
      <c r="BQ97" s="145"/>
      <c r="BR97" s="145"/>
      <c r="BS97" s="145"/>
      <c r="BT97" s="145"/>
      <c r="BU97" s="145"/>
      <c r="BV97" s="145"/>
      <c r="BW97" s="145"/>
      <c r="BX97" s="145"/>
      <c r="BY97" s="145"/>
      <c r="BZ97" s="145"/>
      <c r="CA97" s="145"/>
      <c r="CB97" s="145"/>
      <c r="CC97" s="145"/>
      <c r="CD97" s="145"/>
      <c r="CE97" s="145"/>
      <c r="CF97" s="145"/>
      <c r="CG97" s="145"/>
      <c r="CH97" s="145"/>
      <c r="CI97" s="145"/>
      <c r="CJ97" s="145"/>
      <c r="CK97" s="145"/>
      <c r="CL97" s="145"/>
      <c r="CM97" s="145"/>
      <c r="CN97" s="145"/>
      <c r="CO97" s="145"/>
      <c r="CP97" s="145"/>
      <c r="CQ97" s="145"/>
      <c r="CR97" s="145"/>
      <c r="CS97" s="145"/>
      <c r="CT97" s="145"/>
      <c r="CU97" s="145"/>
      <c r="CV97" s="145"/>
      <c r="CW97" s="145"/>
      <c r="CX97" s="145"/>
      <c r="CY97" s="145"/>
      <c r="CZ97" s="145"/>
      <c r="DA97" s="145"/>
      <c r="DB97" s="145"/>
      <c r="DC97" s="145"/>
      <c r="DD97" s="145"/>
      <c r="DE97" s="145"/>
      <c r="DF97" s="145"/>
      <c r="DG97" s="145"/>
      <c r="DH97" s="145"/>
      <c r="DI97" s="145"/>
      <c r="DJ97" s="145"/>
      <c r="DK97" s="145"/>
      <c r="DL97" s="145"/>
      <c r="DM97" s="145"/>
      <c r="DN97" s="145"/>
      <c r="DO97" s="145"/>
      <c r="DP97" s="145"/>
      <c r="DQ97" s="145"/>
      <c r="DR97" s="145"/>
      <c r="DS97" s="145"/>
      <c r="DT97" s="145"/>
      <c r="DU97" s="145"/>
      <c r="DV97" s="145"/>
      <c r="DW97" s="145"/>
      <c r="DX97" s="145"/>
      <c r="DY97" s="145"/>
      <c r="DZ97" s="145"/>
      <c r="EA97" s="145"/>
      <c r="EB97" s="145"/>
      <c r="EC97" s="145"/>
      <c r="ED97" s="145"/>
      <c r="EE97" s="145"/>
      <c r="EF97" s="145"/>
      <c r="EG97" s="145"/>
      <c r="EH97" s="145"/>
      <c r="EI97" s="145"/>
      <c r="EJ97" s="145"/>
      <c r="EK97" s="145"/>
      <c r="EL97" s="145"/>
      <c r="EM97" s="145"/>
      <c r="EN97" s="145"/>
      <c r="EO97" s="145"/>
      <c r="EP97" s="145"/>
      <c r="EQ97" s="145"/>
      <c r="ER97" s="145"/>
      <c r="ES97" s="145"/>
      <c r="ET97" s="145"/>
      <c r="EU97" s="145"/>
      <c r="EV97" s="145"/>
      <c r="EW97" s="145"/>
      <c r="EX97" s="145"/>
      <c r="EY97" s="145"/>
      <c r="EZ97" s="145"/>
      <c r="FA97" s="145"/>
      <c r="FB97" s="145"/>
      <c r="FC97" s="145"/>
      <c r="FD97" s="145"/>
      <c r="FE97" s="145"/>
      <c r="FF97" s="145"/>
      <c r="FG97" s="145"/>
    </row>
    <row r="98" spans="1:168" s="8" customFormat="1" ht="15.75" x14ac:dyDescent="0.25">
      <c r="AW98" s="146" t="s">
        <v>4</v>
      </c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  <c r="CH98" s="146"/>
      <c r="CI98" s="146"/>
      <c r="CJ98" s="146"/>
      <c r="CK98" s="146"/>
      <c r="CL98" s="146"/>
      <c r="CM98" s="146"/>
      <c r="CN98" s="146"/>
      <c r="CO98" s="146"/>
      <c r="CP98" s="146"/>
      <c r="CQ98" s="146"/>
      <c r="CR98" s="146"/>
      <c r="CS98" s="146"/>
      <c r="CT98" s="146"/>
      <c r="CU98" s="146"/>
      <c r="CV98" s="146"/>
      <c r="CW98" s="146"/>
      <c r="CX98" s="146"/>
      <c r="CY98" s="146"/>
      <c r="CZ98" s="146"/>
      <c r="DA98" s="146"/>
      <c r="DB98" s="146"/>
      <c r="DC98" s="146"/>
      <c r="DD98" s="146"/>
      <c r="DE98" s="146"/>
      <c r="DF98" s="146"/>
      <c r="DG98" s="146"/>
      <c r="DH98" s="146"/>
      <c r="DI98" s="146"/>
      <c r="DJ98" s="146"/>
      <c r="DK98" s="146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53"/>
      <c r="EG98" s="53"/>
      <c r="EH98" s="53"/>
      <c r="EI98" s="53"/>
      <c r="EJ98" s="47"/>
      <c r="EK98" s="47"/>
      <c r="EL98" s="47"/>
      <c r="EM98" s="47"/>
    </row>
    <row r="99" spans="1:168" s="8" customFormat="1" ht="15.75" x14ac:dyDescent="0.25">
      <c r="AR99" s="18"/>
      <c r="AS99" s="5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147" t="s">
        <v>96</v>
      </c>
      <c r="BI99" s="147"/>
      <c r="BJ99" s="147"/>
      <c r="BK99" s="147"/>
      <c r="BL99" s="147"/>
      <c r="BM99" s="147"/>
      <c r="BN99" s="147"/>
      <c r="BO99" s="147"/>
      <c r="BP99" s="147"/>
      <c r="BQ99" s="147"/>
      <c r="BR99" s="135" t="s">
        <v>144</v>
      </c>
      <c r="BS99" s="135"/>
      <c r="BT99" s="135"/>
      <c r="BU99" s="135"/>
      <c r="BV99" s="135"/>
      <c r="BW99" s="135"/>
      <c r="BX99" s="135"/>
      <c r="BY99" s="135"/>
      <c r="BZ99" s="135"/>
      <c r="CA99" s="135"/>
      <c r="CB99" s="135"/>
      <c r="CC99" s="135"/>
      <c r="CD99" s="135"/>
      <c r="CE99" s="135"/>
      <c r="CF99" s="135"/>
      <c r="CG99" s="135"/>
      <c r="CH99" s="135"/>
      <c r="CI99" s="135"/>
      <c r="CJ99" s="134" t="s">
        <v>138</v>
      </c>
      <c r="CK99" s="134"/>
      <c r="CL99" s="134"/>
      <c r="CM99" s="134"/>
      <c r="CN99" s="134"/>
      <c r="CO99" s="134"/>
      <c r="CP99" s="134"/>
      <c r="CQ99" s="134"/>
      <c r="CR99" s="134"/>
      <c r="CS99" s="134"/>
      <c r="CT99" s="134"/>
      <c r="CU99" s="134"/>
      <c r="CV99" s="134"/>
      <c r="CW99" s="134"/>
      <c r="CX99" s="134"/>
      <c r="CY99" s="134"/>
      <c r="DC99" s="10"/>
    </row>
    <row r="100" spans="1:168" s="47" customFormat="1" ht="15.75" x14ac:dyDescent="0.25">
      <c r="D100" s="134" t="s">
        <v>5</v>
      </c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5" t="s">
        <v>146</v>
      </c>
      <c r="U100" s="135"/>
      <c r="V100" s="135"/>
      <c r="W100" s="135"/>
      <c r="X100" s="135"/>
      <c r="Y100" s="135"/>
      <c r="Z100" s="49"/>
      <c r="AA100" s="49"/>
      <c r="CM100" s="136"/>
      <c r="CN100" s="136"/>
      <c r="CO100" s="136"/>
      <c r="CP100" s="136"/>
      <c r="CQ100" s="136"/>
      <c r="CR100" s="136"/>
      <c r="CS100" s="136"/>
      <c r="CT100" s="136"/>
      <c r="CU100" s="136"/>
      <c r="CV100" s="136"/>
      <c r="CW100" s="136"/>
      <c r="CX100" s="136"/>
      <c r="DC100" s="7"/>
    </row>
    <row r="101" spans="1:168" s="41" customFormat="1" ht="15.75" x14ac:dyDescent="0.25">
      <c r="DC101" s="58"/>
    </row>
    <row r="102" spans="1:168" s="25" customFormat="1" ht="82.5" customHeight="1" x14ac:dyDescent="0.25">
      <c r="A102" s="137" t="s">
        <v>59</v>
      </c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 t="s">
        <v>60</v>
      </c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7"/>
      <c r="AZ102" s="137"/>
      <c r="BA102" s="137" t="s">
        <v>61</v>
      </c>
      <c r="BB102" s="137"/>
      <c r="BC102" s="137"/>
      <c r="BD102" s="137"/>
      <c r="BE102" s="137"/>
      <c r="BF102" s="137"/>
      <c r="BG102" s="137"/>
      <c r="BH102" s="137"/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 t="s">
        <v>62</v>
      </c>
      <c r="BY102" s="137"/>
      <c r="BZ102" s="137"/>
      <c r="CA102" s="137"/>
      <c r="CB102" s="137"/>
      <c r="CC102" s="137"/>
      <c r="CD102" s="137"/>
      <c r="CE102" s="137"/>
      <c r="CF102" s="137"/>
      <c r="CG102" s="137"/>
      <c r="CH102" s="137"/>
      <c r="CI102" s="137"/>
      <c r="CJ102" s="137"/>
      <c r="CK102" s="137"/>
      <c r="CL102" s="137"/>
      <c r="CM102" s="137"/>
      <c r="CN102" s="137"/>
      <c r="CO102" s="137"/>
      <c r="CP102" s="137"/>
      <c r="CQ102" s="137"/>
      <c r="CR102" s="137" t="s">
        <v>63</v>
      </c>
      <c r="CS102" s="137"/>
      <c r="CT102" s="137"/>
      <c r="CU102" s="137"/>
      <c r="CV102" s="137"/>
      <c r="CW102" s="137"/>
      <c r="CX102" s="137"/>
      <c r="CY102" s="137"/>
      <c r="CZ102" s="137"/>
      <c r="DA102" s="137"/>
      <c r="DB102" s="137"/>
      <c r="DC102" s="137"/>
      <c r="DD102" s="137"/>
      <c r="DE102" s="137"/>
      <c r="DF102" s="137"/>
      <c r="DG102" s="137"/>
      <c r="DH102" s="137"/>
      <c r="DI102" s="137"/>
      <c r="DJ102" s="137"/>
      <c r="DK102" s="137"/>
      <c r="DL102" s="137"/>
      <c r="DM102" s="137"/>
      <c r="DN102" s="137" t="s">
        <v>135</v>
      </c>
      <c r="DO102" s="137"/>
      <c r="DP102" s="137"/>
      <c r="DQ102" s="137"/>
      <c r="DR102" s="137"/>
      <c r="DS102" s="137"/>
      <c r="DT102" s="137"/>
      <c r="DU102" s="137"/>
      <c r="DV102" s="137"/>
      <c r="DW102" s="137"/>
      <c r="DX102" s="137"/>
      <c r="DY102" s="137"/>
      <c r="DZ102" s="137"/>
      <c r="EA102" s="137"/>
      <c r="EB102" s="137"/>
      <c r="EC102" s="137"/>
      <c r="ED102" s="137"/>
      <c r="EE102" s="137"/>
      <c r="EF102" s="137"/>
      <c r="EG102" s="137"/>
      <c r="EH102" s="137"/>
      <c r="EI102" s="137"/>
      <c r="EJ102" s="137"/>
      <c r="EK102" s="137" t="s">
        <v>134</v>
      </c>
      <c r="EL102" s="137"/>
      <c r="EM102" s="137"/>
      <c r="EN102" s="137"/>
      <c r="EO102" s="137"/>
      <c r="EP102" s="137"/>
      <c r="EQ102" s="137"/>
      <c r="ER102" s="137"/>
      <c r="ES102" s="137"/>
      <c r="ET102" s="137"/>
      <c r="EU102" s="137"/>
      <c r="EV102" s="137"/>
      <c r="EW102" s="137"/>
      <c r="EX102" s="137"/>
      <c r="EY102" s="137"/>
      <c r="EZ102" s="137"/>
      <c r="FA102" s="137"/>
      <c r="FB102" s="137"/>
      <c r="FC102" s="137"/>
      <c r="FD102" s="137"/>
      <c r="FE102" s="137"/>
      <c r="FF102" s="137"/>
      <c r="FG102" s="137"/>
    </row>
    <row r="103" spans="1:168" s="19" customFormat="1" x14ac:dyDescent="0.25">
      <c r="A103" s="107">
        <v>1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>
        <v>2</v>
      </c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>
        <v>3</v>
      </c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>
        <v>4</v>
      </c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>
        <v>5</v>
      </c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>
        <v>6</v>
      </c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>
        <v>7</v>
      </c>
      <c r="EL103" s="107"/>
      <c r="EM103" s="107"/>
      <c r="EN103" s="107"/>
      <c r="EO103" s="107"/>
      <c r="EP103" s="107"/>
      <c r="EQ103" s="107"/>
      <c r="ER103" s="107"/>
      <c r="ES103" s="107"/>
      <c r="ET103" s="107"/>
      <c r="EU103" s="107"/>
      <c r="EV103" s="107"/>
      <c r="EW103" s="107"/>
      <c r="EX103" s="107"/>
      <c r="EY103" s="107"/>
      <c r="EZ103" s="107"/>
      <c r="FA103" s="107"/>
      <c r="FB103" s="107"/>
      <c r="FC103" s="107"/>
      <c r="FD103" s="107"/>
      <c r="FE103" s="107"/>
      <c r="FF103" s="107"/>
      <c r="FG103" s="107"/>
      <c r="FL103" s="44">
        <f>FK105-FL104</f>
        <v>33.862981666666663</v>
      </c>
    </row>
    <row r="104" spans="1:168" s="19" customFormat="1" ht="21.75" customHeight="1" x14ac:dyDescent="0.25">
      <c r="A104" s="116" t="s">
        <v>84</v>
      </c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8"/>
      <c r="AA104" s="125" t="s">
        <v>115</v>
      </c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7"/>
      <c r="BA104" s="108" t="s">
        <v>88</v>
      </c>
      <c r="BB104" s="108" t="s">
        <v>88</v>
      </c>
      <c r="BC104" s="108" t="s">
        <v>88</v>
      </c>
      <c r="BD104" s="108" t="s">
        <v>88</v>
      </c>
      <c r="BE104" s="108" t="s">
        <v>88</v>
      </c>
      <c r="BF104" s="108" t="s">
        <v>88</v>
      </c>
      <c r="BG104" s="108" t="s">
        <v>88</v>
      </c>
      <c r="BH104" s="108" t="s">
        <v>88</v>
      </c>
      <c r="BI104" s="108" t="s">
        <v>88</v>
      </c>
      <c r="BJ104" s="108" t="s">
        <v>88</v>
      </c>
      <c r="BK104" s="108" t="s">
        <v>88</v>
      </c>
      <c r="BL104" s="108" t="s">
        <v>88</v>
      </c>
      <c r="BM104" s="108" t="s">
        <v>88</v>
      </c>
      <c r="BN104" s="108" t="s">
        <v>88</v>
      </c>
      <c r="BO104" s="108" t="s">
        <v>88</v>
      </c>
      <c r="BP104" s="108" t="s">
        <v>88</v>
      </c>
      <c r="BQ104" s="108" t="s">
        <v>88</v>
      </c>
      <c r="BR104" s="108" t="s">
        <v>88</v>
      </c>
      <c r="BS104" s="108" t="s">
        <v>88</v>
      </c>
      <c r="BT104" s="108" t="s">
        <v>88</v>
      </c>
      <c r="BU104" s="108" t="s">
        <v>88</v>
      </c>
      <c r="BV104" s="108" t="s">
        <v>88</v>
      </c>
      <c r="BW104" s="108" t="s">
        <v>88</v>
      </c>
      <c r="BX104" s="84">
        <v>2</v>
      </c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97">
        <v>7.782</v>
      </c>
      <c r="CS104" s="97">
        <v>8.3219999999999992</v>
      </c>
      <c r="CT104" s="97">
        <v>8.3219999999999992</v>
      </c>
      <c r="CU104" s="97">
        <v>8.3219999999999992</v>
      </c>
      <c r="CV104" s="97">
        <v>8.3219999999999992</v>
      </c>
      <c r="CW104" s="97">
        <v>8.3219999999999992</v>
      </c>
      <c r="CX104" s="97">
        <v>8.3219999999999992</v>
      </c>
      <c r="CY104" s="97">
        <v>8.3219999999999992</v>
      </c>
      <c r="CZ104" s="97">
        <v>8.3219999999999992</v>
      </c>
      <c r="DA104" s="97">
        <v>8.3219999999999992</v>
      </c>
      <c r="DB104" s="97">
        <v>8.3219999999999992</v>
      </c>
      <c r="DC104" s="97">
        <v>8.3219999999999992</v>
      </c>
      <c r="DD104" s="97">
        <v>8.3219999999999992</v>
      </c>
      <c r="DE104" s="97">
        <v>8.3219999999999992</v>
      </c>
      <c r="DF104" s="97">
        <v>8.3219999999999992</v>
      </c>
      <c r="DG104" s="97">
        <v>8.3219999999999992</v>
      </c>
      <c r="DH104" s="97">
        <v>8.3219999999999992</v>
      </c>
      <c r="DI104" s="97">
        <v>8.3219999999999992</v>
      </c>
      <c r="DJ104" s="97">
        <v>8.3219999999999992</v>
      </c>
      <c r="DK104" s="97">
        <v>8.3219999999999992</v>
      </c>
      <c r="DL104" s="97">
        <v>8.3219999999999992</v>
      </c>
      <c r="DM104" s="97">
        <v>8.3219999999999992</v>
      </c>
      <c r="DN104" s="94">
        <v>6.1160899999999998</v>
      </c>
      <c r="DO104" s="95">
        <v>6.5537299999999998</v>
      </c>
      <c r="DP104" s="95">
        <v>6.5537299999999998</v>
      </c>
      <c r="DQ104" s="95">
        <v>6.5537299999999998</v>
      </c>
      <c r="DR104" s="95">
        <v>6.5537299999999998</v>
      </c>
      <c r="DS104" s="95">
        <v>6.5537299999999998</v>
      </c>
      <c r="DT104" s="95">
        <v>6.5537299999999998</v>
      </c>
      <c r="DU104" s="95">
        <v>6.5537299999999998</v>
      </c>
      <c r="DV104" s="95">
        <v>6.5537299999999998</v>
      </c>
      <c r="DW104" s="95">
        <v>6.5537299999999998</v>
      </c>
      <c r="DX104" s="95">
        <v>6.5537299999999998</v>
      </c>
      <c r="DY104" s="95">
        <v>6.5537299999999998</v>
      </c>
      <c r="DZ104" s="95">
        <v>6.5537299999999998</v>
      </c>
      <c r="EA104" s="95">
        <v>6.5537299999999998</v>
      </c>
      <c r="EB104" s="95">
        <v>6.5537299999999998</v>
      </c>
      <c r="EC104" s="95">
        <v>6.5537299999999998</v>
      </c>
      <c r="ED104" s="95">
        <v>6.5537299999999998</v>
      </c>
      <c r="EE104" s="95">
        <v>6.5537299999999998</v>
      </c>
      <c r="EF104" s="95">
        <v>6.5537299999999998</v>
      </c>
      <c r="EG104" s="95">
        <v>6.5537299999999998</v>
      </c>
      <c r="EH104" s="95">
        <v>6.5537299999999998</v>
      </c>
      <c r="EI104" s="95">
        <v>6.5537299999999998</v>
      </c>
      <c r="EJ104" s="96">
        <v>6.5537299999999998</v>
      </c>
      <c r="EK104" s="104">
        <f>FK105-DN111</f>
        <v>25.198398666666662</v>
      </c>
      <c r="EL104" s="105"/>
      <c r="EM104" s="105"/>
      <c r="EN104" s="105"/>
      <c r="EO104" s="105"/>
      <c r="EP104" s="105"/>
      <c r="EQ104" s="105"/>
      <c r="ER104" s="105"/>
      <c r="ES104" s="105"/>
      <c r="ET104" s="105"/>
      <c r="EU104" s="105"/>
      <c r="EV104" s="105"/>
      <c r="EW104" s="105"/>
      <c r="EX104" s="105"/>
      <c r="EY104" s="105"/>
      <c r="EZ104" s="105"/>
      <c r="FA104" s="105"/>
      <c r="FB104" s="105"/>
      <c r="FC104" s="105"/>
      <c r="FD104" s="105"/>
      <c r="FE104" s="105"/>
      <c r="FF104" s="105"/>
      <c r="FG104" s="106"/>
      <c r="FK104" s="19">
        <v>483.5</v>
      </c>
      <c r="FL104" s="44">
        <f>DN104+DN105+DN106+DN107+DN108</f>
        <v>6.4286849999999998</v>
      </c>
    </row>
    <row r="105" spans="1:168" s="19" customFormat="1" ht="18.75" customHeight="1" x14ac:dyDescent="0.25">
      <c r="A105" s="119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1"/>
      <c r="AA105" s="128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30"/>
      <c r="BA105" s="108" t="s">
        <v>89</v>
      </c>
      <c r="BB105" s="108" t="s">
        <v>89</v>
      </c>
      <c r="BC105" s="108" t="s">
        <v>89</v>
      </c>
      <c r="BD105" s="108" t="s">
        <v>89</v>
      </c>
      <c r="BE105" s="108" t="s">
        <v>89</v>
      </c>
      <c r="BF105" s="108" t="s">
        <v>89</v>
      </c>
      <c r="BG105" s="108" t="s">
        <v>89</v>
      </c>
      <c r="BH105" s="108" t="s">
        <v>89</v>
      </c>
      <c r="BI105" s="108" t="s">
        <v>89</v>
      </c>
      <c r="BJ105" s="108" t="s">
        <v>89</v>
      </c>
      <c r="BK105" s="108" t="s">
        <v>89</v>
      </c>
      <c r="BL105" s="108" t="s">
        <v>89</v>
      </c>
      <c r="BM105" s="108" t="s">
        <v>89</v>
      </c>
      <c r="BN105" s="108" t="s">
        <v>89</v>
      </c>
      <c r="BO105" s="108" t="s">
        <v>89</v>
      </c>
      <c r="BP105" s="108" t="s">
        <v>89</v>
      </c>
      <c r="BQ105" s="108" t="s">
        <v>89</v>
      </c>
      <c r="BR105" s="108" t="s">
        <v>89</v>
      </c>
      <c r="BS105" s="108" t="s">
        <v>89</v>
      </c>
      <c r="BT105" s="108" t="s">
        <v>89</v>
      </c>
      <c r="BU105" s="108" t="s">
        <v>89</v>
      </c>
      <c r="BV105" s="108" t="s">
        <v>89</v>
      </c>
      <c r="BW105" s="108" t="s">
        <v>89</v>
      </c>
      <c r="BX105" s="84">
        <v>4</v>
      </c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97">
        <v>0.217</v>
      </c>
      <c r="CS105" s="97">
        <v>0.26900000000000002</v>
      </c>
      <c r="CT105" s="97">
        <v>0.26900000000000002</v>
      </c>
      <c r="CU105" s="97">
        <v>0.26900000000000002</v>
      </c>
      <c r="CV105" s="97">
        <v>0.26900000000000002</v>
      </c>
      <c r="CW105" s="97">
        <v>0.26900000000000002</v>
      </c>
      <c r="CX105" s="97">
        <v>0.26900000000000002</v>
      </c>
      <c r="CY105" s="97">
        <v>0.26900000000000002</v>
      </c>
      <c r="CZ105" s="97">
        <v>0.26900000000000002</v>
      </c>
      <c r="DA105" s="97">
        <v>0.26900000000000002</v>
      </c>
      <c r="DB105" s="97">
        <v>0.26900000000000002</v>
      </c>
      <c r="DC105" s="97">
        <v>0.26900000000000002</v>
      </c>
      <c r="DD105" s="97">
        <v>0.26900000000000002</v>
      </c>
      <c r="DE105" s="97">
        <v>0.26900000000000002</v>
      </c>
      <c r="DF105" s="97">
        <v>0.26900000000000002</v>
      </c>
      <c r="DG105" s="97">
        <v>0.26900000000000002</v>
      </c>
      <c r="DH105" s="97">
        <v>0.26900000000000002</v>
      </c>
      <c r="DI105" s="97">
        <v>0.26900000000000002</v>
      </c>
      <c r="DJ105" s="97">
        <v>0.26900000000000002</v>
      </c>
      <c r="DK105" s="97">
        <v>0.26900000000000002</v>
      </c>
      <c r="DL105" s="97">
        <v>0.26900000000000002</v>
      </c>
      <c r="DM105" s="97">
        <v>0.26900000000000002</v>
      </c>
      <c r="DN105" s="94">
        <v>0.24196999999999999</v>
      </c>
      <c r="DO105" s="95">
        <v>0.17710000000000001</v>
      </c>
      <c r="DP105" s="95">
        <v>0.17710000000000001</v>
      </c>
      <c r="DQ105" s="95">
        <v>0.17710000000000001</v>
      </c>
      <c r="DR105" s="95">
        <v>0.17710000000000001</v>
      </c>
      <c r="DS105" s="95">
        <v>0.17710000000000001</v>
      </c>
      <c r="DT105" s="95">
        <v>0.17710000000000001</v>
      </c>
      <c r="DU105" s="95">
        <v>0.17710000000000001</v>
      </c>
      <c r="DV105" s="95">
        <v>0.17710000000000001</v>
      </c>
      <c r="DW105" s="95">
        <v>0.17710000000000001</v>
      </c>
      <c r="DX105" s="95">
        <v>0.17710000000000001</v>
      </c>
      <c r="DY105" s="95">
        <v>0.17710000000000001</v>
      </c>
      <c r="DZ105" s="95">
        <v>0.17710000000000001</v>
      </c>
      <c r="EA105" s="95">
        <v>0.17710000000000001</v>
      </c>
      <c r="EB105" s="95">
        <v>0.17710000000000001</v>
      </c>
      <c r="EC105" s="95">
        <v>0.17710000000000001</v>
      </c>
      <c r="ED105" s="95">
        <v>0.17710000000000001</v>
      </c>
      <c r="EE105" s="95">
        <v>0.17710000000000001</v>
      </c>
      <c r="EF105" s="95">
        <v>0.17710000000000001</v>
      </c>
      <c r="EG105" s="95">
        <v>0.17710000000000001</v>
      </c>
      <c r="EH105" s="95">
        <v>0.17710000000000001</v>
      </c>
      <c r="EI105" s="95">
        <v>0.17710000000000001</v>
      </c>
      <c r="EJ105" s="96">
        <v>0.17710000000000001</v>
      </c>
      <c r="EK105" s="109"/>
      <c r="EL105" s="110"/>
      <c r="EM105" s="110"/>
      <c r="EN105" s="110"/>
      <c r="EO105" s="110"/>
      <c r="EP105" s="110"/>
      <c r="EQ105" s="110"/>
      <c r="ER105" s="110"/>
      <c r="ES105" s="110"/>
      <c r="ET105" s="110"/>
      <c r="EU105" s="110"/>
      <c r="EV105" s="110"/>
      <c r="EW105" s="110"/>
      <c r="EX105" s="110"/>
      <c r="EY105" s="110"/>
      <c r="EZ105" s="110"/>
      <c r="FA105" s="110"/>
      <c r="FB105" s="110"/>
      <c r="FC105" s="110"/>
      <c r="FD105" s="110"/>
      <c r="FE105" s="110"/>
      <c r="FF105" s="110"/>
      <c r="FG105" s="111"/>
      <c r="FK105" s="19">
        <f>FK104/12</f>
        <v>40.291666666666664</v>
      </c>
      <c r="FL105" s="44">
        <f>FK105-FL104</f>
        <v>33.862981666666663</v>
      </c>
    </row>
    <row r="106" spans="1:168" s="19" customFormat="1" ht="69.75" customHeight="1" x14ac:dyDescent="0.25">
      <c r="A106" s="119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1"/>
      <c r="AA106" s="128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30"/>
      <c r="BA106" s="115" t="s">
        <v>90</v>
      </c>
      <c r="BB106" s="115" t="s">
        <v>90</v>
      </c>
      <c r="BC106" s="115" t="s">
        <v>90</v>
      </c>
      <c r="BD106" s="115" t="s">
        <v>90</v>
      </c>
      <c r="BE106" s="115" t="s">
        <v>90</v>
      </c>
      <c r="BF106" s="115" t="s">
        <v>90</v>
      </c>
      <c r="BG106" s="115" t="s">
        <v>90</v>
      </c>
      <c r="BH106" s="115" t="s">
        <v>90</v>
      </c>
      <c r="BI106" s="115" t="s">
        <v>90</v>
      </c>
      <c r="BJ106" s="115" t="s">
        <v>90</v>
      </c>
      <c r="BK106" s="115" t="s">
        <v>90</v>
      </c>
      <c r="BL106" s="115" t="s">
        <v>90</v>
      </c>
      <c r="BM106" s="115" t="s">
        <v>90</v>
      </c>
      <c r="BN106" s="115" t="s">
        <v>90</v>
      </c>
      <c r="BO106" s="115" t="s">
        <v>90</v>
      </c>
      <c r="BP106" s="115" t="s">
        <v>90</v>
      </c>
      <c r="BQ106" s="115" t="s">
        <v>90</v>
      </c>
      <c r="BR106" s="115" t="s">
        <v>90</v>
      </c>
      <c r="BS106" s="115" t="s">
        <v>90</v>
      </c>
      <c r="BT106" s="115" t="s">
        <v>90</v>
      </c>
      <c r="BU106" s="115" t="s">
        <v>90</v>
      </c>
      <c r="BV106" s="115" t="s">
        <v>90</v>
      </c>
      <c r="BW106" s="115" t="s">
        <v>90</v>
      </c>
      <c r="BX106" s="84">
        <v>5</v>
      </c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97">
        <v>8.9999999999999993E-3</v>
      </c>
      <c r="CS106" s="97">
        <v>1.15E-2</v>
      </c>
      <c r="CT106" s="97">
        <v>1.15E-2</v>
      </c>
      <c r="CU106" s="97">
        <v>1.15E-2</v>
      </c>
      <c r="CV106" s="97">
        <v>1.15E-2</v>
      </c>
      <c r="CW106" s="97">
        <v>1.15E-2</v>
      </c>
      <c r="CX106" s="97">
        <v>1.15E-2</v>
      </c>
      <c r="CY106" s="97">
        <v>1.15E-2</v>
      </c>
      <c r="CZ106" s="97">
        <v>1.15E-2</v>
      </c>
      <c r="DA106" s="97">
        <v>1.15E-2</v>
      </c>
      <c r="DB106" s="97">
        <v>1.15E-2</v>
      </c>
      <c r="DC106" s="97">
        <v>1.15E-2</v>
      </c>
      <c r="DD106" s="97">
        <v>1.15E-2</v>
      </c>
      <c r="DE106" s="97">
        <v>1.15E-2</v>
      </c>
      <c r="DF106" s="97">
        <v>1.15E-2</v>
      </c>
      <c r="DG106" s="97">
        <v>1.15E-2</v>
      </c>
      <c r="DH106" s="97">
        <v>1.15E-2</v>
      </c>
      <c r="DI106" s="97">
        <v>1.15E-2</v>
      </c>
      <c r="DJ106" s="97">
        <v>1.15E-2</v>
      </c>
      <c r="DK106" s="97">
        <v>1.15E-2</v>
      </c>
      <c r="DL106" s="97">
        <v>1.15E-2</v>
      </c>
      <c r="DM106" s="97">
        <v>1.15E-2</v>
      </c>
      <c r="DN106" s="94">
        <v>6.9280000000000001E-3</v>
      </c>
      <c r="DO106" s="95">
        <v>9.4179999999999993E-3</v>
      </c>
      <c r="DP106" s="95">
        <v>9.4179999999999993E-3</v>
      </c>
      <c r="DQ106" s="95">
        <v>9.4179999999999993E-3</v>
      </c>
      <c r="DR106" s="95">
        <v>9.4179999999999993E-3</v>
      </c>
      <c r="DS106" s="95">
        <v>9.4179999999999993E-3</v>
      </c>
      <c r="DT106" s="95">
        <v>9.4179999999999993E-3</v>
      </c>
      <c r="DU106" s="95">
        <v>9.4179999999999993E-3</v>
      </c>
      <c r="DV106" s="95">
        <v>9.4179999999999993E-3</v>
      </c>
      <c r="DW106" s="95">
        <v>9.4179999999999993E-3</v>
      </c>
      <c r="DX106" s="95">
        <v>9.4179999999999993E-3</v>
      </c>
      <c r="DY106" s="95">
        <v>9.4179999999999993E-3</v>
      </c>
      <c r="DZ106" s="95">
        <v>9.4179999999999993E-3</v>
      </c>
      <c r="EA106" s="95">
        <v>9.4179999999999993E-3</v>
      </c>
      <c r="EB106" s="95">
        <v>9.4179999999999993E-3</v>
      </c>
      <c r="EC106" s="95">
        <v>9.4179999999999993E-3</v>
      </c>
      <c r="ED106" s="95">
        <v>9.4179999999999993E-3</v>
      </c>
      <c r="EE106" s="95">
        <v>9.4179999999999993E-3</v>
      </c>
      <c r="EF106" s="95">
        <v>9.4179999999999993E-3</v>
      </c>
      <c r="EG106" s="95">
        <v>9.4179999999999993E-3</v>
      </c>
      <c r="EH106" s="95">
        <v>9.4179999999999993E-3</v>
      </c>
      <c r="EI106" s="95">
        <v>9.4179999999999993E-3</v>
      </c>
      <c r="EJ106" s="96">
        <v>9.4179999999999993E-3</v>
      </c>
      <c r="EK106" s="109"/>
      <c r="EL106" s="110"/>
      <c r="EM106" s="110"/>
      <c r="EN106" s="110"/>
      <c r="EO106" s="110"/>
      <c r="EP106" s="110"/>
      <c r="EQ106" s="110"/>
      <c r="ER106" s="110"/>
      <c r="ES106" s="110"/>
      <c r="ET106" s="110"/>
      <c r="EU106" s="110"/>
      <c r="EV106" s="110"/>
      <c r="EW106" s="110"/>
      <c r="EX106" s="110"/>
      <c r="EY106" s="110"/>
      <c r="EZ106" s="110"/>
      <c r="FA106" s="110"/>
      <c r="FB106" s="110"/>
      <c r="FC106" s="110"/>
      <c r="FD106" s="110"/>
      <c r="FE106" s="110"/>
      <c r="FF106" s="110"/>
      <c r="FG106" s="111"/>
    </row>
    <row r="107" spans="1:168" s="19" customFormat="1" ht="85.5" customHeight="1" x14ac:dyDescent="0.25">
      <c r="A107" s="119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1"/>
      <c r="AA107" s="128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30"/>
      <c r="BA107" s="115" t="s">
        <v>93</v>
      </c>
      <c r="BB107" s="115" t="s">
        <v>93</v>
      </c>
      <c r="BC107" s="115" t="s">
        <v>93</v>
      </c>
      <c r="BD107" s="115" t="s">
        <v>93</v>
      </c>
      <c r="BE107" s="115" t="s">
        <v>93</v>
      </c>
      <c r="BF107" s="115" t="s">
        <v>93</v>
      </c>
      <c r="BG107" s="115" t="s">
        <v>93</v>
      </c>
      <c r="BH107" s="115" t="s">
        <v>93</v>
      </c>
      <c r="BI107" s="115" t="s">
        <v>93</v>
      </c>
      <c r="BJ107" s="115" t="s">
        <v>93</v>
      </c>
      <c r="BK107" s="115" t="s">
        <v>93</v>
      </c>
      <c r="BL107" s="115" t="s">
        <v>93</v>
      </c>
      <c r="BM107" s="115" t="s">
        <v>93</v>
      </c>
      <c r="BN107" s="115" t="s">
        <v>93</v>
      </c>
      <c r="BO107" s="115" t="s">
        <v>93</v>
      </c>
      <c r="BP107" s="115" t="s">
        <v>93</v>
      </c>
      <c r="BQ107" s="115" t="s">
        <v>93</v>
      </c>
      <c r="BR107" s="115" t="s">
        <v>93</v>
      </c>
      <c r="BS107" s="115" t="s">
        <v>93</v>
      </c>
      <c r="BT107" s="115" t="s">
        <v>93</v>
      </c>
      <c r="BU107" s="115" t="s">
        <v>93</v>
      </c>
      <c r="BV107" s="115" t="s">
        <v>93</v>
      </c>
      <c r="BW107" s="115" t="s">
        <v>93</v>
      </c>
      <c r="BX107" s="84">
        <v>5</v>
      </c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97">
        <v>0.02</v>
      </c>
      <c r="CS107" s="97">
        <v>5.1999999999999998E-2</v>
      </c>
      <c r="CT107" s="97">
        <v>5.1999999999999998E-2</v>
      </c>
      <c r="CU107" s="97">
        <v>5.1999999999999998E-2</v>
      </c>
      <c r="CV107" s="97">
        <v>5.1999999999999998E-2</v>
      </c>
      <c r="CW107" s="97">
        <v>5.1999999999999998E-2</v>
      </c>
      <c r="CX107" s="97">
        <v>5.1999999999999998E-2</v>
      </c>
      <c r="CY107" s="97">
        <v>5.1999999999999998E-2</v>
      </c>
      <c r="CZ107" s="97">
        <v>5.1999999999999998E-2</v>
      </c>
      <c r="DA107" s="97">
        <v>5.1999999999999998E-2</v>
      </c>
      <c r="DB107" s="97">
        <v>5.1999999999999998E-2</v>
      </c>
      <c r="DC107" s="97">
        <v>5.1999999999999998E-2</v>
      </c>
      <c r="DD107" s="97">
        <v>5.1999999999999998E-2</v>
      </c>
      <c r="DE107" s="97">
        <v>5.1999999999999998E-2</v>
      </c>
      <c r="DF107" s="97">
        <v>5.1999999999999998E-2</v>
      </c>
      <c r="DG107" s="97">
        <v>5.1999999999999998E-2</v>
      </c>
      <c r="DH107" s="97">
        <v>5.1999999999999998E-2</v>
      </c>
      <c r="DI107" s="97">
        <v>5.1999999999999998E-2</v>
      </c>
      <c r="DJ107" s="97">
        <v>5.1999999999999998E-2</v>
      </c>
      <c r="DK107" s="97">
        <v>5.1999999999999998E-2</v>
      </c>
      <c r="DL107" s="97">
        <v>5.1999999999999998E-2</v>
      </c>
      <c r="DM107" s="97">
        <v>5.1999999999999998E-2</v>
      </c>
      <c r="DN107" s="94">
        <v>5.8914000000000001E-2</v>
      </c>
      <c r="DO107" s="95">
        <v>4.4864000000000001E-2</v>
      </c>
      <c r="DP107" s="95">
        <v>4.4864000000000001E-2</v>
      </c>
      <c r="DQ107" s="95">
        <v>4.4864000000000001E-2</v>
      </c>
      <c r="DR107" s="95">
        <v>4.4864000000000001E-2</v>
      </c>
      <c r="DS107" s="95">
        <v>4.4864000000000001E-2</v>
      </c>
      <c r="DT107" s="95">
        <v>4.4864000000000001E-2</v>
      </c>
      <c r="DU107" s="95">
        <v>4.4864000000000001E-2</v>
      </c>
      <c r="DV107" s="95">
        <v>4.4864000000000001E-2</v>
      </c>
      <c r="DW107" s="95">
        <v>4.4864000000000001E-2</v>
      </c>
      <c r="DX107" s="95">
        <v>4.4864000000000001E-2</v>
      </c>
      <c r="DY107" s="95">
        <v>4.4864000000000001E-2</v>
      </c>
      <c r="DZ107" s="95">
        <v>4.4864000000000001E-2</v>
      </c>
      <c r="EA107" s="95">
        <v>4.4864000000000001E-2</v>
      </c>
      <c r="EB107" s="95">
        <v>4.4864000000000001E-2</v>
      </c>
      <c r="EC107" s="95">
        <v>4.4864000000000001E-2</v>
      </c>
      <c r="ED107" s="95">
        <v>4.4864000000000001E-2</v>
      </c>
      <c r="EE107" s="95">
        <v>4.4864000000000001E-2</v>
      </c>
      <c r="EF107" s="95">
        <v>4.4864000000000001E-2</v>
      </c>
      <c r="EG107" s="95">
        <v>4.4864000000000001E-2</v>
      </c>
      <c r="EH107" s="95">
        <v>4.4864000000000001E-2</v>
      </c>
      <c r="EI107" s="95">
        <v>4.4864000000000001E-2</v>
      </c>
      <c r="EJ107" s="96">
        <v>4.4864000000000001E-2</v>
      </c>
      <c r="EK107" s="109"/>
      <c r="EL107" s="110"/>
      <c r="EM107" s="110"/>
      <c r="EN107" s="110"/>
      <c r="EO107" s="110"/>
      <c r="EP107" s="110"/>
      <c r="EQ107" s="110"/>
      <c r="ER107" s="110"/>
      <c r="ES107" s="110"/>
      <c r="ET107" s="110"/>
      <c r="EU107" s="110"/>
      <c r="EV107" s="110"/>
      <c r="EW107" s="110"/>
      <c r="EX107" s="110"/>
      <c r="EY107" s="110"/>
      <c r="EZ107" s="110"/>
      <c r="FA107" s="110"/>
      <c r="FB107" s="110"/>
      <c r="FC107" s="110"/>
      <c r="FD107" s="110"/>
      <c r="FE107" s="110"/>
      <c r="FF107" s="110"/>
      <c r="FG107" s="111"/>
    </row>
    <row r="108" spans="1:168" s="19" customFormat="1" ht="33" customHeight="1" x14ac:dyDescent="0.25">
      <c r="A108" s="122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4"/>
      <c r="AA108" s="131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3"/>
      <c r="BA108" s="115" t="s">
        <v>120</v>
      </c>
      <c r="BB108" s="115" t="s">
        <v>91</v>
      </c>
      <c r="BC108" s="115" t="s">
        <v>91</v>
      </c>
      <c r="BD108" s="115" t="s">
        <v>91</v>
      </c>
      <c r="BE108" s="115" t="s">
        <v>91</v>
      </c>
      <c r="BF108" s="115" t="s">
        <v>91</v>
      </c>
      <c r="BG108" s="115" t="s">
        <v>91</v>
      </c>
      <c r="BH108" s="115" t="s">
        <v>91</v>
      </c>
      <c r="BI108" s="115" t="s">
        <v>91</v>
      </c>
      <c r="BJ108" s="115" t="s">
        <v>91</v>
      </c>
      <c r="BK108" s="115" t="s">
        <v>91</v>
      </c>
      <c r="BL108" s="115" t="s">
        <v>91</v>
      </c>
      <c r="BM108" s="115" t="s">
        <v>91</v>
      </c>
      <c r="BN108" s="115" t="s">
        <v>91</v>
      </c>
      <c r="BO108" s="115" t="s">
        <v>91</v>
      </c>
      <c r="BP108" s="115" t="s">
        <v>91</v>
      </c>
      <c r="BQ108" s="115" t="s">
        <v>91</v>
      </c>
      <c r="BR108" s="115" t="s">
        <v>91</v>
      </c>
      <c r="BS108" s="115" t="s">
        <v>91</v>
      </c>
      <c r="BT108" s="115" t="s">
        <v>91</v>
      </c>
      <c r="BU108" s="115" t="s">
        <v>91</v>
      </c>
      <c r="BV108" s="115" t="s">
        <v>91</v>
      </c>
      <c r="BW108" s="115" t="s">
        <v>91</v>
      </c>
      <c r="BX108" s="84">
        <v>5</v>
      </c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97">
        <v>0</v>
      </c>
      <c r="CS108" s="97">
        <v>6.3500000000000001E-2</v>
      </c>
      <c r="CT108" s="97">
        <v>6.3500000000000001E-2</v>
      </c>
      <c r="CU108" s="97">
        <v>6.3500000000000001E-2</v>
      </c>
      <c r="CV108" s="97">
        <v>6.3500000000000001E-2</v>
      </c>
      <c r="CW108" s="97">
        <v>6.3500000000000001E-2</v>
      </c>
      <c r="CX108" s="97">
        <v>6.3500000000000001E-2</v>
      </c>
      <c r="CY108" s="97">
        <v>6.3500000000000001E-2</v>
      </c>
      <c r="CZ108" s="97">
        <v>6.3500000000000001E-2</v>
      </c>
      <c r="DA108" s="97">
        <v>6.3500000000000001E-2</v>
      </c>
      <c r="DB108" s="97">
        <v>6.3500000000000001E-2</v>
      </c>
      <c r="DC108" s="97">
        <v>6.3500000000000001E-2</v>
      </c>
      <c r="DD108" s="97">
        <v>6.3500000000000001E-2</v>
      </c>
      <c r="DE108" s="97">
        <v>6.3500000000000001E-2</v>
      </c>
      <c r="DF108" s="97">
        <v>6.3500000000000001E-2</v>
      </c>
      <c r="DG108" s="97">
        <v>6.3500000000000001E-2</v>
      </c>
      <c r="DH108" s="97">
        <v>6.3500000000000001E-2</v>
      </c>
      <c r="DI108" s="97">
        <v>6.3500000000000001E-2</v>
      </c>
      <c r="DJ108" s="97">
        <v>6.3500000000000001E-2</v>
      </c>
      <c r="DK108" s="97">
        <v>6.3500000000000001E-2</v>
      </c>
      <c r="DL108" s="97">
        <v>6.3500000000000001E-2</v>
      </c>
      <c r="DM108" s="97">
        <v>6.3500000000000001E-2</v>
      </c>
      <c r="DN108" s="94">
        <v>4.7829999999999999E-3</v>
      </c>
      <c r="DO108" s="95">
        <v>7.8872999999999999E-2</v>
      </c>
      <c r="DP108" s="95">
        <v>7.8872999999999999E-2</v>
      </c>
      <c r="DQ108" s="95">
        <v>7.8872999999999999E-2</v>
      </c>
      <c r="DR108" s="95">
        <v>7.8872999999999999E-2</v>
      </c>
      <c r="DS108" s="95">
        <v>7.8872999999999999E-2</v>
      </c>
      <c r="DT108" s="95">
        <v>7.8872999999999999E-2</v>
      </c>
      <c r="DU108" s="95">
        <v>7.8872999999999999E-2</v>
      </c>
      <c r="DV108" s="95">
        <v>7.8872999999999999E-2</v>
      </c>
      <c r="DW108" s="95">
        <v>7.8872999999999999E-2</v>
      </c>
      <c r="DX108" s="95">
        <v>7.8872999999999999E-2</v>
      </c>
      <c r="DY108" s="95">
        <v>7.8872999999999999E-2</v>
      </c>
      <c r="DZ108" s="95">
        <v>7.8872999999999999E-2</v>
      </c>
      <c r="EA108" s="95">
        <v>7.8872999999999999E-2</v>
      </c>
      <c r="EB108" s="95">
        <v>7.8872999999999999E-2</v>
      </c>
      <c r="EC108" s="95">
        <v>7.8872999999999999E-2</v>
      </c>
      <c r="ED108" s="95">
        <v>7.8872999999999999E-2</v>
      </c>
      <c r="EE108" s="95">
        <v>7.8872999999999999E-2</v>
      </c>
      <c r="EF108" s="95">
        <v>7.8872999999999999E-2</v>
      </c>
      <c r="EG108" s="95">
        <v>7.8872999999999999E-2</v>
      </c>
      <c r="EH108" s="95">
        <v>7.8872999999999999E-2</v>
      </c>
      <c r="EI108" s="95">
        <v>7.8872999999999999E-2</v>
      </c>
      <c r="EJ108" s="96">
        <v>7.8872999999999999E-2</v>
      </c>
      <c r="EK108" s="112"/>
      <c r="EL108" s="113"/>
      <c r="EM108" s="113"/>
      <c r="EN108" s="113"/>
      <c r="EO108" s="113"/>
      <c r="EP108" s="113"/>
      <c r="EQ108" s="113"/>
      <c r="ER108" s="113"/>
      <c r="ES108" s="113"/>
      <c r="ET108" s="113"/>
      <c r="EU108" s="113"/>
      <c r="EV108" s="113"/>
      <c r="EW108" s="113"/>
      <c r="EX108" s="113"/>
      <c r="EY108" s="113"/>
      <c r="EZ108" s="113"/>
      <c r="FA108" s="113"/>
      <c r="FB108" s="113"/>
      <c r="FC108" s="113"/>
      <c r="FD108" s="113"/>
      <c r="FE108" s="113"/>
      <c r="FF108" s="113"/>
      <c r="FG108" s="114"/>
    </row>
    <row r="109" spans="1:168" s="19" customFormat="1" ht="21.75" hidden="1" customHeight="1" x14ac:dyDescent="0.25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8" t="s">
        <v>92</v>
      </c>
      <c r="BB109" s="108" t="s">
        <v>92</v>
      </c>
      <c r="BC109" s="108" t="s">
        <v>92</v>
      </c>
      <c r="BD109" s="108" t="s">
        <v>92</v>
      </c>
      <c r="BE109" s="108" t="s">
        <v>92</v>
      </c>
      <c r="BF109" s="108" t="s">
        <v>92</v>
      </c>
      <c r="BG109" s="108" t="s">
        <v>92</v>
      </c>
      <c r="BH109" s="108" t="s">
        <v>92</v>
      </c>
      <c r="BI109" s="108" t="s">
        <v>92</v>
      </c>
      <c r="BJ109" s="108" t="s">
        <v>92</v>
      </c>
      <c r="BK109" s="108" t="s">
        <v>92</v>
      </c>
      <c r="BL109" s="108" t="s">
        <v>92</v>
      </c>
      <c r="BM109" s="108" t="s">
        <v>92</v>
      </c>
      <c r="BN109" s="108" t="s">
        <v>92</v>
      </c>
      <c r="BO109" s="108" t="s">
        <v>92</v>
      </c>
      <c r="BP109" s="108" t="s">
        <v>92</v>
      </c>
      <c r="BQ109" s="108" t="s">
        <v>92</v>
      </c>
      <c r="BR109" s="108" t="s">
        <v>92</v>
      </c>
      <c r="BS109" s="108" t="s">
        <v>92</v>
      </c>
      <c r="BT109" s="108" t="s">
        <v>92</v>
      </c>
      <c r="BU109" s="108" t="s">
        <v>92</v>
      </c>
      <c r="BV109" s="108" t="s">
        <v>92</v>
      </c>
      <c r="BW109" s="108" t="s">
        <v>92</v>
      </c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97">
        <v>0</v>
      </c>
      <c r="CS109" s="97">
        <v>0</v>
      </c>
      <c r="CT109" s="97">
        <v>0</v>
      </c>
      <c r="CU109" s="97">
        <v>0</v>
      </c>
      <c r="CV109" s="97">
        <v>0</v>
      </c>
      <c r="CW109" s="97">
        <v>0</v>
      </c>
      <c r="CX109" s="97">
        <v>0</v>
      </c>
      <c r="CY109" s="97">
        <v>0</v>
      </c>
      <c r="CZ109" s="97">
        <v>0</v>
      </c>
      <c r="DA109" s="97">
        <v>0</v>
      </c>
      <c r="DB109" s="97">
        <v>0</v>
      </c>
      <c r="DC109" s="97">
        <v>0</v>
      </c>
      <c r="DD109" s="97">
        <v>0</v>
      </c>
      <c r="DE109" s="97">
        <v>0</v>
      </c>
      <c r="DF109" s="97">
        <v>0</v>
      </c>
      <c r="DG109" s="97">
        <v>0</v>
      </c>
      <c r="DH109" s="97">
        <v>0</v>
      </c>
      <c r="DI109" s="97">
        <v>0</v>
      </c>
      <c r="DJ109" s="97">
        <v>0</v>
      </c>
      <c r="DK109" s="97">
        <v>0</v>
      </c>
      <c r="DL109" s="97">
        <v>0</v>
      </c>
      <c r="DM109" s="97">
        <v>0</v>
      </c>
      <c r="DN109" s="97">
        <v>0</v>
      </c>
      <c r="DO109" s="97">
        <v>0</v>
      </c>
      <c r="DP109" s="97">
        <v>0</v>
      </c>
      <c r="DQ109" s="97">
        <v>0</v>
      </c>
      <c r="DR109" s="97">
        <v>0</v>
      </c>
      <c r="DS109" s="97">
        <v>0</v>
      </c>
      <c r="DT109" s="97">
        <v>0</v>
      </c>
      <c r="DU109" s="97">
        <v>0</v>
      </c>
      <c r="DV109" s="97">
        <v>0</v>
      </c>
      <c r="DW109" s="97">
        <v>0</v>
      </c>
      <c r="DX109" s="97">
        <v>0</v>
      </c>
      <c r="DY109" s="97">
        <v>0</v>
      </c>
      <c r="DZ109" s="97">
        <v>0</v>
      </c>
      <c r="EA109" s="97">
        <v>0</v>
      </c>
      <c r="EB109" s="97">
        <v>0</v>
      </c>
      <c r="EC109" s="97">
        <v>0</v>
      </c>
      <c r="ED109" s="97">
        <v>0</v>
      </c>
      <c r="EE109" s="97">
        <v>0</v>
      </c>
      <c r="EF109" s="97">
        <v>0</v>
      </c>
      <c r="EG109" s="97">
        <v>0</v>
      </c>
      <c r="EH109" s="97">
        <v>0</v>
      </c>
      <c r="EI109" s="97">
        <v>0</v>
      </c>
      <c r="EJ109" s="97">
        <v>0</v>
      </c>
      <c r="EK109" s="98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8"/>
    </row>
    <row r="110" spans="1:168" s="19" customFormat="1" ht="45.75" customHeight="1" x14ac:dyDescent="0.25">
      <c r="A110" s="84" t="s">
        <v>116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99" t="s">
        <v>117</v>
      </c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00" t="s">
        <v>97</v>
      </c>
      <c r="BB110" s="100" t="s">
        <v>97</v>
      </c>
      <c r="BC110" s="100" t="s">
        <v>97</v>
      </c>
      <c r="BD110" s="100" t="s">
        <v>97</v>
      </c>
      <c r="BE110" s="100" t="s">
        <v>97</v>
      </c>
      <c r="BF110" s="100" t="s">
        <v>97</v>
      </c>
      <c r="BG110" s="100" t="s">
        <v>97</v>
      </c>
      <c r="BH110" s="100" t="s">
        <v>97</v>
      </c>
      <c r="BI110" s="100" t="s">
        <v>97</v>
      </c>
      <c r="BJ110" s="100" t="s">
        <v>97</v>
      </c>
      <c r="BK110" s="100" t="s">
        <v>97</v>
      </c>
      <c r="BL110" s="100" t="s">
        <v>97</v>
      </c>
      <c r="BM110" s="100" t="s">
        <v>97</v>
      </c>
      <c r="BN110" s="100" t="s">
        <v>97</v>
      </c>
      <c r="BO110" s="100" t="s">
        <v>97</v>
      </c>
      <c r="BP110" s="100" t="s">
        <v>97</v>
      </c>
      <c r="BQ110" s="100" t="s">
        <v>97</v>
      </c>
      <c r="BR110" s="100" t="s">
        <v>97</v>
      </c>
      <c r="BS110" s="100" t="s">
        <v>97</v>
      </c>
      <c r="BT110" s="100" t="s">
        <v>97</v>
      </c>
      <c r="BU110" s="100" t="s">
        <v>97</v>
      </c>
      <c r="BV110" s="100" t="s">
        <v>97</v>
      </c>
      <c r="BW110" s="100" t="s">
        <v>97</v>
      </c>
      <c r="BX110" s="101">
        <v>3</v>
      </c>
      <c r="BY110" s="102"/>
      <c r="BZ110" s="102"/>
      <c r="CA110" s="102"/>
      <c r="CB110" s="102"/>
      <c r="CC110" s="102"/>
      <c r="CD110" s="102"/>
      <c r="CE110" s="102"/>
      <c r="CF110" s="102"/>
      <c r="CG110" s="102"/>
      <c r="CH110" s="102"/>
      <c r="CI110" s="102"/>
      <c r="CJ110" s="102"/>
      <c r="CK110" s="102"/>
      <c r="CL110" s="102"/>
      <c r="CM110" s="102"/>
      <c r="CN110" s="102"/>
      <c r="CO110" s="102"/>
      <c r="CP110" s="102"/>
      <c r="CQ110" s="103"/>
      <c r="CR110" s="97">
        <v>8</v>
      </c>
      <c r="CS110" s="97">
        <v>6.2</v>
      </c>
      <c r="CT110" s="97">
        <v>6.2</v>
      </c>
      <c r="CU110" s="97">
        <v>6.2</v>
      </c>
      <c r="CV110" s="97">
        <v>6.2</v>
      </c>
      <c r="CW110" s="97">
        <v>6.2</v>
      </c>
      <c r="CX110" s="97">
        <v>6.2</v>
      </c>
      <c r="CY110" s="97">
        <v>6.2</v>
      </c>
      <c r="CZ110" s="97">
        <v>6.2</v>
      </c>
      <c r="DA110" s="97">
        <v>6.2</v>
      </c>
      <c r="DB110" s="97">
        <v>6.2</v>
      </c>
      <c r="DC110" s="97">
        <v>6.2</v>
      </c>
      <c r="DD110" s="97">
        <v>6.2</v>
      </c>
      <c r="DE110" s="97">
        <v>6.2</v>
      </c>
      <c r="DF110" s="97">
        <v>6.2</v>
      </c>
      <c r="DG110" s="97">
        <v>6.2</v>
      </c>
      <c r="DH110" s="97">
        <v>6.2</v>
      </c>
      <c r="DI110" s="97">
        <v>6.2</v>
      </c>
      <c r="DJ110" s="97">
        <v>6.2</v>
      </c>
      <c r="DK110" s="97">
        <v>6.2</v>
      </c>
      <c r="DL110" s="97">
        <v>6.2</v>
      </c>
      <c r="DM110" s="97">
        <v>6.2</v>
      </c>
      <c r="DN110" s="94">
        <v>8.6645830000000004</v>
      </c>
      <c r="DO110" s="95">
        <v>0</v>
      </c>
      <c r="DP110" s="95">
        <v>0</v>
      </c>
      <c r="DQ110" s="95">
        <v>0</v>
      </c>
      <c r="DR110" s="95">
        <v>0</v>
      </c>
      <c r="DS110" s="95">
        <v>0</v>
      </c>
      <c r="DT110" s="95">
        <v>0</v>
      </c>
      <c r="DU110" s="95">
        <v>0</v>
      </c>
      <c r="DV110" s="95">
        <v>0</v>
      </c>
      <c r="DW110" s="95">
        <v>0</v>
      </c>
      <c r="DX110" s="95">
        <v>0</v>
      </c>
      <c r="DY110" s="95">
        <v>0</v>
      </c>
      <c r="DZ110" s="95">
        <v>0</v>
      </c>
      <c r="EA110" s="95">
        <v>0</v>
      </c>
      <c r="EB110" s="95">
        <v>0</v>
      </c>
      <c r="EC110" s="95">
        <v>0</v>
      </c>
      <c r="ED110" s="95">
        <v>0</v>
      </c>
      <c r="EE110" s="95">
        <v>0</v>
      </c>
      <c r="EF110" s="95">
        <v>0</v>
      </c>
      <c r="EG110" s="95">
        <v>0</v>
      </c>
      <c r="EH110" s="95">
        <v>0</v>
      </c>
      <c r="EI110" s="95">
        <v>0</v>
      </c>
      <c r="EJ110" s="96">
        <v>0</v>
      </c>
      <c r="EK110" s="104">
        <f>EL15</f>
        <v>1.1739999999999995</v>
      </c>
      <c r="EL110" s="105"/>
      <c r="EM110" s="105"/>
      <c r="EN110" s="105"/>
      <c r="EO110" s="105"/>
      <c r="EP110" s="105"/>
      <c r="EQ110" s="105"/>
      <c r="ER110" s="105"/>
      <c r="ES110" s="105"/>
      <c r="ET110" s="105"/>
      <c r="EU110" s="105"/>
      <c r="EV110" s="105"/>
      <c r="EW110" s="105"/>
      <c r="EX110" s="105"/>
      <c r="EY110" s="105"/>
      <c r="EZ110" s="105"/>
      <c r="FA110" s="105"/>
      <c r="FB110" s="105"/>
      <c r="FC110" s="105"/>
      <c r="FD110" s="105"/>
      <c r="FE110" s="105"/>
      <c r="FF110" s="105"/>
      <c r="FG110" s="106"/>
      <c r="FL110" s="44"/>
    </row>
    <row r="111" spans="1:168" s="17" customFormat="1" x14ac:dyDescent="0.25">
      <c r="A111" s="57"/>
      <c r="B111" s="90" t="s">
        <v>64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1"/>
      <c r="AA111" s="21"/>
      <c r="AB111" s="92" t="s">
        <v>104</v>
      </c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34"/>
      <c r="BB111" s="92" t="s">
        <v>104</v>
      </c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3"/>
      <c r="BX111" s="26"/>
      <c r="BY111" s="92" t="s">
        <v>104</v>
      </c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4">
        <f>CR104+CR105+CR106+CR107+CR108+CR110</f>
        <v>16.027999999999999</v>
      </c>
      <c r="CS111" s="95"/>
      <c r="CT111" s="95"/>
      <c r="CU111" s="95"/>
      <c r="CV111" s="95"/>
      <c r="CW111" s="95"/>
      <c r="CX111" s="95"/>
      <c r="CY111" s="95"/>
      <c r="CZ111" s="95"/>
      <c r="DA111" s="95"/>
      <c r="DB111" s="95"/>
      <c r="DC111" s="95"/>
      <c r="DD111" s="95"/>
      <c r="DE111" s="95"/>
      <c r="DF111" s="95"/>
      <c r="DG111" s="95"/>
      <c r="DH111" s="95"/>
      <c r="DI111" s="95"/>
      <c r="DJ111" s="95"/>
      <c r="DK111" s="95"/>
      <c r="DL111" s="95"/>
      <c r="DM111" s="96"/>
      <c r="DN111" s="97">
        <f>DN104+DN105+DN106+DN107+DN108+DN110</f>
        <v>15.093268</v>
      </c>
      <c r="DO111" s="97"/>
      <c r="DP111" s="97"/>
      <c r="DQ111" s="97"/>
      <c r="DR111" s="97"/>
      <c r="DS111" s="97"/>
      <c r="DT111" s="97"/>
      <c r="DU111" s="97"/>
      <c r="DV111" s="97"/>
      <c r="DW111" s="97"/>
      <c r="DX111" s="97"/>
      <c r="DY111" s="97"/>
      <c r="DZ111" s="97"/>
      <c r="EA111" s="97"/>
      <c r="EB111" s="97"/>
      <c r="EC111" s="97"/>
      <c r="ED111" s="97"/>
      <c r="EE111" s="97"/>
      <c r="EF111" s="97"/>
      <c r="EG111" s="97"/>
      <c r="EH111" s="97"/>
      <c r="EI111" s="97"/>
      <c r="EJ111" s="97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84"/>
      <c r="FG111" s="84"/>
      <c r="FL111" s="45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51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8"/>
    </row>
    <row r="115" spans="1:151" s="41" customFormat="1" ht="48" customHeight="1" x14ac:dyDescent="0.25">
      <c r="A115" s="85" t="s">
        <v>126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  <c r="BK115" s="85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/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/>
      <c r="DC115" s="85"/>
      <c r="DD115" s="85"/>
      <c r="DE115" s="85"/>
      <c r="DF115" s="85"/>
      <c r="DG115" s="85"/>
      <c r="DH115" s="85"/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/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  <c r="EQ115" s="85"/>
      <c r="ER115" s="85"/>
      <c r="ES115" s="85"/>
      <c r="ET115" s="85"/>
      <c r="EU115" s="85"/>
    </row>
    <row r="116" spans="1:151" s="41" customFormat="1" ht="15.75" x14ac:dyDescent="0.25"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7" t="s">
        <v>127</v>
      </c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  <c r="BZ116" s="87"/>
      <c r="CA116" s="87"/>
      <c r="CB116" s="87"/>
      <c r="CC116" s="87"/>
      <c r="CD116" s="87"/>
      <c r="CE116" s="87"/>
      <c r="CF116" s="87"/>
      <c r="CG116" s="87"/>
      <c r="CH116" s="87"/>
      <c r="CI116" s="87"/>
      <c r="CJ116" s="87"/>
      <c r="CK116" s="87"/>
      <c r="CL116" s="87"/>
      <c r="CM116" s="87"/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8" t="s">
        <v>145</v>
      </c>
      <c r="DD116" s="88"/>
      <c r="DE116" s="88"/>
      <c r="DF116" s="88"/>
      <c r="DG116" s="88"/>
      <c r="DH116" s="88"/>
      <c r="DI116" s="88"/>
      <c r="DJ116" s="88"/>
      <c r="DK116" s="88"/>
      <c r="DL116" s="88"/>
      <c r="DM116" s="88"/>
      <c r="DN116" s="88"/>
      <c r="DO116" s="88"/>
      <c r="DP116" s="88"/>
      <c r="DQ116" s="88"/>
      <c r="DR116" s="88"/>
      <c r="DS116" s="88"/>
      <c r="DT116" s="88"/>
      <c r="DU116" s="88"/>
      <c r="DV116" s="89"/>
      <c r="DW116" s="89"/>
      <c r="DX116" s="89"/>
      <c r="DY116" s="89"/>
      <c r="DZ116" s="89"/>
      <c r="EA116" s="89"/>
      <c r="EB116" s="89"/>
    </row>
    <row r="117" spans="1:151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71" t="s">
        <v>4</v>
      </c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</row>
    <row r="118" spans="1:151" s="41" customFormat="1" ht="15.75" x14ac:dyDescent="0.25">
      <c r="DC118" s="58"/>
    </row>
    <row r="119" spans="1:151" s="30" customFormat="1" ht="64.5" customHeight="1" x14ac:dyDescent="0.25">
      <c r="A119" s="72" t="s">
        <v>66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4"/>
      <c r="AV119" s="75" t="s">
        <v>67</v>
      </c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7"/>
      <c r="BY119" s="75" t="s">
        <v>68</v>
      </c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7"/>
      <c r="DC119" s="39"/>
    </row>
    <row r="120" spans="1:151" s="31" customFormat="1" x14ac:dyDescent="0.25">
      <c r="A120" s="78">
        <v>1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80"/>
      <c r="AV120" s="81">
        <v>2</v>
      </c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3"/>
      <c r="BY120" s="81">
        <v>3</v>
      </c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  <c r="CR120" s="82"/>
      <c r="CS120" s="82"/>
      <c r="CT120" s="82"/>
      <c r="CU120" s="82"/>
      <c r="CV120" s="82"/>
      <c r="CW120" s="82"/>
      <c r="CX120" s="82"/>
      <c r="CY120" s="82"/>
      <c r="CZ120" s="82"/>
      <c r="DA120" s="83"/>
      <c r="DC120" s="48"/>
    </row>
    <row r="121" spans="1:151" s="17" customFormat="1" x14ac:dyDescent="0.25">
      <c r="A121" s="20"/>
      <c r="B121" s="70" t="s">
        <v>69</v>
      </c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60"/>
      <c r="AV121" s="64">
        <v>0</v>
      </c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6"/>
      <c r="BY121" s="64">
        <v>0</v>
      </c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6"/>
      <c r="DC121" s="40"/>
    </row>
    <row r="122" spans="1:151" s="17" customFormat="1" x14ac:dyDescent="0.25">
      <c r="A122" s="20"/>
      <c r="B122" s="59" t="s">
        <v>70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60"/>
      <c r="AV122" s="64">
        <v>0</v>
      </c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6"/>
      <c r="BY122" s="64">
        <v>0</v>
      </c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6"/>
      <c r="DC122" s="40"/>
    </row>
    <row r="123" spans="1:151" s="17" customFormat="1" x14ac:dyDescent="0.25">
      <c r="A123" s="20"/>
      <c r="B123" s="59" t="s">
        <v>71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60"/>
      <c r="AV123" s="64">
        <f>CR104*1000</f>
        <v>7782</v>
      </c>
      <c r="AW123" s="65"/>
      <c r="AX123" s="65"/>
      <c r="AY123" s="65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6"/>
      <c r="BY123" s="64">
        <f>(DN104)*1000</f>
        <v>6116.09</v>
      </c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6"/>
      <c r="DC123" s="40"/>
    </row>
    <row r="124" spans="1:151" s="17" customFormat="1" x14ac:dyDescent="0.25">
      <c r="A124" s="20"/>
      <c r="B124" s="59" t="s">
        <v>72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4">
        <f>CR110*1000</f>
        <v>8000</v>
      </c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6"/>
      <c r="BY124" s="67">
        <f>DN110*1000</f>
        <v>8664.5830000000005</v>
      </c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  <c r="CO124" s="68"/>
      <c r="CP124" s="68"/>
      <c r="CQ124" s="68"/>
      <c r="CR124" s="68"/>
      <c r="CS124" s="68"/>
      <c r="CT124" s="68"/>
      <c r="CU124" s="68"/>
      <c r="CV124" s="68"/>
      <c r="CW124" s="68"/>
      <c r="CX124" s="68"/>
      <c r="CY124" s="68"/>
      <c r="CZ124" s="68"/>
      <c r="DA124" s="69"/>
      <c r="DC124" s="40"/>
    </row>
    <row r="125" spans="1:151" s="17" customFormat="1" x14ac:dyDescent="0.25">
      <c r="A125" s="20"/>
      <c r="B125" s="59" t="s">
        <v>73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4">
        <f>CR105*1000</f>
        <v>217</v>
      </c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6"/>
      <c r="BY125" s="64">
        <f>DN105*1000</f>
        <v>241.97</v>
      </c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6"/>
      <c r="DC125" s="40"/>
    </row>
    <row r="126" spans="1:151" s="17" customFormat="1" x14ac:dyDescent="0.25">
      <c r="A126" s="20"/>
      <c r="B126" s="59" t="s">
        <v>74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4">
        <f>(CR106+CR107+CR108)*1000</f>
        <v>28.999999999999996</v>
      </c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6"/>
      <c r="BY126" s="64">
        <f>(DN106+DN107+DN108)*1000</f>
        <v>70.625</v>
      </c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6"/>
      <c r="DC126" s="40"/>
    </row>
    <row r="127" spans="1:151" s="17" customFormat="1" x14ac:dyDescent="0.25">
      <c r="A127" s="20"/>
      <c r="B127" s="59" t="s">
        <v>75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4">
        <v>0</v>
      </c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6"/>
      <c r="BY127" s="64">
        <v>0</v>
      </c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6"/>
      <c r="DC127" s="40"/>
    </row>
    <row r="128" spans="1:151" s="17" customFormat="1" x14ac:dyDescent="0.25">
      <c r="A128" s="20"/>
      <c r="B128" s="59" t="s">
        <v>76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4">
        <v>0</v>
      </c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6"/>
      <c r="BY128" s="64">
        <v>0</v>
      </c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6"/>
      <c r="DC128" s="40"/>
    </row>
    <row r="129" spans="1:107" s="17" customFormat="1" x14ac:dyDescent="0.25">
      <c r="A129" s="20"/>
      <c r="B129" s="59" t="s">
        <v>77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4">
        <v>0</v>
      </c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6"/>
      <c r="BY129" s="64">
        <v>0</v>
      </c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6"/>
      <c r="DC129" s="40"/>
    </row>
    <row r="130" spans="1:107" s="17" customFormat="1" x14ac:dyDescent="0.25">
      <c r="A130" s="20"/>
      <c r="B130" s="59" t="s">
        <v>78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4">
        <v>0</v>
      </c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6"/>
      <c r="BY130" s="64">
        <v>0</v>
      </c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6"/>
      <c r="DC130" s="40"/>
    </row>
    <row r="131" spans="1:107" s="17" customFormat="1" x14ac:dyDescent="0.25">
      <c r="A131" s="20"/>
      <c r="B131" s="59" t="s">
        <v>47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60"/>
      <c r="AV131" s="61">
        <f>AV123+AV125+AV126+AV124</f>
        <v>16028</v>
      </c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3"/>
      <c r="BY131" s="61">
        <f>BY123+BY125+BY126+BY124</f>
        <v>15093.268</v>
      </c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3"/>
      <c r="DC131" s="40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2024-07-04T21:48:03Z</dcterms:modified>
</cp:coreProperties>
</file>