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190" windowHeight="11850"/>
  </bookViews>
  <sheets>
    <sheet name="12.2025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V65" i="13" l="1"/>
  <c r="CG27" i="13" l="1"/>
  <c r="BQ65" i="13" l="1"/>
  <c r="BY114" i="13" l="1"/>
  <c r="BY113" i="13"/>
  <c r="BY112" i="13"/>
  <c r="AV112" i="13" l="1"/>
  <c r="AV111" i="13"/>
  <c r="AV114" i="13" l="1"/>
  <c r="AV113" i="13"/>
  <c r="EK98" i="13" l="1"/>
  <c r="FL92" i="13"/>
  <c r="FK93" i="13"/>
  <c r="EK92" i="13" s="1"/>
  <c r="FL91" i="13" l="1"/>
  <c r="DN99" i="13" l="1"/>
  <c r="CR99" i="13"/>
  <c r="CK81" i="13"/>
  <c r="CK80" i="13"/>
  <c r="CK79" i="13"/>
  <c r="CK78" i="13"/>
  <c r="CK77" i="13"/>
  <c r="CK76" i="13"/>
  <c r="CK75" i="13"/>
  <c r="CK74" i="13"/>
  <c r="CY27" i="13"/>
  <c r="DT27" i="13" s="1"/>
  <c r="AZ27" i="13"/>
  <c r="DR14" i="13"/>
  <c r="EM27" i="13" s="1"/>
  <c r="EA55" i="13" s="1"/>
  <c r="FL93" i="13" l="1"/>
  <c r="BY119" i="13"/>
  <c r="AV119" i="13"/>
</calcChain>
</file>

<file path=xl/sharedStrings.xml><?xml version="1.0" encoding="utf-8"?>
<sst xmlns="http://schemas.openxmlformats.org/spreadsheetml/2006/main" count="340" uniqueCount="142">
  <si>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</si>
  <si>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</si>
  <si>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</si>
  <si>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</si>
  <si>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</si>
  <si>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</si>
  <si>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</si>
  <si>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</si>
  <si>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</si>
  <si>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</si>
  <si>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</si>
  <si>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</si>
  <si>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</si>
  <si>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</si>
  <si>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</si>
  <si>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</si>
  <si>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</si>
  <si>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</si>
  <si>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</si>
  <si>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</si>
  <si>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</si>
  <si>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</si>
  <si>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</si>
  <si>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</si>
  <si>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</si>
  <si>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</si>
  <si>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</si>
  <si>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</si>
  <si>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</si>
  <si>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</si>
  <si>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</si>
  <si>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</si>
  <si>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</si>
  <si>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</si>
  <si>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</si>
  <si>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</si>
  <si>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</si>
  <si>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</si>
  <si>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</si>
  <si>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</si>
  <si>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</si>
  <si>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</si>
  <si>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</si>
  <si>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</si>
  <si>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</si>
  <si>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</si>
  <si>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</si>
  <si>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</si>
  <si>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</si>
  <si>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</si>
  <si>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</si>
  <si>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</si>
  <si>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</si>
  <si>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</si>
  <si>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</si>
  <si>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</si>
  <si>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</si>
  <si>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</si>
  <si>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</si>
  <si>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</si>
  <si>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</si>
  <si>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</si>
  <si>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</si>
  <si>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</si>
  <si>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</si>
  <si>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</si>
  <si>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</si>
  <si>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</si>
  <si>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</si>
  <si>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</si>
  <si>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</si>
  <si>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</si>
  <si>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</si>
  <si>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</si>
  <si>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</si>
  <si>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</si>
  <si>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</si>
  <si>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</si>
  <si>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</si>
  <si>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</si>
  <si>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</si>
  <si>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</si>
  <si>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</si>
  <si>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</si>
  <si>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</si>
  <si>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</si>
  <si>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</si>
  <si>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</si>
  <si>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</si>
  <si>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</si>
  <si>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</si>
  <si>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</si>
  <si>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</si>
  <si>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</si>
  <si>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</si>
  <si>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</si>
  <si>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</si>
  <si>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</si>
  <si>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</si>
  <si>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</si>
  <si>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</si>
  <si>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</si>
  <si>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</si>
  <si>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</si>
  <si>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</si>
  <si>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</si>
  <si>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</si>
  <si>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</si>
  <si>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</si>
  <si>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</si>
  <si>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</si>
  <si>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</si>
  <si>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</si>
  <si>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</si>
  <si>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</si>
  <si>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</si>
  <si>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</si>
  <si>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</si>
  <si>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</si>
  <si>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</si>
  <si>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</si>
  <si>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</si>
  <si>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</si>
  <si>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</si>
  <si>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</si>
  <si>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</si>
  <si>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</si>
  <si>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</si>
  <si>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</si>
  <si>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</si>
  <si>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</si>
  <si>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</si>
  <si>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</si>
  <si>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</si>
  <si>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</si>
  <si>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</si>
  <si>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нет свободной мощности</t>
  </si>
  <si>
    <t>АО "ННК-Хабаровский НПЗ"</t>
  </si>
  <si>
    <t xml:space="preserve">декабрь </t>
  </si>
  <si>
    <t xml:space="preserve">декабрь (факт) </t>
  </si>
  <si>
    <t>декабрь</t>
  </si>
  <si>
    <t>за 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</si>
</sst>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9"/>
  <sheetViews>
    <sheetView tabSelected="1" zoomScale="80" zoomScaleNormal="80" workbookViewId="0">
      <selection activeCell="A14" sqref="A14:E14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212" t="s">
        <v>1</v>
      </c>
      <c r="EJ2" s="213"/>
      <c r="EK2" s="213"/>
      <c r="EL2" s="213"/>
      <c r="EM2" s="213"/>
      <c r="EN2" s="213"/>
      <c r="EO2" s="213"/>
      <c r="EP2" s="213"/>
      <c r="EQ2" s="213"/>
      <c r="ER2" s="213"/>
      <c r="ES2" s="213"/>
      <c r="ET2" s="213"/>
      <c r="EU2" s="213"/>
      <c r="EV2" s="213"/>
      <c r="EW2" s="213"/>
      <c r="EX2" s="213"/>
      <c r="EY2" s="213"/>
      <c r="EZ2" s="213"/>
      <c r="FA2" s="213"/>
      <c r="FB2" s="213"/>
      <c r="FC2" s="213"/>
      <c r="FD2" s="213"/>
      <c r="FE2" s="213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99" t="s">
        <v>114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K6" s="56"/>
      <c r="FL6" s="56"/>
    </row>
    <row r="7" spans="1:168" s="41" customFormat="1" ht="23.25" customHeight="1" x14ac:dyDescent="0.2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K7" s="56"/>
      <c r="FL7" s="56"/>
    </row>
    <row r="8" spans="1:168" s="8" customFormat="1" ht="12.75" x14ac:dyDescent="0.2">
      <c r="AV8" s="159" t="s">
        <v>4</v>
      </c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59"/>
      <c r="CA8" s="159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59"/>
      <c r="CS8" s="159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5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160" t="s">
        <v>119</v>
      </c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60"/>
      <c r="BS9" s="160"/>
      <c r="BT9" s="160"/>
      <c r="BU9" s="160"/>
      <c r="BV9" s="160"/>
      <c r="BW9" s="160"/>
      <c r="BX9" s="160"/>
      <c r="BY9" s="160"/>
      <c r="BZ9" s="148" t="s">
        <v>138</v>
      </c>
      <c r="CA9" s="148"/>
      <c r="CB9" s="148"/>
      <c r="CC9" s="148"/>
      <c r="CD9" s="148"/>
      <c r="CE9" s="148"/>
      <c r="CF9" s="148"/>
      <c r="CG9" s="148"/>
      <c r="CH9" s="148"/>
      <c r="CI9" s="148"/>
      <c r="CJ9" s="148"/>
      <c r="CK9" s="148"/>
      <c r="CL9" s="148"/>
      <c r="CM9" s="148"/>
      <c r="CN9" s="148"/>
      <c r="CO9" s="148"/>
      <c r="CP9" s="148"/>
      <c r="CQ9" s="148"/>
      <c r="CR9" s="149" t="s">
        <v>129</v>
      </c>
      <c r="CS9" s="149"/>
      <c r="CT9" s="149"/>
      <c r="CU9" s="149"/>
      <c r="CV9" s="149"/>
      <c r="CW9" s="149"/>
      <c r="CX9" s="149"/>
      <c r="CY9" s="149"/>
      <c r="CZ9" s="149"/>
      <c r="DA9" s="149"/>
      <c r="DB9" s="149"/>
      <c r="DC9" s="149"/>
      <c r="DD9" s="149"/>
      <c r="DE9" s="149"/>
      <c r="DF9" s="149"/>
      <c r="DG9" s="149"/>
      <c r="FK9" s="57"/>
      <c r="FL9" s="57"/>
    </row>
    <row r="10" spans="1:168" s="44" customFormat="1" ht="15.75" x14ac:dyDescent="0.25">
      <c r="C10" s="160" t="s">
        <v>5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48" t="s">
        <v>139</v>
      </c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CL10" s="149"/>
      <c r="CM10" s="149"/>
      <c r="CN10" s="149"/>
      <c r="CO10" s="149"/>
      <c r="CP10" s="149"/>
      <c r="CQ10" s="149"/>
      <c r="CR10" s="149"/>
      <c r="CS10" s="149"/>
      <c r="CT10" s="149"/>
      <c r="CU10" s="149"/>
      <c r="CV10" s="149"/>
      <c r="CW10" s="149"/>
      <c r="DC10" s="7"/>
      <c r="FK10" s="58"/>
      <c r="FL10" s="58"/>
    </row>
    <row r="12" spans="1:168" s="12" customFormat="1" ht="90" customHeight="1" x14ac:dyDescent="0.2">
      <c r="A12" s="190" t="s">
        <v>6</v>
      </c>
      <c r="B12" s="190"/>
      <c r="C12" s="190"/>
      <c r="D12" s="190"/>
      <c r="E12" s="190"/>
      <c r="F12" s="190" t="s">
        <v>7</v>
      </c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 t="s">
        <v>8</v>
      </c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 t="s">
        <v>9</v>
      </c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 t="s">
        <v>10</v>
      </c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 t="s">
        <v>11</v>
      </c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 t="s">
        <v>121</v>
      </c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 t="s">
        <v>12</v>
      </c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 t="s">
        <v>13</v>
      </c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 t="s">
        <v>14</v>
      </c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K12" s="59"/>
      <c r="FL12" s="59"/>
    </row>
    <row r="13" spans="1:168" s="13" customFormat="1" x14ac:dyDescent="0.25">
      <c r="A13" s="203">
        <v>1</v>
      </c>
      <c r="B13" s="204"/>
      <c r="C13" s="204"/>
      <c r="D13" s="204"/>
      <c r="E13" s="205"/>
      <c r="F13" s="206">
        <v>2</v>
      </c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>
        <v>3</v>
      </c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>
        <v>4</v>
      </c>
      <c r="AP13" s="206"/>
      <c r="AQ13" s="206"/>
      <c r="AR13" s="206"/>
      <c r="AS13" s="206"/>
      <c r="AT13" s="206"/>
      <c r="AU13" s="206"/>
      <c r="AV13" s="206"/>
      <c r="AW13" s="206"/>
      <c r="AX13" s="206"/>
      <c r="AY13" s="206"/>
      <c r="AZ13" s="206">
        <v>5</v>
      </c>
      <c r="BA13" s="206"/>
      <c r="BB13" s="206"/>
      <c r="BC13" s="206"/>
      <c r="BD13" s="206"/>
      <c r="BE13" s="206"/>
      <c r="BF13" s="206"/>
      <c r="BG13" s="206"/>
      <c r="BH13" s="206"/>
      <c r="BI13" s="206"/>
      <c r="BJ13" s="206"/>
      <c r="BK13" s="206"/>
      <c r="BL13" s="206"/>
      <c r="BM13" s="206"/>
      <c r="BN13" s="206"/>
      <c r="BO13" s="206"/>
      <c r="BP13" s="206"/>
      <c r="BQ13" s="206">
        <v>6</v>
      </c>
      <c r="BR13" s="206"/>
      <c r="BS13" s="206"/>
      <c r="BT13" s="206"/>
      <c r="BU13" s="206"/>
      <c r="BV13" s="206"/>
      <c r="BW13" s="206"/>
      <c r="BX13" s="206"/>
      <c r="BY13" s="206"/>
      <c r="BZ13" s="206"/>
      <c r="CA13" s="206"/>
      <c r="CB13" s="206"/>
      <c r="CC13" s="206"/>
      <c r="CD13" s="206"/>
      <c r="CE13" s="206"/>
      <c r="CF13" s="206"/>
      <c r="CG13" s="206"/>
      <c r="CH13" s="206"/>
      <c r="CI13" s="206"/>
      <c r="CJ13" s="206">
        <v>7</v>
      </c>
      <c r="CK13" s="206"/>
      <c r="CL13" s="206"/>
      <c r="CM13" s="206"/>
      <c r="CN13" s="206"/>
      <c r="CO13" s="206"/>
      <c r="CP13" s="206"/>
      <c r="CQ13" s="206"/>
      <c r="CR13" s="206"/>
      <c r="CS13" s="206"/>
      <c r="CT13" s="206"/>
      <c r="CU13" s="206"/>
      <c r="CV13" s="206"/>
      <c r="CW13" s="206"/>
      <c r="CX13" s="206"/>
      <c r="CY13" s="206"/>
      <c r="CZ13" s="206"/>
      <c r="DA13" s="206">
        <v>8</v>
      </c>
      <c r="DB13" s="206"/>
      <c r="DC13" s="206"/>
      <c r="DD13" s="206"/>
      <c r="DE13" s="206"/>
      <c r="DF13" s="206"/>
      <c r="DG13" s="206"/>
      <c r="DH13" s="206"/>
      <c r="DI13" s="206"/>
      <c r="DJ13" s="206"/>
      <c r="DK13" s="206"/>
      <c r="DL13" s="206"/>
      <c r="DM13" s="206"/>
      <c r="DN13" s="206"/>
      <c r="DO13" s="206"/>
      <c r="DP13" s="206"/>
      <c r="DQ13" s="206"/>
      <c r="DR13" s="206">
        <v>9</v>
      </c>
      <c r="DS13" s="206"/>
      <c r="DT13" s="206"/>
      <c r="DU13" s="206"/>
      <c r="DV13" s="206"/>
      <c r="DW13" s="206"/>
      <c r="DX13" s="206"/>
      <c r="DY13" s="206"/>
      <c r="DZ13" s="206"/>
      <c r="EA13" s="206"/>
      <c r="EB13" s="206"/>
      <c r="EC13" s="206"/>
      <c r="ED13" s="206"/>
      <c r="EE13" s="206"/>
      <c r="EF13" s="206"/>
      <c r="EG13" s="206"/>
      <c r="EH13" s="206"/>
      <c r="EI13" s="206"/>
      <c r="EJ13" s="206"/>
      <c r="EK13" s="206"/>
      <c r="EL13" s="206">
        <v>10</v>
      </c>
      <c r="EM13" s="206"/>
      <c r="EN13" s="206"/>
      <c r="EO13" s="206"/>
      <c r="EP13" s="206"/>
      <c r="EQ13" s="206"/>
      <c r="ER13" s="206"/>
      <c r="ES13" s="206"/>
      <c r="ET13" s="206"/>
      <c r="EU13" s="206"/>
      <c r="EV13" s="206"/>
      <c r="EW13" s="206"/>
      <c r="EX13" s="206"/>
      <c r="EY13" s="206"/>
      <c r="EZ13" s="206"/>
      <c r="FA13" s="206"/>
      <c r="FB13" s="206"/>
      <c r="FC13" s="206"/>
      <c r="FD13" s="206"/>
      <c r="FE13" s="206"/>
      <c r="FK13" s="60"/>
      <c r="FL13" s="60"/>
    </row>
    <row r="14" spans="1:168" s="14" customFormat="1" ht="117" customHeight="1" x14ac:dyDescent="0.25">
      <c r="A14" s="193" t="s">
        <v>34</v>
      </c>
      <c r="B14" s="194"/>
      <c r="C14" s="194"/>
      <c r="D14" s="194"/>
      <c r="E14" s="195"/>
      <c r="F14" s="202" t="s">
        <v>79</v>
      </c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 t="s">
        <v>80</v>
      </c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113" t="s">
        <v>82</v>
      </c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98">
        <v>87.5</v>
      </c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128" t="s">
        <v>130</v>
      </c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08">
        <v>178.529</v>
      </c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  <c r="CW14" s="109"/>
      <c r="CX14" s="109"/>
      <c r="CY14" s="109"/>
      <c r="CZ14" s="110"/>
      <c r="DA14" s="108">
        <v>188.96899999999999</v>
      </c>
      <c r="DB14" s="109"/>
      <c r="DC14" s="109"/>
      <c r="DD14" s="109"/>
      <c r="DE14" s="109"/>
      <c r="DF14" s="109"/>
      <c r="DG14" s="109"/>
      <c r="DH14" s="109"/>
      <c r="DI14" s="109"/>
      <c r="DJ14" s="109"/>
      <c r="DK14" s="109"/>
      <c r="DL14" s="109"/>
      <c r="DM14" s="109"/>
      <c r="DN14" s="109"/>
      <c r="DO14" s="109"/>
      <c r="DP14" s="109"/>
      <c r="DQ14" s="110"/>
      <c r="DR14" s="108">
        <f>DA14</f>
        <v>188.96899999999999</v>
      </c>
      <c r="DS14" s="109"/>
      <c r="DT14" s="109"/>
      <c r="DU14" s="109"/>
      <c r="DV14" s="109"/>
      <c r="DW14" s="109"/>
      <c r="DX14" s="109"/>
      <c r="DY14" s="109"/>
      <c r="DZ14" s="109"/>
      <c r="EA14" s="109"/>
      <c r="EB14" s="109"/>
      <c r="EC14" s="109"/>
      <c r="ED14" s="109"/>
      <c r="EE14" s="109"/>
      <c r="EF14" s="109"/>
      <c r="EG14" s="109"/>
      <c r="EH14" s="109"/>
      <c r="EI14" s="109"/>
      <c r="EJ14" s="109"/>
      <c r="EK14" s="110"/>
      <c r="EL14" s="209" t="s">
        <v>136</v>
      </c>
      <c r="EM14" s="210"/>
      <c r="EN14" s="210"/>
      <c r="EO14" s="210"/>
      <c r="EP14" s="210"/>
      <c r="EQ14" s="210"/>
      <c r="ER14" s="210"/>
      <c r="ES14" s="210"/>
      <c r="ET14" s="210"/>
      <c r="EU14" s="210"/>
      <c r="EV14" s="210"/>
      <c r="EW14" s="210"/>
      <c r="EX14" s="210"/>
      <c r="EY14" s="210"/>
      <c r="EZ14" s="210"/>
      <c r="FA14" s="210"/>
      <c r="FB14" s="210"/>
      <c r="FC14" s="210"/>
      <c r="FD14" s="210"/>
      <c r="FE14" s="211"/>
      <c r="FK14" s="61"/>
      <c r="FL14" s="61"/>
    </row>
    <row r="15" spans="1:168" s="14" customFormat="1" ht="7.5" hidden="1" customHeight="1" x14ac:dyDescent="0.25">
      <c r="A15" s="193"/>
      <c r="B15" s="194"/>
      <c r="C15" s="194"/>
      <c r="D15" s="194"/>
      <c r="E15" s="195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/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99" t="s">
        <v>3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  <c r="BN19" s="208"/>
      <c r="BO19" s="208"/>
      <c r="BP19" s="208"/>
      <c r="BQ19" s="208"/>
      <c r="BR19" s="208"/>
      <c r="BS19" s="208"/>
      <c r="BT19" s="208"/>
      <c r="BU19" s="208"/>
      <c r="BV19" s="208"/>
      <c r="BW19" s="208"/>
      <c r="BX19" s="208"/>
      <c r="BY19" s="208"/>
      <c r="BZ19" s="208"/>
      <c r="CA19" s="208"/>
      <c r="CB19" s="208"/>
      <c r="CC19" s="208"/>
      <c r="CD19" s="208"/>
      <c r="CE19" s="208"/>
      <c r="CF19" s="208"/>
      <c r="CG19" s="208"/>
      <c r="CH19" s="208"/>
      <c r="CI19" s="208"/>
      <c r="CJ19" s="208"/>
      <c r="CK19" s="208"/>
      <c r="CL19" s="208"/>
      <c r="CM19" s="208"/>
      <c r="CN19" s="208"/>
      <c r="CO19" s="208"/>
      <c r="CP19" s="208"/>
      <c r="CQ19" s="208"/>
      <c r="CR19" s="208"/>
      <c r="CS19" s="208"/>
      <c r="CT19" s="208"/>
      <c r="CU19" s="208"/>
      <c r="CV19" s="208"/>
      <c r="CW19" s="208"/>
      <c r="CX19" s="208"/>
      <c r="CY19" s="208"/>
      <c r="CZ19" s="208"/>
      <c r="DA19" s="208"/>
      <c r="DB19" s="208"/>
      <c r="DC19" s="208"/>
      <c r="DD19" s="208"/>
      <c r="DE19" s="208"/>
      <c r="DF19" s="208"/>
      <c r="DG19" s="208"/>
      <c r="DH19" s="208"/>
      <c r="DI19" s="208"/>
      <c r="DJ19" s="208"/>
      <c r="DK19" s="208"/>
      <c r="DL19" s="208"/>
      <c r="DM19" s="208"/>
      <c r="DN19" s="208"/>
      <c r="DO19" s="208"/>
      <c r="DP19" s="208"/>
      <c r="DQ19" s="208"/>
      <c r="DR19" s="208"/>
      <c r="DS19" s="208"/>
      <c r="DT19" s="208"/>
      <c r="DU19" s="208"/>
      <c r="DV19" s="208"/>
      <c r="DW19" s="208"/>
      <c r="DX19" s="208"/>
      <c r="DY19" s="208"/>
      <c r="DZ19" s="208"/>
      <c r="EA19" s="208"/>
      <c r="EB19" s="208"/>
      <c r="EC19" s="208"/>
      <c r="ED19" s="208"/>
      <c r="EE19" s="208"/>
      <c r="EF19" s="208"/>
      <c r="EG19" s="208"/>
      <c r="EH19" s="208"/>
      <c r="EI19" s="208"/>
      <c r="EJ19" s="208"/>
      <c r="EK19" s="208"/>
      <c r="EL19" s="208"/>
      <c r="EM19" s="208"/>
      <c r="EN19" s="208"/>
      <c r="EO19" s="208"/>
      <c r="EP19" s="208"/>
      <c r="EQ19" s="208"/>
      <c r="ER19" s="208"/>
      <c r="ES19" s="208"/>
      <c r="ET19" s="208"/>
      <c r="EU19" s="208"/>
      <c r="EV19" s="208"/>
      <c r="EW19" s="208"/>
      <c r="EX19" s="208"/>
      <c r="EY19" s="208"/>
      <c r="EZ19" s="208"/>
      <c r="FA19" s="208"/>
      <c r="FB19" s="208"/>
      <c r="FC19" s="208"/>
      <c r="FD19" s="208"/>
      <c r="FE19" s="208"/>
      <c r="FK19" s="63"/>
      <c r="FL19" s="63"/>
    </row>
    <row r="20" spans="1:168" s="44" customFormat="1" ht="15.75" x14ac:dyDescent="0.25">
      <c r="AV20" s="192" t="s">
        <v>110</v>
      </c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2"/>
      <c r="CR20" s="192"/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  <c r="DD20" s="192"/>
      <c r="DE20" s="192"/>
      <c r="DF20" s="192"/>
      <c r="DG20" s="192"/>
      <c r="DH20" s="192"/>
      <c r="DI20" s="192"/>
      <c r="DJ20" s="192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159" t="s">
        <v>4</v>
      </c>
      <c r="AW21" s="159"/>
      <c r="AX21" s="159"/>
      <c r="AY21" s="159"/>
      <c r="AZ21" s="159"/>
      <c r="BA21" s="159"/>
      <c r="BB21" s="159"/>
      <c r="BC21" s="159"/>
      <c r="BD21" s="159"/>
      <c r="BE21" s="159"/>
      <c r="BF21" s="159"/>
      <c r="BG21" s="159"/>
      <c r="BH21" s="159"/>
      <c r="BI21" s="159"/>
      <c r="BJ21" s="159"/>
      <c r="BK21" s="159"/>
      <c r="BL21" s="159"/>
      <c r="BM21" s="159"/>
      <c r="BN21" s="159"/>
      <c r="BO21" s="159"/>
      <c r="BP21" s="159"/>
      <c r="BQ21" s="159"/>
      <c r="BR21" s="159"/>
      <c r="BS21" s="159"/>
      <c r="BT21" s="159"/>
      <c r="BU21" s="159"/>
      <c r="BV21" s="159"/>
      <c r="BW21" s="159"/>
      <c r="BX21" s="159"/>
      <c r="BY21" s="159"/>
      <c r="BZ21" s="159"/>
      <c r="CA21" s="159"/>
      <c r="CB21" s="159"/>
      <c r="CC21" s="159"/>
      <c r="CD21" s="159"/>
      <c r="CE21" s="159"/>
      <c r="CF21" s="159"/>
      <c r="CG21" s="159"/>
      <c r="CH21" s="159"/>
      <c r="CI21" s="159"/>
      <c r="CJ21" s="159"/>
      <c r="CK21" s="159"/>
      <c r="CL21" s="159"/>
      <c r="CM21" s="159"/>
      <c r="CN21" s="159"/>
      <c r="CO21" s="159"/>
      <c r="CP21" s="159"/>
      <c r="CQ21" s="159"/>
      <c r="CR21" s="159"/>
      <c r="CS21" s="159"/>
      <c r="CT21" s="159"/>
      <c r="CU21" s="159"/>
      <c r="CV21" s="159"/>
      <c r="CW21" s="159"/>
      <c r="CX21" s="159"/>
      <c r="CY21" s="159"/>
      <c r="CZ21" s="159"/>
      <c r="DA21" s="159"/>
      <c r="DB21" s="159"/>
      <c r="DC21" s="159"/>
      <c r="DD21" s="159"/>
      <c r="DE21" s="159"/>
      <c r="DF21" s="159"/>
      <c r="DG21" s="159"/>
      <c r="DH21" s="159"/>
      <c r="DI21" s="159"/>
      <c r="DJ21" s="159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160" t="s">
        <v>120</v>
      </c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0"/>
      <c r="BO22" s="160"/>
      <c r="BP22" s="160"/>
      <c r="BQ22" s="160"/>
      <c r="BR22" s="160"/>
      <c r="BS22" s="160"/>
      <c r="BT22" s="160"/>
      <c r="BU22" s="160"/>
      <c r="BV22" s="160"/>
      <c r="BW22" s="160"/>
      <c r="BX22" s="160"/>
      <c r="BY22" s="160"/>
      <c r="BZ22" s="148" t="s">
        <v>140</v>
      </c>
      <c r="CA22" s="148"/>
      <c r="CB22" s="148"/>
      <c r="CC22" s="148"/>
      <c r="CD22" s="148"/>
      <c r="CE22" s="148"/>
      <c r="CF22" s="148"/>
      <c r="CG22" s="148"/>
      <c r="CH22" s="148"/>
      <c r="CI22" s="148"/>
      <c r="CJ22" s="148"/>
      <c r="CK22" s="148"/>
      <c r="CL22" s="148"/>
      <c r="CM22" s="148"/>
      <c r="CN22" s="148"/>
      <c r="CO22" s="148"/>
      <c r="CP22" s="148"/>
      <c r="CQ22" s="148"/>
      <c r="CR22" s="149" t="s">
        <v>129</v>
      </c>
      <c r="CS22" s="149"/>
      <c r="CT22" s="149"/>
      <c r="CU22" s="149"/>
      <c r="CV22" s="149"/>
      <c r="CW22" s="149"/>
      <c r="CX22" s="149"/>
      <c r="CY22" s="149"/>
      <c r="CZ22" s="149"/>
      <c r="DA22" s="149"/>
      <c r="DB22" s="149"/>
      <c r="DC22" s="149"/>
      <c r="DD22" s="149"/>
      <c r="DE22" s="149"/>
      <c r="DF22" s="149"/>
      <c r="DG22" s="149"/>
      <c r="DH22" s="149"/>
      <c r="FK22" s="57"/>
      <c r="FL22" s="57"/>
    </row>
    <row r="23" spans="1:168" s="44" customFormat="1" ht="15.75" x14ac:dyDescent="0.25">
      <c r="C23" s="160" t="s">
        <v>5</v>
      </c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48" t="s">
        <v>139</v>
      </c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BI23" s="160"/>
      <c r="BJ23" s="160"/>
      <c r="BK23" s="160"/>
      <c r="BL23" s="160"/>
      <c r="BM23" s="160"/>
      <c r="BN23" s="160"/>
      <c r="BO23" s="160"/>
      <c r="BP23" s="160"/>
      <c r="BQ23" s="160"/>
      <c r="BR23" s="160"/>
      <c r="BS23" s="160"/>
      <c r="BT23" s="207"/>
      <c r="BU23" s="207"/>
      <c r="BV23" s="207"/>
      <c r="BW23" s="207"/>
      <c r="BX23" s="207"/>
      <c r="BY23" s="207"/>
      <c r="BZ23" s="207"/>
      <c r="CA23" s="207"/>
      <c r="CB23" s="207"/>
      <c r="CC23" s="207"/>
      <c r="CD23" s="207"/>
      <c r="CE23" s="207"/>
      <c r="CF23" s="207"/>
      <c r="CG23" s="207"/>
      <c r="CH23" s="207"/>
      <c r="CI23" s="207"/>
      <c r="CJ23" s="207"/>
      <c r="CK23" s="207"/>
      <c r="CL23" s="149"/>
      <c r="CM23" s="149"/>
      <c r="CN23" s="149"/>
      <c r="CO23" s="149"/>
      <c r="CP23" s="149"/>
      <c r="CQ23" s="149"/>
      <c r="CR23" s="149"/>
      <c r="CS23" s="149"/>
      <c r="CT23" s="149"/>
      <c r="CU23" s="149"/>
      <c r="CV23" s="149"/>
      <c r="CW23" s="149"/>
      <c r="DC23" s="7"/>
      <c r="FK23" s="58"/>
      <c r="FL23" s="58"/>
    </row>
    <row r="25" spans="1:168" s="12" customFormat="1" ht="61.5" customHeight="1" x14ac:dyDescent="0.2">
      <c r="A25" s="190" t="s">
        <v>6</v>
      </c>
      <c r="B25" s="190"/>
      <c r="C25" s="190"/>
      <c r="D25" s="190"/>
      <c r="E25" s="190"/>
      <c r="F25" s="190" t="s">
        <v>16</v>
      </c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 t="s">
        <v>8</v>
      </c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 t="s">
        <v>17</v>
      </c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 t="s">
        <v>18</v>
      </c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 t="s">
        <v>19</v>
      </c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 t="s">
        <v>20</v>
      </c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 t="s">
        <v>21</v>
      </c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 t="s">
        <v>22</v>
      </c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 t="s">
        <v>23</v>
      </c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K25" s="59"/>
      <c r="FL25" s="59"/>
    </row>
    <row r="26" spans="1:168" s="13" customFormat="1" x14ac:dyDescent="0.25">
      <c r="A26" s="203">
        <v>1</v>
      </c>
      <c r="B26" s="204"/>
      <c r="C26" s="204"/>
      <c r="D26" s="204"/>
      <c r="E26" s="205"/>
      <c r="F26" s="206">
        <v>2</v>
      </c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>
        <v>3</v>
      </c>
      <c r="X26" s="206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>
        <v>4</v>
      </c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206">
        <v>5</v>
      </c>
      <c r="BA26" s="206"/>
      <c r="BB26" s="206"/>
      <c r="BC26" s="206"/>
      <c r="BD26" s="206"/>
      <c r="BE26" s="206"/>
      <c r="BF26" s="206"/>
      <c r="BG26" s="206"/>
      <c r="BH26" s="206"/>
      <c r="BI26" s="206"/>
      <c r="BJ26" s="206"/>
      <c r="BK26" s="206"/>
      <c r="BL26" s="206"/>
      <c r="BM26" s="206"/>
      <c r="BN26" s="206">
        <v>6</v>
      </c>
      <c r="BO26" s="206"/>
      <c r="BP26" s="206"/>
      <c r="BQ26" s="206"/>
      <c r="BR26" s="206"/>
      <c r="BS26" s="206"/>
      <c r="BT26" s="206"/>
      <c r="BU26" s="206"/>
      <c r="BV26" s="206"/>
      <c r="BW26" s="206"/>
      <c r="BX26" s="206"/>
      <c r="BY26" s="206"/>
      <c r="BZ26" s="206"/>
      <c r="CA26" s="206"/>
      <c r="CB26" s="206"/>
      <c r="CC26" s="206"/>
      <c r="CD26" s="206"/>
      <c r="CE26" s="206"/>
      <c r="CF26" s="206"/>
      <c r="CG26" s="206">
        <v>7</v>
      </c>
      <c r="CH26" s="206"/>
      <c r="CI26" s="206"/>
      <c r="CJ26" s="206"/>
      <c r="CK26" s="206"/>
      <c r="CL26" s="206"/>
      <c r="CM26" s="206"/>
      <c r="CN26" s="206"/>
      <c r="CO26" s="206"/>
      <c r="CP26" s="206"/>
      <c r="CQ26" s="206"/>
      <c r="CR26" s="206"/>
      <c r="CS26" s="206"/>
      <c r="CT26" s="206"/>
      <c r="CU26" s="206"/>
      <c r="CV26" s="206"/>
      <c r="CW26" s="206"/>
      <c r="CX26" s="206"/>
      <c r="CY26" s="206">
        <v>8</v>
      </c>
      <c r="CZ26" s="206"/>
      <c r="DA26" s="206"/>
      <c r="DB26" s="206"/>
      <c r="DC26" s="206"/>
      <c r="DD26" s="206"/>
      <c r="DE26" s="206"/>
      <c r="DF26" s="206"/>
      <c r="DG26" s="206"/>
      <c r="DH26" s="206"/>
      <c r="DI26" s="206"/>
      <c r="DJ26" s="206"/>
      <c r="DK26" s="206"/>
      <c r="DL26" s="206"/>
      <c r="DM26" s="206"/>
      <c r="DN26" s="206"/>
      <c r="DO26" s="206"/>
      <c r="DP26" s="206"/>
      <c r="DQ26" s="206"/>
      <c r="DR26" s="206"/>
      <c r="DS26" s="206"/>
      <c r="DT26" s="206">
        <v>9</v>
      </c>
      <c r="DU26" s="206"/>
      <c r="DV26" s="206"/>
      <c r="DW26" s="206"/>
      <c r="DX26" s="206"/>
      <c r="DY26" s="206"/>
      <c r="DZ26" s="206"/>
      <c r="EA26" s="206"/>
      <c r="EB26" s="206"/>
      <c r="EC26" s="206"/>
      <c r="ED26" s="206"/>
      <c r="EE26" s="206"/>
      <c r="EF26" s="206"/>
      <c r="EG26" s="206"/>
      <c r="EH26" s="206"/>
      <c r="EI26" s="206"/>
      <c r="EJ26" s="206"/>
      <c r="EK26" s="206"/>
      <c r="EL26" s="206"/>
      <c r="EM26" s="206">
        <v>10</v>
      </c>
      <c r="EN26" s="206"/>
      <c r="EO26" s="206"/>
      <c r="EP26" s="206"/>
      <c r="EQ26" s="206"/>
      <c r="ER26" s="206"/>
      <c r="ES26" s="206"/>
      <c r="ET26" s="206"/>
      <c r="EU26" s="206"/>
      <c r="EV26" s="206"/>
      <c r="EW26" s="206"/>
      <c r="EX26" s="206"/>
      <c r="EY26" s="206"/>
      <c r="EZ26" s="206"/>
      <c r="FA26" s="206"/>
      <c r="FB26" s="206"/>
      <c r="FC26" s="206"/>
      <c r="FD26" s="206"/>
      <c r="FE26" s="206"/>
      <c r="FK26" s="60"/>
      <c r="FL26" s="60"/>
    </row>
    <row r="27" spans="1:168" s="14" customFormat="1" ht="117.75" customHeight="1" x14ac:dyDescent="0.25">
      <c r="A27" s="193" t="s">
        <v>34</v>
      </c>
      <c r="B27" s="194"/>
      <c r="C27" s="194"/>
      <c r="D27" s="194"/>
      <c r="E27" s="195"/>
      <c r="F27" s="202" t="s">
        <v>79</v>
      </c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 t="s">
        <v>80</v>
      </c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113" t="s">
        <v>82</v>
      </c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1">
        <f>AZ14</f>
        <v>87.5</v>
      </c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28" t="s">
        <v>131</v>
      </c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11">
        <f>CJ14</f>
        <v>178.529</v>
      </c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>
        <f>DA14</f>
        <v>188.96899999999999</v>
      </c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>
        <f>CY27</f>
        <v>188.96899999999999</v>
      </c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201" t="str">
        <f>EL14</f>
        <v>нет свободной мощности</v>
      </c>
      <c r="EN27" s="201"/>
      <c r="EO27" s="201"/>
      <c r="EP27" s="201"/>
      <c r="EQ27" s="201"/>
      <c r="ER27" s="201"/>
      <c r="ES27" s="201"/>
      <c r="ET27" s="201"/>
      <c r="EU27" s="201"/>
      <c r="EV27" s="201"/>
      <c r="EW27" s="201"/>
      <c r="EX27" s="201"/>
      <c r="EY27" s="201"/>
      <c r="EZ27" s="201"/>
      <c r="FA27" s="201"/>
      <c r="FB27" s="201"/>
      <c r="FC27" s="201"/>
      <c r="FD27" s="201"/>
      <c r="FE27" s="201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57" t="s">
        <v>25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  <c r="CC31" s="158"/>
      <c r="CD31" s="158"/>
      <c r="CE31" s="158"/>
      <c r="CF31" s="158"/>
      <c r="CG31" s="158"/>
      <c r="CH31" s="158"/>
      <c r="CI31" s="158"/>
      <c r="CJ31" s="158"/>
      <c r="CK31" s="158"/>
      <c r="CL31" s="158"/>
      <c r="CM31" s="158"/>
      <c r="CN31" s="158"/>
      <c r="CO31" s="158"/>
      <c r="CP31" s="158"/>
      <c r="CQ31" s="158"/>
      <c r="CR31" s="158"/>
      <c r="CS31" s="158"/>
      <c r="CT31" s="158"/>
      <c r="CU31" s="158"/>
      <c r="CV31" s="158"/>
      <c r="CW31" s="158"/>
      <c r="CX31" s="158"/>
      <c r="CY31" s="158"/>
      <c r="CZ31" s="158"/>
      <c r="DA31" s="158"/>
      <c r="DB31" s="158"/>
      <c r="DC31" s="158"/>
      <c r="DD31" s="158"/>
      <c r="DE31" s="158"/>
      <c r="DF31" s="158"/>
      <c r="DG31" s="158"/>
      <c r="DH31" s="158"/>
      <c r="DI31" s="158"/>
      <c r="DJ31" s="158"/>
      <c r="DK31" s="158"/>
      <c r="DL31" s="158"/>
      <c r="DM31" s="158"/>
      <c r="DN31" s="158"/>
      <c r="DO31" s="158"/>
      <c r="DP31" s="158"/>
      <c r="DQ31" s="158"/>
      <c r="DR31" s="158"/>
      <c r="DS31" s="158"/>
      <c r="DT31" s="158"/>
      <c r="DU31" s="158"/>
      <c r="DV31" s="158"/>
      <c r="DW31" s="158"/>
      <c r="DX31" s="158"/>
      <c r="DY31" s="158"/>
      <c r="DZ31" s="158"/>
      <c r="EA31" s="158"/>
      <c r="EB31" s="158"/>
      <c r="EC31" s="158"/>
      <c r="ED31" s="158"/>
      <c r="EE31" s="158"/>
      <c r="EF31" s="158"/>
      <c r="EG31" s="158"/>
      <c r="EH31" s="158"/>
      <c r="EI31" s="158"/>
      <c r="EJ31" s="158"/>
      <c r="EK31" s="158"/>
      <c r="EL31" s="158"/>
      <c r="EM31" s="158"/>
      <c r="EN31" s="158"/>
      <c r="EO31" s="158"/>
      <c r="EP31" s="158"/>
      <c r="EQ31" s="158"/>
      <c r="ER31" s="158"/>
      <c r="ES31" s="158"/>
      <c r="ET31" s="158"/>
      <c r="EU31" s="158"/>
      <c r="EV31" s="158"/>
      <c r="EW31" s="158"/>
      <c r="EX31" s="158"/>
      <c r="EY31" s="158"/>
      <c r="EZ31" s="158"/>
      <c r="FA31" s="158"/>
      <c r="FB31" s="158"/>
      <c r="FC31" s="158"/>
      <c r="FD31" s="158"/>
      <c r="FE31" s="158"/>
      <c r="FK31" s="63"/>
      <c r="FL31" s="63"/>
    </row>
    <row r="32" spans="1:168" s="44" customFormat="1" ht="15.75" x14ac:dyDescent="0.25">
      <c r="AD32" s="192" t="s">
        <v>115</v>
      </c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2"/>
      <c r="CK32" s="192"/>
      <c r="CL32" s="192"/>
      <c r="CM32" s="192"/>
      <c r="CN32" s="192"/>
      <c r="CO32" s="192"/>
      <c r="CP32" s="192"/>
      <c r="CQ32" s="192"/>
      <c r="CR32" s="192"/>
      <c r="CS32" s="192"/>
      <c r="CT32" s="192"/>
      <c r="CU32" s="192"/>
      <c r="CV32" s="192"/>
      <c r="CW32" s="192"/>
      <c r="CX32" s="192"/>
      <c r="CY32" s="192"/>
      <c r="CZ32" s="192"/>
      <c r="DA32" s="192"/>
      <c r="DB32" s="192"/>
      <c r="DC32" s="192"/>
      <c r="DD32" s="192"/>
      <c r="DE32" s="192"/>
      <c r="DF32" s="192"/>
      <c r="DG32" s="192"/>
      <c r="DH32" s="192"/>
      <c r="DI32" s="192"/>
      <c r="DJ32" s="192"/>
      <c r="DK32" s="192"/>
      <c r="DL32" s="192"/>
      <c r="DM32" s="192"/>
      <c r="DN32" s="192"/>
      <c r="DO32" s="192"/>
      <c r="DP32" s="192"/>
      <c r="DQ32" s="192"/>
      <c r="DR32" s="192"/>
      <c r="DS32" s="192"/>
      <c r="DT32" s="192"/>
      <c r="DU32" s="192"/>
      <c r="DV32" s="192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85" t="s">
        <v>4</v>
      </c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160" t="s">
        <v>118</v>
      </c>
      <c r="AN34" s="160"/>
      <c r="AO34" s="160"/>
      <c r="AP34" s="160"/>
      <c r="AQ34" s="160"/>
      <c r="AR34" s="160"/>
      <c r="AS34" s="160"/>
      <c r="AT34" s="160"/>
      <c r="AU34" s="160"/>
      <c r="AV34" s="160"/>
      <c r="AW34" s="160"/>
      <c r="AX34" s="160"/>
      <c r="AY34" s="160"/>
      <c r="AZ34" s="160"/>
      <c r="BA34" s="160"/>
      <c r="BB34" s="160"/>
      <c r="BC34" s="160"/>
      <c r="BD34" s="160"/>
      <c r="BE34" s="160"/>
      <c r="BF34" s="160"/>
      <c r="BG34" s="160"/>
      <c r="BH34" s="160"/>
      <c r="BI34" s="160"/>
      <c r="BJ34" s="160"/>
      <c r="BK34" s="160"/>
      <c r="BL34" s="160"/>
      <c r="BM34" s="160"/>
      <c r="BN34" s="160"/>
      <c r="BO34" s="160"/>
      <c r="BP34" s="160"/>
      <c r="BQ34" s="160"/>
      <c r="BR34" s="160"/>
      <c r="BS34" s="160"/>
      <c r="BT34" s="160"/>
      <c r="BU34" s="160"/>
      <c r="BV34" s="160"/>
      <c r="BW34" s="160"/>
      <c r="BX34" s="160"/>
      <c r="BY34" s="160"/>
      <c r="BZ34" s="160"/>
      <c r="CA34" s="160"/>
      <c r="CB34" s="160"/>
      <c r="CC34" s="160"/>
      <c r="CD34" s="160"/>
      <c r="CE34" s="160"/>
      <c r="CF34" s="160"/>
      <c r="CG34" s="160"/>
      <c r="CH34" s="160"/>
      <c r="CI34" s="148" t="s">
        <v>140</v>
      </c>
      <c r="CJ34" s="148"/>
      <c r="CK34" s="148"/>
      <c r="CL34" s="148"/>
      <c r="CM34" s="148"/>
      <c r="CN34" s="148"/>
      <c r="CO34" s="148"/>
      <c r="CP34" s="148"/>
      <c r="CQ34" s="148"/>
      <c r="CR34" s="148"/>
      <c r="CS34" s="148"/>
      <c r="CT34" s="148"/>
      <c r="CU34" s="148"/>
      <c r="CV34" s="148"/>
      <c r="CW34" s="148"/>
      <c r="CX34" s="148"/>
      <c r="CY34" s="148"/>
      <c r="CZ34" s="148"/>
      <c r="DA34" s="200" t="s">
        <v>129</v>
      </c>
      <c r="DB34" s="200"/>
      <c r="DC34" s="200"/>
      <c r="DD34" s="200"/>
      <c r="DE34" s="200"/>
      <c r="DF34" s="200"/>
      <c r="DG34" s="200"/>
      <c r="DH34" s="200"/>
      <c r="DI34" s="191"/>
      <c r="DJ34" s="191"/>
      <c r="DK34" s="191"/>
      <c r="DL34" s="191"/>
      <c r="DM34" s="191"/>
      <c r="DN34" s="191"/>
      <c r="DO34" s="191"/>
      <c r="DP34" s="191"/>
      <c r="DQ34" s="191"/>
      <c r="FK34" s="57"/>
      <c r="FL34" s="57"/>
    </row>
    <row r="35" spans="1:168" s="44" customFormat="1" ht="15.75" x14ac:dyDescent="0.25">
      <c r="C35" s="160" t="s">
        <v>5</v>
      </c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48" t="s">
        <v>139</v>
      </c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CL35" s="149"/>
      <c r="CM35" s="149"/>
      <c r="CN35" s="149"/>
      <c r="CO35" s="149"/>
      <c r="CP35" s="149"/>
      <c r="CQ35" s="149"/>
      <c r="CR35" s="149"/>
      <c r="CS35" s="149"/>
      <c r="CT35" s="149"/>
      <c r="CU35" s="149"/>
      <c r="CV35" s="149"/>
      <c r="CW35" s="149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97" t="s">
        <v>26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9"/>
      <c r="L37" s="197" t="s">
        <v>27</v>
      </c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9"/>
      <c r="AD37" s="190" t="s">
        <v>28</v>
      </c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190"/>
      <c r="AX37" s="190"/>
      <c r="AY37" s="190"/>
      <c r="AZ37" s="190"/>
      <c r="BA37" s="190"/>
      <c r="BB37" s="190"/>
      <c r="BC37" s="190"/>
      <c r="BD37" s="190"/>
      <c r="BE37" s="190"/>
      <c r="BF37" s="190"/>
      <c r="BG37" s="190"/>
      <c r="BH37" s="190"/>
      <c r="BI37" s="190"/>
      <c r="BJ37" s="190"/>
      <c r="BK37" s="190"/>
      <c r="BL37" s="190"/>
      <c r="BM37" s="190"/>
      <c r="BN37" s="190"/>
      <c r="BO37" s="190"/>
      <c r="BP37" s="190"/>
      <c r="BQ37" s="190"/>
      <c r="BR37" s="190"/>
      <c r="BS37" s="190"/>
      <c r="BT37" s="190"/>
      <c r="BU37" s="190"/>
      <c r="BV37" s="190"/>
      <c r="BW37" s="190"/>
      <c r="BX37" s="190"/>
      <c r="BY37" s="190"/>
      <c r="BZ37" s="190"/>
      <c r="CA37" s="190"/>
      <c r="CB37" s="190"/>
      <c r="CC37" s="190"/>
      <c r="CD37" s="190"/>
      <c r="CE37" s="190"/>
      <c r="CF37" s="190"/>
      <c r="CG37" s="190"/>
      <c r="CH37" s="190"/>
      <c r="CI37" s="190"/>
      <c r="CJ37" s="190"/>
      <c r="CK37" s="190"/>
      <c r="CL37" s="190"/>
      <c r="CM37" s="190"/>
      <c r="CN37" s="190"/>
      <c r="CO37" s="190"/>
      <c r="CP37" s="190"/>
      <c r="CQ37" s="190"/>
      <c r="CR37" s="190"/>
      <c r="CS37" s="190"/>
      <c r="CT37" s="190"/>
      <c r="CU37" s="190"/>
      <c r="CV37" s="190"/>
      <c r="CW37" s="190"/>
      <c r="CX37" s="190"/>
      <c r="CY37" s="190"/>
      <c r="CZ37" s="190"/>
      <c r="DA37" s="190"/>
      <c r="DB37" s="190"/>
      <c r="DC37" s="190"/>
      <c r="DD37" s="190"/>
      <c r="DE37" s="190"/>
      <c r="DF37" s="190"/>
      <c r="DG37" s="190"/>
      <c r="DH37" s="190"/>
      <c r="DI37" s="190"/>
      <c r="DJ37" s="190"/>
      <c r="DK37" s="190"/>
      <c r="DL37" s="190"/>
      <c r="DM37" s="190"/>
      <c r="DN37" s="190"/>
      <c r="DO37" s="190"/>
      <c r="DP37" s="190"/>
      <c r="DQ37" s="190"/>
      <c r="DR37" s="190"/>
      <c r="DS37" s="190"/>
      <c r="DT37" s="190"/>
      <c r="DU37" s="190"/>
      <c r="DV37" s="190"/>
      <c r="DW37" s="190"/>
      <c r="DX37" s="190"/>
      <c r="DY37" s="190"/>
      <c r="DZ37" s="190"/>
      <c r="EA37" s="190"/>
      <c r="EB37" s="190"/>
      <c r="EC37" s="190"/>
      <c r="ED37" s="190"/>
      <c r="EE37" s="190"/>
      <c r="EF37" s="190"/>
      <c r="EG37" s="190"/>
      <c r="EH37" s="190"/>
      <c r="EI37" s="190"/>
      <c r="EJ37" s="190"/>
      <c r="EK37" s="190"/>
      <c r="EL37" s="190"/>
      <c r="EM37" s="190"/>
      <c r="EN37" s="190"/>
      <c r="EO37" s="190"/>
      <c r="EP37" s="190"/>
      <c r="EQ37" s="190"/>
      <c r="ER37" s="190"/>
      <c r="ES37" s="190"/>
      <c r="ET37" s="190"/>
      <c r="EU37" s="190"/>
      <c r="EV37" s="190"/>
      <c r="EW37" s="190"/>
      <c r="EX37" s="190"/>
      <c r="EY37" s="190"/>
      <c r="EZ37" s="190"/>
      <c r="FA37" s="190"/>
      <c r="FB37" s="190"/>
      <c r="FC37" s="190"/>
      <c r="FD37" s="190"/>
      <c r="FE37" s="190"/>
    </row>
    <row r="38" spans="1:168" ht="13.5" customHeight="1" x14ac:dyDescent="0.25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1"/>
      <c r="L38" s="89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1"/>
      <c r="AD38" s="89">
        <v>1</v>
      </c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1"/>
      <c r="BK38" s="89">
        <v>2</v>
      </c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1"/>
      <c r="CR38" s="89">
        <v>3</v>
      </c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  <c r="DK38" s="90"/>
      <c r="DL38" s="90"/>
      <c r="DM38" s="90"/>
      <c r="DN38" s="90"/>
      <c r="DO38" s="90"/>
      <c r="DP38" s="90"/>
      <c r="DQ38" s="90"/>
      <c r="DR38" s="90"/>
      <c r="DS38" s="90"/>
      <c r="DT38" s="90"/>
      <c r="DU38" s="90"/>
      <c r="DV38" s="90"/>
      <c r="DW38" s="90"/>
      <c r="DX38" s="91"/>
      <c r="DY38" s="190" t="s">
        <v>29</v>
      </c>
      <c r="DZ38" s="190"/>
      <c r="EA38" s="190"/>
      <c r="EB38" s="190"/>
      <c r="EC38" s="190"/>
      <c r="ED38" s="190"/>
      <c r="EE38" s="190"/>
      <c r="EF38" s="190"/>
      <c r="EG38" s="190"/>
      <c r="EH38" s="190"/>
      <c r="EI38" s="190"/>
      <c r="EJ38" s="190"/>
      <c r="EK38" s="190"/>
      <c r="EL38" s="190"/>
      <c r="EM38" s="190"/>
      <c r="EN38" s="190"/>
      <c r="EO38" s="190"/>
      <c r="EP38" s="190"/>
      <c r="EQ38" s="190"/>
      <c r="ER38" s="190"/>
      <c r="ES38" s="190"/>
      <c r="ET38" s="190"/>
      <c r="EU38" s="190"/>
      <c r="EV38" s="190"/>
      <c r="EW38" s="190"/>
      <c r="EX38" s="190"/>
      <c r="EY38" s="190"/>
      <c r="EZ38" s="190"/>
      <c r="FA38" s="190"/>
      <c r="FB38" s="190"/>
      <c r="FC38" s="190"/>
      <c r="FD38" s="190"/>
      <c r="FE38" s="190"/>
    </row>
    <row r="39" spans="1:168" ht="13.5" customHeight="1" x14ac:dyDescent="0.25">
      <c r="A39" s="89"/>
      <c r="B39" s="90"/>
      <c r="C39" s="90"/>
      <c r="D39" s="90"/>
      <c r="E39" s="90"/>
      <c r="F39" s="90"/>
      <c r="G39" s="90"/>
      <c r="H39" s="90"/>
      <c r="I39" s="90"/>
      <c r="J39" s="90"/>
      <c r="K39" s="91"/>
      <c r="L39" s="89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1"/>
      <c r="AD39" s="89" t="s">
        <v>30</v>
      </c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1"/>
      <c r="BK39" s="89" t="s">
        <v>31</v>
      </c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0"/>
      <c r="CO39" s="90"/>
      <c r="CP39" s="90"/>
      <c r="CQ39" s="91"/>
      <c r="CR39" s="89" t="s">
        <v>32</v>
      </c>
      <c r="CS39" s="90"/>
      <c r="CT39" s="90"/>
      <c r="CU39" s="90"/>
      <c r="CV39" s="90"/>
      <c r="CW39" s="90"/>
      <c r="CX39" s="90"/>
      <c r="CY39" s="90"/>
      <c r="CZ39" s="90"/>
      <c r="DA39" s="90"/>
      <c r="DB39" s="90"/>
      <c r="DC39" s="90"/>
      <c r="DD39" s="90"/>
      <c r="DE39" s="90"/>
      <c r="DF39" s="90"/>
      <c r="DG39" s="90"/>
      <c r="DH39" s="90"/>
      <c r="DI39" s="90"/>
      <c r="DJ39" s="90"/>
      <c r="DK39" s="90"/>
      <c r="DL39" s="90"/>
      <c r="DM39" s="90"/>
      <c r="DN39" s="90"/>
      <c r="DO39" s="90"/>
      <c r="DP39" s="90"/>
      <c r="DQ39" s="90"/>
      <c r="DR39" s="90"/>
      <c r="DS39" s="90"/>
      <c r="DT39" s="90"/>
      <c r="DU39" s="90"/>
      <c r="DV39" s="90"/>
      <c r="DW39" s="90"/>
      <c r="DX39" s="91"/>
      <c r="DY39" s="190" t="s">
        <v>29</v>
      </c>
      <c r="DZ39" s="190"/>
      <c r="EA39" s="190"/>
      <c r="EB39" s="190"/>
      <c r="EC39" s="190"/>
      <c r="ED39" s="190"/>
      <c r="EE39" s="190"/>
      <c r="EF39" s="190"/>
      <c r="EG39" s="190"/>
      <c r="EH39" s="190"/>
      <c r="EI39" s="190"/>
      <c r="EJ39" s="190"/>
      <c r="EK39" s="190"/>
      <c r="EL39" s="190"/>
      <c r="EM39" s="190"/>
      <c r="EN39" s="190"/>
      <c r="EO39" s="190"/>
      <c r="EP39" s="190"/>
      <c r="EQ39" s="190"/>
      <c r="ER39" s="190"/>
      <c r="ES39" s="190"/>
      <c r="ET39" s="190"/>
      <c r="EU39" s="190"/>
      <c r="EV39" s="190"/>
      <c r="EW39" s="190"/>
      <c r="EX39" s="190"/>
      <c r="EY39" s="190"/>
      <c r="EZ39" s="190"/>
      <c r="FA39" s="190"/>
      <c r="FB39" s="190"/>
      <c r="FC39" s="190"/>
      <c r="FD39" s="190"/>
      <c r="FE39" s="190"/>
    </row>
    <row r="40" spans="1:168" ht="44.25" customHeight="1" x14ac:dyDescent="0.25">
      <c r="A40" s="197"/>
      <c r="B40" s="198"/>
      <c r="C40" s="198"/>
      <c r="D40" s="198"/>
      <c r="E40" s="198"/>
      <c r="F40" s="198"/>
      <c r="G40" s="198"/>
      <c r="H40" s="198"/>
      <c r="I40" s="198"/>
      <c r="J40" s="198"/>
      <c r="K40" s="199"/>
      <c r="L40" s="197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9"/>
      <c r="AD40" s="150" t="s">
        <v>33</v>
      </c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 t="s">
        <v>125</v>
      </c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  <c r="BK40" s="150" t="s">
        <v>33</v>
      </c>
      <c r="BL40" s="150"/>
      <c r="BM40" s="150"/>
      <c r="BN40" s="150"/>
      <c r="BO40" s="150"/>
      <c r="BP40" s="150"/>
      <c r="BQ40" s="150"/>
      <c r="BR40" s="150"/>
      <c r="BS40" s="150"/>
      <c r="BT40" s="150"/>
      <c r="BU40" s="150"/>
      <c r="BV40" s="150"/>
      <c r="BW40" s="150"/>
      <c r="BX40" s="150"/>
      <c r="BY40" s="150"/>
      <c r="BZ40" s="150"/>
      <c r="CA40" s="150" t="s">
        <v>125</v>
      </c>
      <c r="CB40" s="150"/>
      <c r="CC40" s="150"/>
      <c r="CD40" s="150"/>
      <c r="CE40" s="150"/>
      <c r="CF40" s="150"/>
      <c r="CG40" s="150"/>
      <c r="CH40" s="150"/>
      <c r="CI40" s="150"/>
      <c r="CJ40" s="150"/>
      <c r="CK40" s="150"/>
      <c r="CL40" s="150"/>
      <c r="CM40" s="150"/>
      <c r="CN40" s="150"/>
      <c r="CO40" s="150"/>
      <c r="CP40" s="150"/>
      <c r="CQ40" s="150"/>
      <c r="CR40" s="150" t="s">
        <v>33</v>
      </c>
      <c r="CS40" s="150"/>
      <c r="CT40" s="150"/>
      <c r="CU40" s="150"/>
      <c r="CV40" s="150"/>
      <c r="CW40" s="150"/>
      <c r="CX40" s="150"/>
      <c r="CY40" s="150"/>
      <c r="CZ40" s="150"/>
      <c r="DA40" s="150"/>
      <c r="DB40" s="150"/>
      <c r="DC40" s="150"/>
      <c r="DD40" s="150"/>
      <c r="DE40" s="150"/>
      <c r="DF40" s="150"/>
      <c r="DG40" s="150"/>
      <c r="DH40" s="150" t="s">
        <v>125</v>
      </c>
      <c r="DI40" s="150"/>
      <c r="DJ40" s="150"/>
      <c r="DK40" s="150"/>
      <c r="DL40" s="150"/>
      <c r="DM40" s="150"/>
      <c r="DN40" s="150"/>
      <c r="DO40" s="150"/>
      <c r="DP40" s="150"/>
      <c r="DQ40" s="150"/>
      <c r="DR40" s="150"/>
      <c r="DS40" s="150"/>
      <c r="DT40" s="150"/>
      <c r="DU40" s="150"/>
      <c r="DV40" s="150"/>
      <c r="DW40" s="150"/>
      <c r="DX40" s="150"/>
      <c r="DY40" s="150" t="s">
        <v>33</v>
      </c>
      <c r="DZ40" s="150"/>
      <c r="EA40" s="150"/>
      <c r="EB40" s="150"/>
      <c r="EC40" s="150"/>
      <c r="ED40" s="150"/>
      <c r="EE40" s="150"/>
      <c r="EF40" s="150"/>
      <c r="EG40" s="150"/>
      <c r="EH40" s="150"/>
      <c r="EI40" s="150"/>
      <c r="EJ40" s="150"/>
      <c r="EK40" s="150"/>
      <c r="EL40" s="150"/>
      <c r="EM40" s="150"/>
      <c r="EN40" s="150"/>
      <c r="EO40" s="150" t="s">
        <v>125</v>
      </c>
      <c r="EP40" s="150"/>
      <c r="EQ40" s="150"/>
      <c r="ER40" s="150"/>
      <c r="ES40" s="150"/>
      <c r="ET40" s="150"/>
      <c r="EU40" s="150"/>
      <c r="EV40" s="150"/>
      <c r="EW40" s="150"/>
      <c r="EX40" s="150"/>
      <c r="EY40" s="150"/>
      <c r="EZ40" s="150"/>
      <c r="FA40" s="150"/>
      <c r="FB40" s="150"/>
      <c r="FC40" s="150"/>
      <c r="FD40" s="150"/>
      <c r="FE40" s="150"/>
    </row>
    <row r="41" spans="1:168" s="17" customFormat="1" x14ac:dyDescent="0.25">
      <c r="A41" s="193" t="s">
        <v>34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5"/>
      <c r="L41" s="196" t="s">
        <v>35</v>
      </c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128"/>
      <c r="BL41" s="128"/>
      <c r="BM41" s="128"/>
      <c r="BN41" s="128"/>
      <c r="BO41" s="128"/>
      <c r="BP41" s="128"/>
      <c r="BQ41" s="128"/>
      <c r="BR41" s="128"/>
      <c r="BS41" s="128"/>
      <c r="BT41" s="128"/>
      <c r="BU41" s="128"/>
      <c r="BV41" s="128"/>
      <c r="BW41" s="128"/>
      <c r="BX41" s="128"/>
      <c r="BY41" s="128"/>
      <c r="BZ41" s="12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K41" s="65"/>
      <c r="FL41" s="65"/>
    </row>
    <row r="42" spans="1:168" s="17" customFormat="1" x14ac:dyDescent="0.25">
      <c r="A42" s="193" t="s">
        <v>36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5"/>
      <c r="L42" s="196" t="s">
        <v>37</v>
      </c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128"/>
      <c r="BL42" s="128"/>
      <c r="BM42" s="128"/>
      <c r="BN42" s="128"/>
      <c r="BO42" s="128"/>
      <c r="BP42" s="128"/>
      <c r="BQ42" s="128"/>
      <c r="BR42" s="128"/>
      <c r="BS42" s="128"/>
      <c r="BT42" s="128"/>
      <c r="BU42" s="128"/>
      <c r="BV42" s="128"/>
      <c r="BW42" s="128"/>
      <c r="BX42" s="128"/>
      <c r="BY42" s="128"/>
      <c r="BZ42" s="12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8"/>
      <c r="DC42" s="98"/>
      <c r="DD42" s="98"/>
      <c r="DE42" s="98"/>
      <c r="DF42" s="98"/>
      <c r="DG42" s="98"/>
      <c r="DH42" s="98"/>
      <c r="DI42" s="98"/>
      <c r="DJ42" s="98"/>
      <c r="DK42" s="98"/>
      <c r="DL42" s="98"/>
      <c r="DM42" s="98"/>
      <c r="DN42" s="98"/>
      <c r="DO42" s="98"/>
      <c r="DP42" s="98"/>
      <c r="DQ42" s="98"/>
      <c r="DR42" s="98"/>
      <c r="DS42" s="98"/>
      <c r="DT42" s="98"/>
      <c r="DU42" s="98"/>
      <c r="DV42" s="98"/>
      <c r="DW42" s="98"/>
      <c r="DX42" s="98"/>
      <c r="DY42" s="98"/>
      <c r="DZ42" s="98"/>
      <c r="EA42" s="98"/>
      <c r="EB42" s="98"/>
      <c r="EC42" s="98"/>
      <c r="ED42" s="98"/>
      <c r="EE42" s="98"/>
      <c r="EF42" s="98"/>
      <c r="EG42" s="98"/>
      <c r="EH42" s="98"/>
      <c r="EI42" s="98"/>
      <c r="EJ42" s="98"/>
      <c r="EK42" s="98"/>
      <c r="EL42" s="98"/>
      <c r="EM42" s="98"/>
      <c r="EN42" s="98"/>
      <c r="EO42" s="98"/>
      <c r="EP42" s="98"/>
      <c r="EQ42" s="98"/>
      <c r="ER42" s="98"/>
      <c r="ES42" s="98"/>
      <c r="ET42" s="98"/>
      <c r="EU42" s="98"/>
      <c r="EV42" s="98"/>
      <c r="EW42" s="98"/>
      <c r="EX42" s="98"/>
      <c r="EY42" s="98"/>
      <c r="EZ42" s="98"/>
      <c r="FA42" s="98"/>
      <c r="FB42" s="98"/>
      <c r="FC42" s="98"/>
      <c r="FD42" s="98"/>
      <c r="FE42" s="98"/>
      <c r="FK42" s="65"/>
      <c r="FL42" s="65"/>
    </row>
    <row r="43" spans="1:168" s="17" customFormat="1" x14ac:dyDescent="0.25">
      <c r="A43" s="193" t="s">
        <v>38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5"/>
      <c r="L43" s="196" t="s">
        <v>39</v>
      </c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BY43" s="128"/>
      <c r="BZ43" s="12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  <c r="DN43" s="98"/>
      <c r="DO43" s="98"/>
      <c r="DP43" s="98"/>
      <c r="DQ43" s="98"/>
      <c r="DR43" s="98"/>
      <c r="DS43" s="98"/>
      <c r="DT43" s="98"/>
      <c r="DU43" s="98"/>
      <c r="DV43" s="98"/>
      <c r="DW43" s="98"/>
      <c r="DX43" s="98"/>
      <c r="DY43" s="98"/>
      <c r="DZ43" s="98"/>
      <c r="EA43" s="98"/>
      <c r="EB43" s="98"/>
      <c r="EC43" s="98"/>
      <c r="ED43" s="98"/>
      <c r="EE43" s="98"/>
      <c r="EF43" s="98"/>
      <c r="EG43" s="98"/>
      <c r="EH43" s="98"/>
      <c r="EI43" s="98"/>
      <c r="EJ43" s="98"/>
      <c r="EK43" s="98"/>
      <c r="EL43" s="98"/>
      <c r="EM43" s="98"/>
      <c r="EN43" s="98"/>
      <c r="EO43" s="98"/>
      <c r="EP43" s="98"/>
      <c r="EQ43" s="98"/>
      <c r="ER43" s="98"/>
      <c r="ES43" s="98"/>
      <c r="ET43" s="98"/>
      <c r="EU43" s="98"/>
      <c r="EV43" s="98"/>
      <c r="EW43" s="98"/>
      <c r="EX43" s="98"/>
      <c r="EY43" s="98"/>
      <c r="EZ43" s="98"/>
      <c r="FA43" s="98"/>
      <c r="FB43" s="98"/>
      <c r="FC43" s="98"/>
      <c r="FD43" s="98"/>
      <c r="FE43" s="98"/>
      <c r="FK43" s="65"/>
      <c r="FL43" s="65"/>
    </row>
    <row r="44" spans="1:168" s="17" customFormat="1" x14ac:dyDescent="0.25">
      <c r="A44" s="193" t="s">
        <v>29</v>
      </c>
      <c r="B44" s="194"/>
      <c r="C44" s="194"/>
      <c r="D44" s="194"/>
      <c r="E44" s="194"/>
      <c r="F44" s="194"/>
      <c r="G44" s="194"/>
      <c r="H44" s="194"/>
      <c r="I44" s="194"/>
      <c r="J44" s="194"/>
      <c r="K44" s="195"/>
      <c r="L44" s="196" t="s">
        <v>29</v>
      </c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28"/>
      <c r="BZ44" s="12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8"/>
      <c r="DC44" s="98"/>
      <c r="DD44" s="98"/>
      <c r="DE44" s="98"/>
      <c r="DF44" s="98"/>
      <c r="DG44" s="98"/>
      <c r="DH44" s="98"/>
      <c r="DI44" s="98"/>
      <c r="DJ44" s="98"/>
      <c r="DK44" s="98"/>
      <c r="DL44" s="98"/>
      <c r="DM44" s="98"/>
      <c r="DN44" s="98"/>
      <c r="DO44" s="98"/>
      <c r="DP44" s="98"/>
      <c r="DQ44" s="98"/>
      <c r="DR44" s="98"/>
      <c r="DS44" s="98"/>
      <c r="DT44" s="98"/>
      <c r="DU44" s="98"/>
      <c r="DV44" s="98"/>
      <c r="DW44" s="98"/>
      <c r="DX44" s="98"/>
      <c r="DY44" s="98"/>
      <c r="DZ44" s="98"/>
      <c r="EA44" s="98"/>
      <c r="EB44" s="98"/>
      <c r="EC44" s="98"/>
      <c r="ED44" s="98"/>
      <c r="EE44" s="98"/>
      <c r="EF44" s="98"/>
      <c r="EG44" s="98"/>
      <c r="EH44" s="98"/>
      <c r="EI44" s="98"/>
      <c r="EJ44" s="98"/>
      <c r="EK44" s="98"/>
      <c r="EL44" s="98"/>
      <c r="EM44" s="98"/>
      <c r="EN44" s="98"/>
      <c r="EO44" s="98"/>
      <c r="EP44" s="98"/>
      <c r="EQ44" s="98"/>
      <c r="ER44" s="98"/>
      <c r="ES44" s="98"/>
      <c r="ET44" s="98"/>
      <c r="EU44" s="98"/>
      <c r="EV44" s="98"/>
      <c r="EW44" s="98"/>
      <c r="EX44" s="98"/>
      <c r="EY44" s="98"/>
      <c r="EZ44" s="98"/>
      <c r="FA44" s="98"/>
      <c r="FB44" s="98"/>
      <c r="FC44" s="98"/>
      <c r="FD44" s="98"/>
      <c r="FE44" s="98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57" t="s">
        <v>94</v>
      </c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T48" s="158"/>
      <c r="CU48" s="158"/>
      <c r="CV48" s="158"/>
      <c r="CW48" s="158"/>
      <c r="CX48" s="158"/>
      <c r="CY48" s="158"/>
      <c r="CZ48" s="158"/>
      <c r="DA48" s="158"/>
      <c r="DB48" s="158"/>
      <c r="DC48" s="158"/>
      <c r="DD48" s="158"/>
      <c r="DE48" s="158"/>
      <c r="DF48" s="158"/>
      <c r="DG48" s="158"/>
      <c r="DH48" s="158"/>
      <c r="DI48" s="158"/>
      <c r="DJ48" s="158"/>
      <c r="DK48" s="158"/>
      <c r="DL48" s="158"/>
      <c r="DM48" s="158"/>
      <c r="DN48" s="158"/>
      <c r="DO48" s="158"/>
      <c r="DP48" s="158"/>
      <c r="DQ48" s="158"/>
      <c r="DR48" s="158"/>
      <c r="DS48" s="158"/>
      <c r="DT48" s="158"/>
      <c r="DU48" s="158"/>
      <c r="DV48" s="158"/>
      <c r="DW48" s="158"/>
      <c r="DX48" s="158"/>
      <c r="DY48" s="158"/>
      <c r="DZ48" s="158"/>
      <c r="EA48" s="158"/>
      <c r="EB48" s="158"/>
      <c r="EC48" s="158"/>
      <c r="ED48" s="158"/>
      <c r="EE48" s="158"/>
      <c r="EF48" s="158"/>
      <c r="EG48" s="158"/>
      <c r="EH48" s="158"/>
      <c r="EI48" s="158"/>
      <c r="EJ48" s="158"/>
      <c r="EK48" s="158"/>
      <c r="EL48" s="158"/>
      <c r="EM48" s="158"/>
      <c r="EN48" s="158"/>
      <c r="EO48" s="158"/>
      <c r="EP48" s="158"/>
      <c r="EQ48" s="158"/>
      <c r="ER48" s="158"/>
      <c r="ES48" s="158"/>
      <c r="ET48" s="158"/>
      <c r="EU48" s="158"/>
      <c r="EV48" s="158"/>
      <c r="EW48" s="158"/>
      <c r="EX48" s="158"/>
      <c r="EY48" s="158"/>
      <c r="EZ48" s="158"/>
      <c r="FA48" s="158"/>
      <c r="FB48" s="158"/>
      <c r="FC48" s="158"/>
      <c r="FD48" s="158"/>
      <c r="FE48" s="158"/>
      <c r="FK48" s="63"/>
      <c r="FL48" s="63"/>
    </row>
    <row r="49" spans="1:169" s="8" customFormat="1" ht="15.75" x14ac:dyDescent="0.25">
      <c r="AV49" s="159" t="s">
        <v>4</v>
      </c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159"/>
      <c r="CN49" s="159"/>
      <c r="CO49" s="159"/>
      <c r="CP49" s="159"/>
      <c r="CQ49" s="159"/>
      <c r="CR49" s="159"/>
      <c r="CS49" s="159"/>
      <c r="CT49" s="159"/>
      <c r="CU49" s="159"/>
      <c r="CV49" s="159"/>
      <c r="CW49" s="159"/>
      <c r="CX49" s="159"/>
      <c r="CY49" s="159"/>
      <c r="CZ49" s="159"/>
      <c r="DA49" s="159"/>
      <c r="DB49" s="159"/>
      <c r="DC49" s="159"/>
      <c r="DD49" s="159"/>
      <c r="DE49" s="159"/>
      <c r="DF49" s="159"/>
      <c r="DG49" s="159"/>
      <c r="DH49" s="159"/>
      <c r="DI49" s="159"/>
      <c r="DJ49" s="159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160" t="s">
        <v>90</v>
      </c>
      <c r="BH50" s="160"/>
      <c r="BI50" s="160"/>
      <c r="BJ50" s="160"/>
      <c r="BK50" s="160"/>
      <c r="BL50" s="160"/>
      <c r="BM50" s="160"/>
      <c r="BN50" s="160"/>
      <c r="BO50" s="160"/>
      <c r="BP50" s="160"/>
      <c r="BQ50" s="148" t="s">
        <v>140</v>
      </c>
      <c r="BR50" s="148"/>
      <c r="BS50" s="148"/>
      <c r="BT50" s="148"/>
      <c r="BU50" s="148"/>
      <c r="BV50" s="148"/>
      <c r="BW50" s="148"/>
      <c r="BX50" s="148"/>
      <c r="BY50" s="148"/>
      <c r="BZ50" s="148"/>
      <c r="CA50" s="148"/>
      <c r="CB50" s="148"/>
      <c r="CC50" s="148"/>
      <c r="CD50" s="148"/>
      <c r="CE50" s="148"/>
      <c r="CF50" s="148"/>
      <c r="CG50" s="148"/>
      <c r="CH50" s="148"/>
      <c r="CI50" s="160" t="s">
        <v>129</v>
      </c>
      <c r="CJ50" s="160"/>
      <c r="CK50" s="160"/>
      <c r="CL50" s="160"/>
      <c r="CM50" s="160"/>
      <c r="CN50" s="160"/>
      <c r="CO50" s="160"/>
      <c r="CP50" s="160"/>
      <c r="CQ50" s="191"/>
      <c r="CR50" s="191"/>
      <c r="CS50" s="191"/>
      <c r="CT50" s="191"/>
      <c r="CU50" s="191"/>
      <c r="CV50" s="191"/>
      <c r="CW50" s="191"/>
      <c r="CX50" s="191"/>
      <c r="DC50" s="10"/>
      <c r="FK50" s="57"/>
      <c r="FL50" s="57"/>
    </row>
    <row r="51" spans="1:169" s="44" customFormat="1" ht="15.75" x14ac:dyDescent="0.25">
      <c r="D51" s="147" t="s">
        <v>5</v>
      </c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50"/>
      <c r="R51" s="192" t="s">
        <v>139</v>
      </c>
      <c r="S51" s="192"/>
      <c r="T51" s="192"/>
      <c r="U51" s="192"/>
      <c r="V51" s="192"/>
      <c r="W51" s="192"/>
      <c r="X51" s="192"/>
      <c r="Y51" s="192"/>
      <c r="Z51" s="42"/>
      <c r="BR51" s="149"/>
      <c r="BS51" s="149"/>
      <c r="BT51" s="149"/>
      <c r="BU51" s="149"/>
      <c r="BV51" s="149"/>
      <c r="BW51" s="149"/>
      <c r="BX51" s="149"/>
      <c r="BY51" s="149"/>
      <c r="BZ51" s="149"/>
      <c r="CA51" s="149"/>
      <c r="CB51" s="149"/>
      <c r="CC51" s="149"/>
      <c r="CI51" s="7"/>
      <c r="FK51" s="58"/>
      <c r="FL51" s="58"/>
    </row>
    <row r="53" spans="1:169" ht="66" customHeight="1" x14ac:dyDescent="0.25">
      <c r="A53" s="190" t="s">
        <v>41</v>
      </c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 t="s">
        <v>42</v>
      </c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 t="s">
        <v>43</v>
      </c>
      <c r="AT53" s="190"/>
      <c r="AU53" s="190"/>
      <c r="AV53" s="190"/>
      <c r="AW53" s="190"/>
      <c r="AX53" s="190"/>
      <c r="AY53" s="190"/>
      <c r="AZ53" s="190"/>
      <c r="BA53" s="190"/>
      <c r="BB53" s="190"/>
      <c r="BC53" s="190"/>
      <c r="BD53" s="190"/>
      <c r="BE53" s="190"/>
      <c r="BF53" s="190"/>
      <c r="BG53" s="190"/>
      <c r="BH53" s="190"/>
      <c r="BI53" s="190"/>
      <c r="BJ53" s="190"/>
      <c r="BK53" s="190"/>
      <c r="BL53" s="190"/>
      <c r="BM53" s="190"/>
      <c r="BN53" s="190"/>
      <c r="BO53" s="190"/>
      <c r="BP53" s="190"/>
      <c r="BQ53" s="190" t="s">
        <v>44</v>
      </c>
      <c r="BR53" s="190"/>
      <c r="BS53" s="190"/>
      <c r="BT53" s="190"/>
      <c r="BU53" s="190"/>
      <c r="BV53" s="190"/>
      <c r="BW53" s="190"/>
      <c r="BX53" s="190"/>
      <c r="BY53" s="190"/>
      <c r="BZ53" s="190"/>
      <c r="CA53" s="190"/>
      <c r="CB53" s="190"/>
      <c r="CC53" s="190"/>
      <c r="CD53" s="190"/>
      <c r="CE53" s="190"/>
      <c r="CF53" s="190"/>
      <c r="CG53" s="190"/>
      <c r="CH53" s="190"/>
      <c r="CI53" s="190"/>
      <c r="CJ53" s="190"/>
      <c r="CK53" s="190"/>
      <c r="CL53" s="190"/>
      <c r="CM53" s="190"/>
      <c r="CN53" s="190"/>
      <c r="CO53" s="190"/>
      <c r="CP53" s="190"/>
      <c r="CQ53" s="190"/>
      <c r="CR53" s="190"/>
      <c r="CS53" s="190"/>
      <c r="CT53" s="190"/>
      <c r="CU53" s="190"/>
      <c r="CV53" s="190" t="s">
        <v>45</v>
      </c>
      <c r="CW53" s="190"/>
      <c r="CX53" s="190"/>
      <c r="CY53" s="190"/>
      <c r="CZ53" s="190"/>
      <c r="DA53" s="190"/>
      <c r="DB53" s="190"/>
      <c r="DC53" s="190"/>
      <c r="DD53" s="190"/>
      <c r="DE53" s="190"/>
      <c r="DF53" s="190"/>
      <c r="DG53" s="190"/>
      <c r="DH53" s="190"/>
      <c r="DI53" s="190"/>
      <c r="DJ53" s="190"/>
      <c r="DK53" s="190"/>
      <c r="DL53" s="190"/>
      <c r="DM53" s="190"/>
      <c r="DN53" s="190"/>
      <c r="DO53" s="190"/>
      <c r="DP53" s="190"/>
      <c r="DQ53" s="190"/>
      <c r="DR53" s="190"/>
      <c r="DS53" s="190"/>
      <c r="DT53" s="190"/>
      <c r="DU53" s="190"/>
      <c r="DV53" s="190"/>
      <c r="DW53" s="190"/>
      <c r="DX53" s="190"/>
      <c r="DY53" s="190"/>
      <c r="DZ53" s="190"/>
      <c r="EA53" s="190" t="s">
        <v>46</v>
      </c>
      <c r="EB53" s="190"/>
      <c r="EC53" s="190"/>
      <c r="ED53" s="190"/>
      <c r="EE53" s="190"/>
      <c r="EF53" s="190"/>
      <c r="EG53" s="190"/>
      <c r="EH53" s="190"/>
      <c r="EI53" s="190"/>
      <c r="EJ53" s="190"/>
      <c r="EK53" s="190"/>
      <c r="EL53" s="190"/>
      <c r="EM53" s="190"/>
      <c r="EN53" s="190"/>
      <c r="EO53" s="190"/>
      <c r="EP53" s="190"/>
      <c r="EQ53" s="190"/>
      <c r="ER53" s="190"/>
      <c r="ES53" s="190"/>
      <c r="ET53" s="190"/>
      <c r="EU53" s="190"/>
      <c r="EV53" s="190"/>
      <c r="EW53" s="190"/>
      <c r="EX53" s="190"/>
      <c r="EY53" s="190"/>
      <c r="EZ53" s="190"/>
      <c r="FA53" s="190"/>
      <c r="FB53" s="190"/>
      <c r="FC53" s="190"/>
      <c r="FD53" s="190"/>
      <c r="FE53" s="190"/>
    </row>
    <row r="54" spans="1:169" s="19" customFormat="1" x14ac:dyDescent="0.25">
      <c r="A54" s="121">
        <v>1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>
        <v>2</v>
      </c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>
        <v>3</v>
      </c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1"/>
      <c r="BQ54" s="121">
        <v>4</v>
      </c>
      <c r="BR54" s="121"/>
      <c r="BS54" s="121"/>
      <c r="BT54" s="121"/>
      <c r="BU54" s="121"/>
      <c r="BV54" s="121"/>
      <c r="BW54" s="121"/>
      <c r="BX54" s="121"/>
      <c r="BY54" s="121"/>
      <c r="BZ54" s="121"/>
      <c r="CA54" s="121"/>
      <c r="CB54" s="121"/>
      <c r="CC54" s="121"/>
      <c r="CD54" s="121"/>
      <c r="CE54" s="121"/>
      <c r="CF54" s="121"/>
      <c r="CG54" s="121"/>
      <c r="CH54" s="121"/>
      <c r="CI54" s="121"/>
      <c r="CJ54" s="121"/>
      <c r="CK54" s="121"/>
      <c r="CL54" s="121"/>
      <c r="CM54" s="121"/>
      <c r="CN54" s="121"/>
      <c r="CO54" s="121"/>
      <c r="CP54" s="121"/>
      <c r="CQ54" s="121"/>
      <c r="CR54" s="121"/>
      <c r="CS54" s="121"/>
      <c r="CT54" s="121"/>
      <c r="CU54" s="121"/>
      <c r="CV54" s="121">
        <v>5</v>
      </c>
      <c r="CW54" s="121"/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1"/>
      <c r="DI54" s="121"/>
      <c r="DJ54" s="121"/>
      <c r="DK54" s="121"/>
      <c r="DL54" s="121"/>
      <c r="DM54" s="121"/>
      <c r="DN54" s="121"/>
      <c r="DO54" s="121"/>
      <c r="DP54" s="121"/>
      <c r="DQ54" s="121"/>
      <c r="DR54" s="121"/>
      <c r="DS54" s="121"/>
      <c r="DT54" s="121"/>
      <c r="DU54" s="121"/>
      <c r="DV54" s="121"/>
      <c r="DW54" s="121"/>
      <c r="DX54" s="121"/>
      <c r="DY54" s="121"/>
      <c r="DZ54" s="121"/>
      <c r="EA54" s="121">
        <v>6</v>
      </c>
      <c r="EB54" s="121"/>
      <c r="EC54" s="121"/>
      <c r="ED54" s="121"/>
      <c r="EE54" s="121"/>
      <c r="EF54" s="121"/>
      <c r="EG54" s="121"/>
      <c r="EH54" s="121"/>
      <c r="EI54" s="121"/>
      <c r="EJ54" s="121"/>
      <c r="EK54" s="121"/>
      <c r="EL54" s="121"/>
      <c r="EM54" s="121"/>
      <c r="EN54" s="121"/>
      <c r="EO54" s="121"/>
      <c r="EP54" s="121"/>
      <c r="EQ54" s="121"/>
      <c r="ER54" s="121"/>
      <c r="ES54" s="121"/>
      <c r="ET54" s="121"/>
      <c r="EU54" s="121"/>
      <c r="EV54" s="121"/>
      <c r="EW54" s="121"/>
      <c r="EX54" s="121"/>
      <c r="EY54" s="121"/>
      <c r="EZ54" s="121"/>
      <c r="FA54" s="121"/>
      <c r="FB54" s="121"/>
      <c r="FC54" s="121"/>
      <c r="FD54" s="121"/>
      <c r="FE54" s="121"/>
      <c r="FK54" s="66"/>
      <c r="FL54" s="66"/>
    </row>
    <row r="55" spans="1:169" s="19" customFormat="1" ht="30" customHeight="1" x14ac:dyDescent="0.25">
      <c r="A55" s="138" t="s">
        <v>79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40"/>
      <c r="W55" s="141" t="s">
        <v>95</v>
      </c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3"/>
      <c r="AS55" s="186" t="s">
        <v>135</v>
      </c>
      <c r="AT55" s="187"/>
      <c r="AU55" s="187"/>
      <c r="AV55" s="187"/>
      <c r="AW55" s="187"/>
      <c r="AX55" s="187"/>
      <c r="AY55" s="187"/>
      <c r="AZ55" s="187"/>
      <c r="BA55" s="187"/>
      <c r="BB55" s="187"/>
      <c r="BC55" s="187"/>
      <c r="BD55" s="187"/>
      <c r="BE55" s="187"/>
      <c r="BF55" s="187"/>
      <c r="BG55" s="187"/>
      <c r="BH55" s="187"/>
      <c r="BI55" s="187"/>
      <c r="BJ55" s="187"/>
      <c r="BK55" s="187"/>
      <c r="BL55" s="187"/>
      <c r="BM55" s="187"/>
      <c r="BN55" s="187"/>
      <c r="BO55" s="187"/>
      <c r="BP55" s="188"/>
      <c r="BQ55" s="189">
        <v>144.27583200000001</v>
      </c>
      <c r="BR55" s="189"/>
      <c r="BS55" s="189"/>
      <c r="BT55" s="189"/>
      <c r="BU55" s="189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89"/>
      <c r="CJ55" s="189"/>
      <c r="CK55" s="189"/>
      <c r="CL55" s="189"/>
      <c r="CM55" s="189"/>
      <c r="CN55" s="189"/>
      <c r="CO55" s="189"/>
      <c r="CP55" s="189"/>
      <c r="CQ55" s="189"/>
      <c r="CR55" s="189"/>
      <c r="CS55" s="189"/>
      <c r="CT55" s="189"/>
      <c r="CU55" s="189"/>
      <c r="CV55" s="108">
        <v>161.770465</v>
      </c>
      <c r="CW55" s="109"/>
      <c r="CX55" s="109"/>
      <c r="CY55" s="109"/>
      <c r="CZ55" s="109"/>
      <c r="DA55" s="109"/>
      <c r="DB55" s="109"/>
      <c r="DC55" s="109"/>
      <c r="DD55" s="109"/>
      <c r="DE55" s="109"/>
      <c r="DF55" s="109"/>
      <c r="DG55" s="109"/>
      <c r="DH55" s="109"/>
      <c r="DI55" s="109"/>
      <c r="DJ55" s="109"/>
      <c r="DK55" s="109"/>
      <c r="DL55" s="109"/>
      <c r="DM55" s="109"/>
      <c r="DN55" s="109"/>
      <c r="DO55" s="109"/>
      <c r="DP55" s="109"/>
      <c r="DQ55" s="109"/>
      <c r="DR55" s="109"/>
      <c r="DS55" s="109"/>
      <c r="DT55" s="109"/>
      <c r="DU55" s="109"/>
      <c r="DV55" s="109"/>
      <c r="DW55" s="109"/>
      <c r="DX55" s="109"/>
      <c r="DY55" s="109"/>
      <c r="DZ55" s="110"/>
      <c r="EA55" s="118" t="str">
        <f>EM27</f>
        <v>нет свободной мощности</v>
      </c>
      <c r="EB55" s="119"/>
      <c r="EC55" s="119"/>
      <c r="ED55" s="119"/>
      <c r="EE55" s="119"/>
      <c r="EF55" s="119"/>
      <c r="EG55" s="119"/>
      <c r="EH55" s="119"/>
      <c r="EI55" s="119"/>
      <c r="EJ55" s="119"/>
      <c r="EK55" s="119"/>
      <c r="EL55" s="119"/>
      <c r="EM55" s="119"/>
      <c r="EN55" s="119"/>
      <c r="EO55" s="119"/>
      <c r="EP55" s="119"/>
      <c r="EQ55" s="119"/>
      <c r="ER55" s="119"/>
      <c r="ES55" s="119"/>
      <c r="ET55" s="119"/>
      <c r="EU55" s="119"/>
      <c r="EV55" s="119"/>
      <c r="EW55" s="119"/>
      <c r="EX55" s="119"/>
      <c r="EY55" s="119"/>
      <c r="EZ55" s="119"/>
      <c r="FA55" s="119"/>
      <c r="FB55" s="119"/>
      <c r="FC55" s="119"/>
      <c r="FD55" s="119"/>
      <c r="FE55" s="120"/>
      <c r="FK55" s="66"/>
      <c r="FL55" s="66"/>
      <c r="FM55" s="43"/>
    </row>
    <row r="56" spans="1:169" s="19" customFormat="1" ht="30" customHeight="1" x14ac:dyDescent="0.25">
      <c r="A56" s="141"/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3"/>
      <c r="W56" s="141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3"/>
      <c r="AS56" s="183" t="s">
        <v>112</v>
      </c>
      <c r="AT56" s="184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4"/>
      <c r="BJ56" s="184"/>
      <c r="BK56" s="184"/>
      <c r="BL56" s="184"/>
      <c r="BM56" s="184"/>
      <c r="BN56" s="184"/>
      <c r="BO56" s="184"/>
      <c r="BP56" s="185"/>
      <c r="BQ56" s="111">
        <v>3.0942000000000001E-2</v>
      </c>
      <c r="BR56" s="111"/>
      <c r="BS56" s="111"/>
      <c r="BT56" s="111"/>
      <c r="BU56" s="111"/>
      <c r="BV56" s="111"/>
      <c r="BW56" s="111"/>
      <c r="BX56" s="111"/>
      <c r="BY56" s="111"/>
      <c r="BZ56" s="111"/>
      <c r="CA56" s="111"/>
      <c r="CB56" s="111"/>
      <c r="CC56" s="111"/>
      <c r="CD56" s="111"/>
      <c r="CE56" s="111"/>
      <c r="CF56" s="111"/>
      <c r="CG56" s="111"/>
      <c r="CH56" s="111"/>
      <c r="CI56" s="111"/>
      <c r="CJ56" s="111"/>
      <c r="CK56" s="111"/>
      <c r="CL56" s="111"/>
      <c r="CM56" s="111"/>
      <c r="CN56" s="111"/>
      <c r="CO56" s="111"/>
      <c r="CP56" s="111"/>
      <c r="CQ56" s="111"/>
      <c r="CR56" s="111"/>
      <c r="CS56" s="111"/>
      <c r="CT56" s="111"/>
      <c r="CU56" s="111"/>
      <c r="CV56" s="108">
        <v>0.32288099999999997</v>
      </c>
      <c r="CW56" s="109"/>
      <c r="CX56" s="109"/>
      <c r="CY56" s="109"/>
      <c r="CZ56" s="109"/>
      <c r="DA56" s="109"/>
      <c r="DB56" s="109"/>
      <c r="DC56" s="109"/>
      <c r="DD56" s="109"/>
      <c r="DE56" s="109"/>
      <c r="DF56" s="109"/>
      <c r="DG56" s="109"/>
      <c r="DH56" s="109"/>
      <c r="DI56" s="109"/>
      <c r="DJ56" s="109"/>
      <c r="DK56" s="109"/>
      <c r="DL56" s="109"/>
      <c r="DM56" s="109"/>
      <c r="DN56" s="109"/>
      <c r="DO56" s="109"/>
      <c r="DP56" s="109"/>
      <c r="DQ56" s="109"/>
      <c r="DR56" s="109"/>
      <c r="DS56" s="109"/>
      <c r="DT56" s="109"/>
      <c r="DU56" s="109"/>
      <c r="DV56" s="109"/>
      <c r="DW56" s="109"/>
      <c r="DX56" s="109"/>
      <c r="DY56" s="109"/>
      <c r="DZ56" s="110"/>
      <c r="EA56" s="122"/>
      <c r="EB56" s="123"/>
      <c r="EC56" s="123"/>
      <c r="ED56" s="123"/>
      <c r="EE56" s="123"/>
      <c r="EF56" s="123"/>
      <c r="EG56" s="123"/>
      <c r="EH56" s="123"/>
      <c r="EI56" s="123"/>
      <c r="EJ56" s="123"/>
      <c r="EK56" s="123"/>
      <c r="EL56" s="123"/>
      <c r="EM56" s="123"/>
      <c r="EN56" s="123"/>
      <c r="EO56" s="123"/>
      <c r="EP56" s="123"/>
      <c r="EQ56" s="123"/>
      <c r="ER56" s="123"/>
      <c r="ES56" s="123"/>
      <c r="ET56" s="123"/>
      <c r="EU56" s="123"/>
      <c r="EV56" s="123"/>
      <c r="EW56" s="123"/>
      <c r="EX56" s="123"/>
      <c r="EY56" s="123"/>
      <c r="EZ56" s="123"/>
      <c r="FA56" s="123"/>
      <c r="FB56" s="123"/>
      <c r="FC56" s="123"/>
      <c r="FD56" s="123"/>
      <c r="FE56" s="124"/>
      <c r="FK56" s="66"/>
      <c r="FL56" s="66"/>
      <c r="FM56" s="43"/>
    </row>
    <row r="57" spans="1:169" s="19" customFormat="1" ht="30" customHeight="1" x14ac:dyDescent="0.25">
      <c r="A57" s="141"/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3"/>
      <c r="W57" s="141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3"/>
      <c r="AS57" s="183" t="s">
        <v>93</v>
      </c>
      <c r="AT57" s="184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4"/>
      <c r="BJ57" s="184"/>
      <c r="BK57" s="184"/>
      <c r="BL57" s="184"/>
      <c r="BM57" s="184"/>
      <c r="BN57" s="184"/>
      <c r="BO57" s="184"/>
      <c r="BP57" s="185"/>
      <c r="BQ57" s="111">
        <v>1.55</v>
      </c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111">
        <v>1.463622</v>
      </c>
      <c r="CW57" s="111"/>
      <c r="CX57" s="111"/>
      <c r="CY57" s="111"/>
      <c r="CZ57" s="111"/>
      <c r="DA57" s="111"/>
      <c r="DB57" s="111"/>
      <c r="DC57" s="111"/>
      <c r="DD57" s="111"/>
      <c r="DE57" s="111"/>
      <c r="DF57" s="111"/>
      <c r="DG57" s="111"/>
      <c r="DH57" s="111"/>
      <c r="DI57" s="111"/>
      <c r="DJ57" s="111"/>
      <c r="DK57" s="111"/>
      <c r="DL57" s="111"/>
      <c r="DM57" s="111"/>
      <c r="DN57" s="111"/>
      <c r="DO57" s="111"/>
      <c r="DP57" s="111"/>
      <c r="DQ57" s="111"/>
      <c r="DR57" s="111"/>
      <c r="DS57" s="111"/>
      <c r="DT57" s="111"/>
      <c r="DU57" s="111"/>
      <c r="DV57" s="111"/>
      <c r="DW57" s="111"/>
      <c r="DX57" s="111"/>
      <c r="DY57" s="111"/>
      <c r="DZ57" s="111"/>
      <c r="EA57" s="122"/>
      <c r="EB57" s="123"/>
      <c r="EC57" s="123"/>
      <c r="ED57" s="123"/>
      <c r="EE57" s="123"/>
      <c r="EF57" s="123"/>
      <c r="EG57" s="123"/>
      <c r="EH57" s="123"/>
      <c r="EI57" s="123"/>
      <c r="EJ57" s="123"/>
      <c r="EK57" s="123"/>
      <c r="EL57" s="123"/>
      <c r="EM57" s="123"/>
      <c r="EN57" s="123"/>
      <c r="EO57" s="123"/>
      <c r="EP57" s="123"/>
      <c r="EQ57" s="123"/>
      <c r="ER57" s="123"/>
      <c r="ES57" s="123"/>
      <c r="ET57" s="123"/>
      <c r="EU57" s="123"/>
      <c r="EV57" s="123"/>
      <c r="EW57" s="123"/>
      <c r="EX57" s="123"/>
      <c r="EY57" s="123"/>
      <c r="EZ57" s="123"/>
      <c r="FA57" s="123"/>
      <c r="FB57" s="123"/>
      <c r="FC57" s="123"/>
      <c r="FD57" s="123"/>
      <c r="FE57" s="124"/>
      <c r="FK57" s="66"/>
      <c r="FL57" s="66"/>
    </row>
    <row r="58" spans="1:169" s="19" customFormat="1" ht="30" customHeight="1" x14ac:dyDescent="0.25">
      <c r="A58" s="141"/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3"/>
      <c r="W58" s="141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3"/>
      <c r="AS58" s="183" t="s">
        <v>113</v>
      </c>
      <c r="AT58" s="184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4"/>
      <c r="BJ58" s="184"/>
      <c r="BK58" s="184"/>
      <c r="BL58" s="184"/>
      <c r="BM58" s="184"/>
      <c r="BN58" s="184"/>
      <c r="BO58" s="184"/>
      <c r="BP58" s="185"/>
      <c r="BQ58" s="111">
        <v>6.0039999999999996</v>
      </c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08">
        <v>1.8024119999999999</v>
      </c>
      <c r="CW58" s="109"/>
      <c r="CX58" s="109"/>
      <c r="CY58" s="109"/>
      <c r="CZ58" s="109"/>
      <c r="DA58" s="109"/>
      <c r="DB58" s="109"/>
      <c r="DC58" s="109"/>
      <c r="DD58" s="109"/>
      <c r="DE58" s="109"/>
      <c r="DF58" s="109"/>
      <c r="DG58" s="109"/>
      <c r="DH58" s="109"/>
      <c r="DI58" s="109"/>
      <c r="DJ58" s="109"/>
      <c r="DK58" s="109"/>
      <c r="DL58" s="109"/>
      <c r="DM58" s="109"/>
      <c r="DN58" s="109"/>
      <c r="DO58" s="109"/>
      <c r="DP58" s="109"/>
      <c r="DQ58" s="109"/>
      <c r="DR58" s="109"/>
      <c r="DS58" s="109"/>
      <c r="DT58" s="109"/>
      <c r="DU58" s="109"/>
      <c r="DV58" s="109"/>
      <c r="DW58" s="109"/>
      <c r="DX58" s="109"/>
      <c r="DY58" s="109"/>
      <c r="DZ58" s="110"/>
      <c r="EA58" s="122"/>
      <c r="EB58" s="123"/>
      <c r="EC58" s="123"/>
      <c r="ED58" s="123"/>
      <c r="EE58" s="123"/>
      <c r="EF58" s="123"/>
      <c r="EG58" s="123"/>
      <c r="EH58" s="123"/>
      <c r="EI58" s="123"/>
      <c r="EJ58" s="123"/>
      <c r="EK58" s="123"/>
      <c r="EL58" s="123"/>
      <c r="EM58" s="123"/>
      <c r="EN58" s="123"/>
      <c r="EO58" s="123"/>
      <c r="EP58" s="123"/>
      <c r="EQ58" s="123"/>
      <c r="ER58" s="123"/>
      <c r="ES58" s="123"/>
      <c r="ET58" s="123"/>
      <c r="EU58" s="123"/>
      <c r="EV58" s="123"/>
      <c r="EW58" s="123"/>
      <c r="EX58" s="123"/>
      <c r="EY58" s="123"/>
      <c r="EZ58" s="123"/>
      <c r="FA58" s="123"/>
      <c r="FB58" s="123"/>
      <c r="FC58" s="123"/>
      <c r="FD58" s="123"/>
      <c r="FE58" s="124"/>
      <c r="FK58" s="66"/>
      <c r="FL58" s="66"/>
    </row>
    <row r="59" spans="1:169" s="19" customFormat="1" ht="30" customHeight="1" x14ac:dyDescent="0.25">
      <c r="A59" s="141"/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3"/>
      <c r="W59" s="141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3"/>
      <c r="AS59" s="183" t="s">
        <v>124</v>
      </c>
      <c r="AT59" s="184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5"/>
      <c r="BQ59" s="111">
        <v>26.506499000000002</v>
      </c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08">
        <v>23.485503000000001</v>
      </c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  <c r="DK59" s="109"/>
      <c r="DL59" s="109"/>
      <c r="DM59" s="109"/>
      <c r="DN59" s="109"/>
      <c r="DO59" s="109"/>
      <c r="DP59" s="109"/>
      <c r="DQ59" s="109"/>
      <c r="DR59" s="109"/>
      <c r="DS59" s="109"/>
      <c r="DT59" s="109"/>
      <c r="DU59" s="109"/>
      <c r="DV59" s="109"/>
      <c r="DW59" s="109"/>
      <c r="DX59" s="109"/>
      <c r="DY59" s="109"/>
      <c r="DZ59" s="110"/>
      <c r="EA59" s="122"/>
      <c r="EB59" s="123"/>
      <c r="EC59" s="123"/>
      <c r="ED59" s="123"/>
      <c r="EE59" s="123"/>
      <c r="EF59" s="123"/>
      <c r="EG59" s="123"/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4"/>
      <c r="FK59" s="66"/>
      <c r="FL59" s="66"/>
    </row>
    <row r="60" spans="1:169" s="19" customFormat="1" ht="30" customHeight="1" x14ac:dyDescent="0.25">
      <c r="A60" s="141"/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3"/>
      <c r="W60" s="144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6"/>
      <c r="AS60" s="183" t="s">
        <v>89</v>
      </c>
      <c r="AT60" s="184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4"/>
      <c r="BJ60" s="184"/>
      <c r="BK60" s="184"/>
      <c r="BL60" s="184"/>
      <c r="BM60" s="184"/>
      <c r="BN60" s="184"/>
      <c r="BO60" s="184"/>
      <c r="BP60" s="185"/>
      <c r="BQ60" s="111">
        <v>0.161824</v>
      </c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11"/>
      <c r="CO60" s="111"/>
      <c r="CP60" s="111"/>
      <c r="CQ60" s="111"/>
      <c r="CR60" s="111"/>
      <c r="CS60" s="111"/>
      <c r="CT60" s="111"/>
      <c r="CU60" s="111"/>
      <c r="CV60" s="108">
        <v>0.12370200000000001</v>
      </c>
      <c r="CW60" s="109"/>
      <c r="CX60" s="109"/>
      <c r="CY60" s="109"/>
      <c r="CZ60" s="109"/>
      <c r="DA60" s="109"/>
      <c r="DB60" s="109"/>
      <c r="DC60" s="109"/>
      <c r="DD60" s="109"/>
      <c r="DE60" s="109"/>
      <c r="DF60" s="109"/>
      <c r="DG60" s="109"/>
      <c r="DH60" s="109"/>
      <c r="DI60" s="109"/>
      <c r="DJ60" s="109"/>
      <c r="DK60" s="109"/>
      <c r="DL60" s="109"/>
      <c r="DM60" s="109"/>
      <c r="DN60" s="109"/>
      <c r="DO60" s="109"/>
      <c r="DP60" s="109"/>
      <c r="DQ60" s="109"/>
      <c r="DR60" s="109"/>
      <c r="DS60" s="109"/>
      <c r="DT60" s="109"/>
      <c r="DU60" s="109"/>
      <c r="DV60" s="109"/>
      <c r="DW60" s="109"/>
      <c r="DX60" s="109"/>
      <c r="DY60" s="109"/>
      <c r="DZ60" s="110"/>
      <c r="EA60" s="122"/>
      <c r="EB60" s="123"/>
      <c r="EC60" s="123"/>
      <c r="ED60" s="123"/>
      <c r="EE60" s="123"/>
      <c r="EF60" s="123"/>
      <c r="EG60" s="123"/>
      <c r="EH60" s="123"/>
      <c r="EI60" s="123"/>
      <c r="EJ60" s="123"/>
      <c r="EK60" s="123"/>
      <c r="EL60" s="123"/>
      <c r="EM60" s="123"/>
      <c r="EN60" s="123"/>
      <c r="EO60" s="123"/>
      <c r="EP60" s="123"/>
      <c r="EQ60" s="123"/>
      <c r="ER60" s="123"/>
      <c r="ES60" s="123"/>
      <c r="ET60" s="123"/>
      <c r="EU60" s="123"/>
      <c r="EV60" s="123"/>
      <c r="EW60" s="123"/>
      <c r="EX60" s="123"/>
      <c r="EY60" s="123"/>
      <c r="EZ60" s="123"/>
      <c r="FA60" s="123"/>
      <c r="FB60" s="123"/>
      <c r="FC60" s="123"/>
      <c r="FD60" s="123"/>
      <c r="FE60" s="124"/>
      <c r="FK60" s="66"/>
      <c r="FL60" s="66"/>
    </row>
    <row r="61" spans="1:169" s="19" customFormat="1" ht="30" customHeight="1" x14ac:dyDescent="0.25">
      <c r="A61" s="141"/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3"/>
      <c r="W61" s="138" t="s">
        <v>92</v>
      </c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40"/>
      <c r="AS61" s="186" t="s">
        <v>135</v>
      </c>
      <c r="AT61" s="187"/>
      <c r="AU61" s="187"/>
      <c r="AV61" s="187"/>
      <c r="AW61" s="187"/>
      <c r="AX61" s="187"/>
      <c r="AY61" s="187"/>
      <c r="AZ61" s="187"/>
      <c r="BA61" s="187"/>
      <c r="BB61" s="187"/>
      <c r="BC61" s="187"/>
      <c r="BD61" s="187"/>
      <c r="BE61" s="187"/>
      <c r="BF61" s="187"/>
      <c r="BG61" s="187"/>
      <c r="BH61" s="187"/>
      <c r="BI61" s="187"/>
      <c r="BJ61" s="187"/>
      <c r="BK61" s="187"/>
      <c r="BL61" s="187"/>
      <c r="BM61" s="187"/>
      <c r="BN61" s="187"/>
      <c r="BO61" s="187"/>
      <c r="BP61" s="188"/>
      <c r="BQ61" s="111">
        <v>155.4</v>
      </c>
      <c r="BR61" s="111"/>
      <c r="BS61" s="111"/>
      <c r="BT61" s="111"/>
      <c r="BU61" s="111"/>
      <c r="BV61" s="111"/>
      <c r="BW61" s="111"/>
      <c r="BX61" s="111"/>
      <c r="BY61" s="111"/>
      <c r="BZ61" s="111"/>
      <c r="CA61" s="111"/>
      <c r="CB61" s="111"/>
      <c r="CC61" s="111"/>
      <c r="CD61" s="111"/>
      <c r="CE61" s="111"/>
      <c r="CF61" s="111"/>
      <c r="CG61" s="111"/>
      <c r="CH61" s="111"/>
      <c r="CI61" s="111"/>
      <c r="CJ61" s="111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1"/>
      <c r="CV61" s="108">
        <v>163.72723099999999</v>
      </c>
      <c r="CW61" s="109"/>
      <c r="CX61" s="109"/>
      <c r="CY61" s="109"/>
      <c r="CZ61" s="109"/>
      <c r="DA61" s="109"/>
      <c r="DB61" s="109"/>
      <c r="DC61" s="109"/>
      <c r="DD61" s="109"/>
      <c r="DE61" s="109"/>
      <c r="DF61" s="109"/>
      <c r="DG61" s="109"/>
      <c r="DH61" s="109"/>
      <c r="DI61" s="109"/>
      <c r="DJ61" s="109"/>
      <c r="DK61" s="109"/>
      <c r="DL61" s="109"/>
      <c r="DM61" s="109"/>
      <c r="DN61" s="109"/>
      <c r="DO61" s="109"/>
      <c r="DP61" s="109"/>
      <c r="DQ61" s="109"/>
      <c r="DR61" s="109"/>
      <c r="DS61" s="109"/>
      <c r="DT61" s="109"/>
      <c r="DU61" s="109"/>
      <c r="DV61" s="109"/>
      <c r="DW61" s="109"/>
      <c r="DX61" s="109"/>
      <c r="DY61" s="109"/>
      <c r="DZ61" s="110"/>
      <c r="EA61" s="122"/>
      <c r="EB61" s="123"/>
      <c r="EC61" s="123"/>
      <c r="ED61" s="123"/>
      <c r="EE61" s="123"/>
      <c r="EF61" s="123"/>
      <c r="EG61" s="123"/>
      <c r="EH61" s="123"/>
      <c r="EI61" s="123"/>
      <c r="EJ61" s="123"/>
      <c r="EK61" s="123"/>
      <c r="EL61" s="123"/>
      <c r="EM61" s="123"/>
      <c r="EN61" s="123"/>
      <c r="EO61" s="123"/>
      <c r="EP61" s="123"/>
      <c r="EQ61" s="123"/>
      <c r="ER61" s="123"/>
      <c r="ES61" s="123"/>
      <c r="ET61" s="123"/>
      <c r="EU61" s="123"/>
      <c r="EV61" s="123"/>
      <c r="EW61" s="123"/>
      <c r="EX61" s="123"/>
      <c r="EY61" s="123"/>
      <c r="EZ61" s="123"/>
      <c r="FA61" s="123"/>
      <c r="FB61" s="123"/>
      <c r="FC61" s="123"/>
      <c r="FD61" s="123"/>
      <c r="FE61" s="124"/>
      <c r="FK61" s="66"/>
      <c r="FL61" s="66"/>
    </row>
    <row r="62" spans="1:169" s="19" customFormat="1" ht="30" customHeight="1" x14ac:dyDescent="0.25">
      <c r="A62" s="141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3"/>
      <c r="W62" s="141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3"/>
      <c r="AS62" s="183" t="s">
        <v>112</v>
      </c>
      <c r="AT62" s="184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P62" s="185"/>
      <c r="BQ62" s="111">
        <v>0</v>
      </c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11"/>
      <c r="CV62" s="108">
        <v>0</v>
      </c>
      <c r="CW62" s="109"/>
      <c r="CX62" s="109"/>
      <c r="CY62" s="109"/>
      <c r="CZ62" s="109"/>
      <c r="DA62" s="109"/>
      <c r="DB62" s="109"/>
      <c r="DC62" s="109"/>
      <c r="DD62" s="109"/>
      <c r="DE62" s="109"/>
      <c r="DF62" s="109"/>
      <c r="DG62" s="109"/>
      <c r="DH62" s="109"/>
      <c r="DI62" s="109"/>
      <c r="DJ62" s="109"/>
      <c r="DK62" s="109"/>
      <c r="DL62" s="109"/>
      <c r="DM62" s="109"/>
      <c r="DN62" s="109"/>
      <c r="DO62" s="109"/>
      <c r="DP62" s="109"/>
      <c r="DQ62" s="109"/>
      <c r="DR62" s="109"/>
      <c r="DS62" s="109"/>
      <c r="DT62" s="109"/>
      <c r="DU62" s="109"/>
      <c r="DV62" s="109"/>
      <c r="DW62" s="109"/>
      <c r="DX62" s="109"/>
      <c r="DY62" s="109"/>
      <c r="DZ62" s="110"/>
      <c r="EA62" s="122"/>
      <c r="EB62" s="123"/>
      <c r="EC62" s="123"/>
      <c r="ED62" s="123"/>
      <c r="EE62" s="123"/>
      <c r="EF62" s="123"/>
      <c r="EG62" s="123"/>
      <c r="EH62" s="123"/>
      <c r="EI62" s="123"/>
      <c r="EJ62" s="123"/>
      <c r="EK62" s="123"/>
      <c r="EL62" s="123"/>
      <c r="EM62" s="123"/>
      <c r="EN62" s="123"/>
      <c r="EO62" s="123"/>
      <c r="EP62" s="123"/>
      <c r="EQ62" s="123"/>
      <c r="ER62" s="123"/>
      <c r="ES62" s="123"/>
      <c r="ET62" s="123"/>
      <c r="EU62" s="123"/>
      <c r="EV62" s="123"/>
      <c r="EW62" s="123"/>
      <c r="EX62" s="123"/>
      <c r="EY62" s="123"/>
      <c r="EZ62" s="123"/>
      <c r="FA62" s="123"/>
      <c r="FB62" s="123"/>
      <c r="FC62" s="123"/>
      <c r="FD62" s="123"/>
      <c r="FE62" s="124"/>
      <c r="FK62" s="66"/>
      <c r="FL62" s="66"/>
    </row>
    <row r="63" spans="1:169" s="19" customFormat="1" ht="30" customHeight="1" x14ac:dyDescent="0.25">
      <c r="A63" s="141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3"/>
      <c r="W63" s="141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3"/>
      <c r="AS63" s="183" t="s">
        <v>93</v>
      </c>
      <c r="AT63" s="184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4"/>
      <c r="BP63" s="185"/>
      <c r="BQ63" s="108">
        <v>0</v>
      </c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09"/>
      <c r="CS63" s="110"/>
      <c r="CT63" s="75"/>
      <c r="CU63" s="75"/>
      <c r="CV63" s="108">
        <v>0</v>
      </c>
      <c r="CW63" s="109"/>
      <c r="CX63" s="109"/>
      <c r="CY63" s="109"/>
      <c r="CZ63" s="109"/>
      <c r="DA63" s="109"/>
      <c r="DB63" s="109"/>
      <c r="DC63" s="109"/>
      <c r="DD63" s="109"/>
      <c r="DE63" s="109"/>
      <c r="DF63" s="109"/>
      <c r="DG63" s="109"/>
      <c r="DH63" s="109"/>
      <c r="DI63" s="109"/>
      <c r="DJ63" s="109"/>
      <c r="DK63" s="109"/>
      <c r="DL63" s="109"/>
      <c r="DM63" s="109"/>
      <c r="DN63" s="109"/>
      <c r="DO63" s="109"/>
      <c r="DP63" s="109"/>
      <c r="DQ63" s="109"/>
      <c r="DR63" s="109"/>
      <c r="DS63" s="109"/>
      <c r="DT63" s="109"/>
      <c r="DU63" s="109"/>
      <c r="DV63" s="109"/>
      <c r="DW63" s="109"/>
      <c r="DX63" s="109"/>
      <c r="DY63" s="109"/>
      <c r="DZ63" s="110"/>
      <c r="EA63" s="122"/>
      <c r="EB63" s="123"/>
      <c r="EC63" s="123"/>
      <c r="ED63" s="123"/>
      <c r="EE63" s="123"/>
      <c r="EF63" s="123"/>
      <c r="EG63" s="123"/>
      <c r="EH63" s="123"/>
      <c r="EI63" s="123"/>
      <c r="EJ63" s="123"/>
      <c r="EK63" s="123"/>
      <c r="EL63" s="123"/>
      <c r="EM63" s="123"/>
      <c r="EN63" s="123"/>
      <c r="EO63" s="123"/>
      <c r="EP63" s="123"/>
      <c r="EQ63" s="123"/>
      <c r="ER63" s="123"/>
      <c r="ES63" s="123"/>
      <c r="ET63" s="123"/>
      <c r="EU63" s="123"/>
      <c r="EV63" s="123"/>
      <c r="EW63" s="123"/>
      <c r="EX63" s="123"/>
      <c r="EY63" s="123"/>
      <c r="EZ63" s="123"/>
      <c r="FA63" s="123"/>
      <c r="FB63" s="123"/>
      <c r="FC63" s="123"/>
      <c r="FD63" s="123"/>
      <c r="FE63" s="124"/>
      <c r="FK63" s="66"/>
      <c r="FL63" s="66"/>
    </row>
    <row r="64" spans="1:169" s="19" customFormat="1" ht="30" customHeight="1" x14ac:dyDescent="0.25">
      <c r="A64" s="144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6"/>
      <c r="W64" s="144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6"/>
      <c r="AS64" s="183" t="s">
        <v>137</v>
      </c>
      <c r="AT64" s="184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4"/>
      <c r="BJ64" s="184"/>
      <c r="BK64" s="184"/>
      <c r="BL64" s="184"/>
      <c r="BM64" s="184"/>
      <c r="BN64" s="184"/>
      <c r="BO64" s="184"/>
      <c r="BP64" s="185"/>
      <c r="BQ64" s="108">
        <v>13.512</v>
      </c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109"/>
      <c r="CC64" s="109"/>
      <c r="CD64" s="109"/>
      <c r="CE64" s="109"/>
      <c r="CF64" s="109"/>
      <c r="CG64" s="109"/>
      <c r="CH64" s="109"/>
      <c r="CI64" s="109"/>
      <c r="CJ64" s="109"/>
      <c r="CK64" s="109"/>
      <c r="CL64" s="109"/>
      <c r="CM64" s="109"/>
      <c r="CN64" s="109"/>
      <c r="CO64" s="109"/>
      <c r="CP64" s="109"/>
      <c r="CQ64" s="109"/>
      <c r="CR64" s="109"/>
      <c r="CS64" s="110"/>
      <c r="CT64" s="75"/>
      <c r="CU64" s="75"/>
      <c r="CV64" s="108">
        <v>12.563617000000001</v>
      </c>
      <c r="CW64" s="109"/>
      <c r="CX64" s="109"/>
      <c r="CY64" s="109"/>
      <c r="CZ64" s="109"/>
      <c r="DA64" s="109"/>
      <c r="DB64" s="109"/>
      <c r="DC64" s="109"/>
      <c r="DD64" s="109"/>
      <c r="DE64" s="109"/>
      <c r="DF64" s="109"/>
      <c r="DG64" s="109"/>
      <c r="DH64" s="109"/>
      <c r="DI64" s="109"/>
      <c r="DJ64" s="109"/>
      <c r="DK64" s="109"/>
      <c r="DL64" s="109"/>
      <c r="DM64" s="109"/>
      <c r="DN64" s="109"/>
      <c r="DO64" s="109"/>
      <c r="DP64" s="109"/>
      <c r="DQ64" s="109"/>
      <c r="DR64" s="109"/>
      <c r="DS64" s="109"/>
      <c r="DT64" s="109"/>
      <c r="DU64" s="109"/>
      <c r="DV64" s="109"/>
      <c r="DW64" s="109"/>
      <c r="DX64" s="109"/>
      <c r="DY64" s="109"/>
      <c r="DZ64" s="110"/>
      <c r="EA64" s="125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7"/>
      <c r="FK64" s="66"/>
      <c r="FL64" s="66"/>
    </row>
    <row r="65" spans="1:168" s="17" customFormat="1" x14ac:dyDescent="0.25">
      <c r="A65" s="20"/>
      <c r="B65" s="104" t="s">
        <v>47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5"/>
      <c r="W65" s="21"/>
      <c r="X65" s="106" t="s">
        <v>96</v>
      </c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7"/>
      <c r="AS65" s="22"/>
      <c r="AT65" s="106" t="s">
        <v>96</v>
      </c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7"/>
      <c r="BQ65" s="111">
        <f>SUM(BQ55:CU64)</f>
        <v>347.44109700000001</v>
      </c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1"/>
      <c r="CV65" s="111">
        <f>SUM(CV55:DZ64)</f>
        <v>365.259433</v>
      </c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  <c r="DQ65" s="111"/>
      <c r="DR65" s="111"/>
      <c r="DS65" s="111"/>
      <c r="DT65" s="111"/>
      <c r="DU65" s="111"/>
      <c r="DV65" s="111"/>
      <c r="DW65" s="111"/>
      <c r="DX65" s="111"/>
      <c r="DY65" s="111"/>
      <c r="DZ65" s="111"/>
      <c r="EA65" s="98" t="s">
        <v>96</v>
      </c>
      <c r="EB65" s="98"/>
      <c r="EC65" s="98"/>
      <c r="ED65" s="98"/>
      <c r="EE65" s="98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98"/>
      <c r="EQ65" s="98"/>
      <c r="ER65" s="98"/>
      <c r="ES65" s="98"/>
      <c r="ET65" s="98"/>
      <c r="EU65" s="98"/>
      <c r="EV65" s="98"/>
      <c r="EW65" s="98"/>
      <c r="EX65" s="98"/>
      <c r="EY65" s="98"/>
      <c r="EZ65" s="98"/>
      <c r="FA65" s="98"/>
      <c r="FB65" s="98"/>
      <c r="FC65" s="98"/>
      <c r="FD65" s="98"/>
      <c r="FE65" s="98"/>
      <c r="FK65" s="65"/>
      <c r="FL65" s="65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36"/>
      <c r="FK68" s="55"/>
      <c r="FL68" s="55"/>
    </row>
    <row r="69" spans="1:168" s="40" customFormat="1" ht="97.5" customHeight="1" x14ac:dyDescent="0.25">
      <c r="A69" s="157" t="s">
        <v>49</v>
      </c>
      <c r="B69" s="158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8"/>
      <c r="AY69" s="158"/>
      <c r="AZ69" s="158"/>
      <c r="BA69" s="158"/>
      <c r="BB69" s="158"/>
      <c r="BC69" s="158"/>
      <c r="BD69" s="158"/>
      <c r="BE69" s="158"/>
      <c r="BF69" s="158"/>
      <c r="BG69" s="158"/>
      <c r="BH69" s="158"/>
      <c r="BI69" s="158"/>
      <c r="BJ69" s="158"/>
      <c r="BK69" s="158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58"/>
      <c r="BW69" s="158"/>
      <c r="BX69" s="158"/>
      <c r="BY69" s="158"/>
      <c r="BZ69" s="158"/>
      <c r="CA69" s="158"/>
      <c r="CB69" s="158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58"/>
      <c r="CU69" s="158"/>
      <c r="CV69" s="158"/>
      <c r="CW69" s="158"/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158"/>
      <c r="DI69" s="158"/>
      <c r="DJ69" s="158"/>
      <c r="DK69" s="158"/>
      <c r="DL69" s="158"/>
      <c r="DM69" s="158"/>
      <c r="DN69" s="158"/>
      <c r="DO69" s="158"/>
      <c r="DP69" s="158"/>
      <c r="DQ69" s="158"/>
      <c r="DR69" s="158"/>
      <c r="DS69" s="158"/>
      <c r="DT69" s="158"/>
      <c r="DU69" s="158"/>
      <c r="DV69" s="158"/>
      <c r="DW69" s="158"/>
      <c r="DX69" s="158"/>
      <c r="DY69" s="158"/>
      <c r="DZ69" s="158"/>
      <c r="EA69" s="158"/>
      <c r="EB69" s="158"/>
      <c r="EC69" s="158"/>
      <c r="ED69" s="158"/>
      <c r="EE69" s="158"/>
      <c r="EF69" s="158"/>
      <c r="EG69" s="158"/>
      <c r="EH69" s="158"/>
      <c r="EI69" s="158"/>
      <c r="EJ69" s="158"/>
      <c r="EK69" s="158"/>
      <c r="EL69" s="158"/>
      <c r="EM69" s="158"/>
      <c r="EN69" s="158"/>
      <c r="EO69" s="158"/>
      <c r="EP69" s="158"/>
      <c r="EQ69" s="158"/>
      <c r="ER69" s="158"/>
      <c r="ES69" s="158"/>
      <c r="ET69" s="158"/>
      <c r="EU69" s="158"/>
      <c r="EV69" s="158"/>
      <c r="EW69" s="158"/>
      <c r="EX69" s="158"/>
      <c r="EY69" s="158"/>
      <c r="EZ69" s="158"/>
      <c r="FA69" s="158"/>
      <c r="FB69" s="158"/>
      <c r="FC69" s="158"/>
      <c r="FD69" s="158"/>
      <c r="FE69" s="158"/>
      <c r="FF69" s="158"/>
      <c r="FG69" s="158"/>
      <c r="FH69" s="158"/>
      <c r="FK69" s="63"/>
      <c r="FL69" s="63"/>
    </row>
    <row r="70" spans="1:168" s="40" customFormat="1" ht="15.75" x14ac:dyDescent="0.25">
      <c r="DC70" s="52"/>
      <c r="FK70" s="63"/>
      <c r="FL70" s="63"/>
    </row>
    <row r="71" spans="1:168" s="23" customFormat="1" ht="141" customHeight="1" x14ac:dyDescent="0.25">
      <c r="A71" s="182" t="s">
        <v>50</v>
      </c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2"/>
      <c r="P71" s="182"/>
      <c r="Q71" s="182"/>
      <c r="R71" s="182" t="s">
        <v>126</v>
      </c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  <c r="AG71" s="182"/>
      <c r="AH71" s="182"/>
      <c r="AI71" s="182"/>
      <c r="AJ71" s="182"/>
      <c r="AK71" s="182"/>
      <c r="AL71" s="182" t="s">
        <v>127</v>
      </c>
      <c r="AM71" s="182"/>
      <c r="AN71" s="182"/>
      <c r="AO71" s="182"/>
      <c r="AP71" s="182"/>
      <c r="AQ71" s="182"/>
      <c r="AR71" s="182"/>
      <c r="AS71" s="182"/>
      <c r="AT71" s="182"/>
      <c r="AU71" s="182"/>
      <c r="AV71" s="182"/>
      <c r="AW71" s="182"/>
      <c r="AX71" s="182"/>
      <c r="AY71" s="182"/>
      <c r="AZ71" s="182"/>
      <c r="BA71" s="182"/>
      <c r="BB71" s="182"/>
      <c r="BC71" s="182" t="s">
        <v>128</v>
      </c>
      <c r="BD71" s="182"/>
      <c r="BE71" s="182"/>
      <c r="BF71" s="182"/>
      <c r="BG71" s="182"/>
      <c r="BH71" s="182"/>
      <c r="BI71" s="182"/>
      <c r="BJ71" s="182"/>
      <c r="BK71" s="182"/>
      <c r="BL71" s="182"/>
      <c r="BM71" s="182"/>
      <c r="BN71" s="182"/>
      <c r="BO71" s="182"/>
      <c r="BP71" s="182"/>
      <c r="BQ71" s="182"/>
      <c r="BR71" s="182"/>
      <c r="BS71" s="182"/>
      <c r="BT71" s="182" t="s">
        <v>51</v>
      </c>
      <c r="BU71" s="182"/>
      <c r="BV71" s="182"/>
      <c r="BW71" s="182"/>
      <c r="BX71" s="182"/>
      <c r="BY71" s="182"/>
      <c r="BZ71" s="182"/>
      <c r="CA71" s="182"/>
      <c r="CB71" s="182"/>
      <c r="CC71" s="182"/>
      <c r="CD71" s="182"/>
      <c r="CE71" s="182"/>
      <c r="CF71" s="182"/>
      <c r="CG71" s="182"/>
      <c r="CH71" s="182"/>
      <c r="CI71" s="182"/>
      <c r="CJ71" s="182"/>
      <c r="CK71" s="182" t="s">
        <v>52</v>
      </c>
      <c r="CL71" s="182"/>
      <c r="CM71" s="182"/>
      <c r="CN71" s="182"/>
      <c r="CO71" s="182"/>
      <c r="CP71" s="182"/>
      <c r="CQ71" s="182"/>
      <c r="CR71" s="182"/>
      <c r="CS71" s="182"/>
      <c r="CT71" s="182"/>
      <c r="CU71" s="182"/>
      <c r="CV71" s="182"/>
      <c r="CW71" s="182"/>
      <c r="CX71" s="182"/>
      <c r="CY71" s="182"/>
      <c r="CZ71" s="182" t="s">
        <v>53</v>
      </c>
      <c r="DA71" s="182"/>
      <c r="DB71" s="182"/>
      <c r="DC71" s="182"/>
      <c r="DD71" s="182"/>
      <c r="DE71" s="182"/>
      <c r="DF71" s="182"/>
      <c r="DG71" s="182"/>
      <c r="DH71" s="182"/>
      <c r="DI71" s="182"/>
      <c r="DJ71" s="182"/>
      <c r="DK71" s="182"/>
      <c r="DL71" s="182"/>
      <c r="DM71" s="182"/>
      <c r="DN71" s="182"/>
      <c r="DO71" s="182"/>
      <c r="DP71" s="182"/>
      <c r="DQ71" s="182"/>
      <c r="DR71" s="182"/>
      <c r="DS71" s="182"/>
      <c r="DT71" s="182"/>
      <c r="DU71" s="182"/>
      <c r="DV71" s="182"/>
      <c r="DW71" s="182"/>
      <c r="DX71" s="182"/>
      <c r="DY71" s="182" t="s">
        <v>54</v>
      </c>
      <c r="DZ71" s="182"/>
      <c r="EA71" s="182"/>
      <c r="EB71" s="182"/>
      <c r="EC71" s="182"/>
      <c r="ED71" s="182"/>
      <c r="EE71" s="182"/>
      <c r="EF71" s="182"/>
      <c r="EG71" s="182"/>
      <c r="EH71" s="182"/>
      <c r="EI71" s="182"/>
      <c r="EJ71" s="182"/>
      <c r="EK71" s="182"/>
      <c r="EL71" s="182"/>
      <c r="EM71" s="182"/>
      <c r="EN71" s="182"/>
      <c r="EO71" s="182"/>
      <c r="EP71" s="182"/>
      <c r="EQ71" s="182"/>
      <c r="ER71" s="182"/>
      <c r="ES71" s="182"/>
      <c r="ET71" s="182"/>
      <c r="EU71" s="182"/>
      <c r="EV71" s="182"/>
      <c r="EW71" s="182"/>
      <c r="EX71" s="182"/>
      <c r="EY71" s="182"/>
      <c r="EZ71" s="182"/>
      <c r="FA71" s="182"/>
      <c r="FB71" s="182"/>
      <c r="FC71" s="182"/>
      <c r="FD71" s="182"/>
      <c r="FE71" s="182"/>
      <c r="FF71" s="182"/>
      <c r="FG71" s="182"/>
      <c r="FH71" s="182"/>
      <c r="FK71" s="67"/>
      <c r="FL71" s="67"/>
    </row>
    <row r="72" spans="1:168" s="23" customFormat="1" ht="12" customHeight="1" x14ac:dyDescent="0.25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1"/>
      <c r="AM72" s="171"/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AZ72" s="171"/>
      <c r="BA72" s="171"/>
      <c r="BB72" s="171"/>
      <c r="BC72" s="171"/>
      <c r="BD72" s="171"/>
      <c r="BE72" s="171"/>
      <c r="BF72" s="171"/>
      <c r="BG72" s="171"/>
      <c r="BH72" s="171"/>
      <c r="BI72" s="171"/>
      <c r="BJ72" s="171"/>
      <c r="BK72" s="171"/>
      <c r="BL72" s="171"/>
      <c r="BM72" s="171"/>
      <c r="BN72" s="171"/>
      <c r="BO72" s="171"/>
      <c r="BP72" s="171"/>
      <c r="BQ72" s="171"/>
      <c r="BR72" s="171"/>
      <c r="BS72" s="171"/>
      <c r="BT72" s="171"/>
      <c r="BU72" s="171"/>
      <c r="BV72" s="171"/>
      <c r="BW72" s="171"/>
      <c r="BX72" s="171"/>
      <c r="BY72" s="171"/>
      <c r="BZ72" s="171"/>
      <c r="CA72" s="171"/>
      <c r="CB72" s="171"/>
      <c r="CC72" s="171"/>
      <c r="CD72" s="171"/>
      <c r="CE72" s="171"/>
      <c r="CF72" s="171"/>
      <c r="CG72" s="171"/>
      <c r="CH72" s="171"/>
      <c r="CI72" s="171"/>
      <c r="CJ72" s="171"/>
      <c r="CK72" s="171"/>
      <c r="CL72" s="171"/>
      <c r="CM72" s="171"/>
      <c r="CN72" s="171"/>
      <c r="CO72" s="171"/>
      <c r="CP72" s="171"/>
      <c r="CQ72" s="171"/>
      <c r="CR72" s="171"/>
      <c r="CS72" s="171"/>
      <c r="CT72" s="171"/>
      <c r="CU72" s="171"/>
      <c r="CV72" s="171"/>
      <c r="CW72" s="171"/>
      <c r="CX72" s="171"/>
      <c r="CY72" s="171"/>
      <c r="CZ72" s="173"/>
      <c r="DA72" s="173"/>
      <c r="DB72" s="173"/>
      <c r="DC72" s="173"/>
      <c r="DD72" s="173"/>
      <c r="DE72" s="173"/>
      <c r="DF72" s="173"/>
      <c r="DG72" s="173"/>
      <c r="DH72" s="173"/>
      <c r="DI72" s="173"/>
      <c r="DJ72" s="173"/>
      <c r="DK72" s="173"/>
      <c r="DL72" s="173"/>
      <c r="DM72" s="173"/>
      <c r="DN72" s="173"/>
      <c r="DO72" s="173"/>
      <c r="DP72" s="173"/>
      <c r="DQ72" s="173"/>
      <c r="DR72" s="173"/>
      <c r="DS72" s="173"/>
      <c r="DT72" s="173"/>
      <c r="DU72" s="173"/>
      <c r="DV72" s="173"/>
      <c r="DW72" s="173"/>
      <c r="DX72" s="173"/>
      <c r="DY72" s="174" t="s">
        <v>55</v>
      </c>
      <c r="DZ72" s="175"/>
      <c r="EA72" s="175"/>
      <c r="EB72" s="175"/>
      <c r="EC72" s="175"/>
      <c r="ED72" s="175"/>
      <c r="EE72" s="175"/>
      <c r="EF72" s="175"/>
      <c r="EG72" s="175"/>
      <c r="EH72" s="175"/>
      <c r="EI72" s="175"/>
      <c r="EJ72" s="176"/>
      <c r="EK72" s="174" t="s">
        <v>56</v>
      </c>
      <c r="EL72" s="175"/>
      <c r="EM72" s="175"/>
      <c r="EN72" s="175"/>
      <c r="EO72" s="175"/>
      <c r="EP72" s="175"/>
      <c r="EQ72" s="175"/>
      <c r="ER72" s="175"/>
      <c r="ES72" s="175"/>
      <c r="ET72" s="175"/>
      <c r="EU72" s="175"/>
      <c r="EV72" s="176"/>
      <c r="EW72" s="174" t="s">
        <v>57</v>
      </c>
      <c r="EX72" s="175"/>
      <c r="EY72" s="175"/>
      <c r="EZ72" s="175"/>
      <c r="FA72" s="175"/>
      <c r="FB72" s="175"/>
      <c r="FC72" s="175"/>
      <c r="FD72" s="175"/>
      <c r="FE72" s="175"/>
      <c r="FF72" s="175"/>
      <c r="FG72" s="175"/>
      <c r="FH72" s="176"/>
      <c r="FK72" s="67"/>
      <c r="FL72" s="67"/>
    </row>
    <row r="73" spans="1:168" s="24" customFormat="1" ht="12.75" x14ac:dyDescent="0.25">
      <c r="A73" s="177">
        <v>1</v>
      </c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77"/>
      <c r="Q73" s="177"/>
      <c r="R73" s="177">
        <v>2</v>
      </c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>
        <v>3</v>
      </c>
      <c r="AM73" s="177"/>
      <c r="AN73" s="177"/>
      <c r="AO73" s="177"/>
      <c r="AP73" s="177"/>
      <c r="AQ73" s="177"/>
      <c r="AR73" s="177"/>
      <c r="AS73" s="177"/>
      <c r="AT73" s="177"/>
      <c r="AU73" s="177"/>
      <c r="AV73" s="177"/>
      <c r="AW73" s="177"/>
      <c r="AX73" s="177"/>
      <c r="AY73" s="177"/>
      <c r="AZ73" s="177"/>
      <c r="BA73" s="177"/>
      <c r="BB73" s="177"/>
      <c r="BC73" s="177">
        <v>4</v>
      </c>
      <c r="BD73" s="177"/>
      <c r="BE73" s="177"/>
      <c r="BF73" s="177"/>
      <c r="BG73" s="177"/>
      <c r="BH73" s="177"/>
      <c r="BI73" s="177"/>
      <c r="BJ73" s="177"/>
      <c r="BK73" s="177"/>
      <c r="BL73" s="177"/>
      <c r="BM73" s="177"/>
      <c r="BN73" s="177"/>
      <c r="BO73" s="177"/>
      <c r="BP73" s="177"/>
      <c r="BQ73" s="177"/>
      <c r="BR73" s="177"/>
      <c r="BS73" s="177"/>
      <c r="BT73" s="177">
        <v>5</v>
      </c>
      <c r="BU73" s="177"/>
      <c r="BV73" s="177"/>
      <c r="BW73" s="177"/>
      <c r="BX73" s="177"/>
      <c r="BY73" s="177"/>
      <c r="BZ73" s="177"/>
      <c r="CA73" s="177"/>
      <c r="CB73" s="177"/>
      <c r="CC73" s="177"/>
      <c r="CD73" s="177"/>
      <c r="CE73" s="177"/>
      <c r="CF73" s="177"/>
      <c r="CG73" s="177"/>
      <c r="CH73" s="177"/>
      <c r="CI73" s="177"/>
      <c r="CJ73" s="177"/>
      <c r="CK73" s="177">
        <v>6</v>
      </c>
      <c r="CL73" s="177"/>
      <c r="CM73" s="177"/>
      <c r="CN73" s="177"/>
      <c r="CO73" s="177"/>
      <c r="CP73" s="177"/>
      <c r="CQ73" s="177"/>
      <c r="CR73" s="177"/>
      <c r="CS73" s="177"/>
      <c r="CT73" s="177"/>
      <c r="CU73" s="177"/>
      <c r="CV73" s="177"/>
      <c r="CW73" s="177"/>
      <c r="CX73" s="177"/>
      <c r="CY73" s="177"/>
      <c r="CZ73" s="177">
        <v>7</v>
      </c>
      <c r="DA73" s="177"/>
      <c r="DB73" s="177"/>
      <c r="DC73" s="177"/>
      <c r="DD73" s="177"/>
      <c r="DE73" s="177"/>
      <c r="DF73" s="177"/>
      <c r="DG73" s="177"/>
      <c r="DH73" s="177"/>
      <c r="DI73" s="177"/>
      <c r="DJ73" s="177"/>
      <c r="DK73" s="177"/>
      <c r="DL73" s="177"/>
      <c r="DM73" s="177"/>
      <c r="DN73" s="177"/>
      <c r="DO73" s="177"/>
      <c r="DP73" s="177"/>
      <c r="DQ73" s="177"/>
      <c r="DR73" s="177"/>
      <c r="DS73" s="177"/>
      <c r="DT73" s="177"/>
      <c r="DU73" s="177"/>
      <c r="DV73" s="177"/>
      <c r="DW73" s="177"/>
      <c r="DX73" s="177"/>
      <c r="DY73" s="179">
        <v>8</v>
      </c>
      <c r="DZ73" s="180"/>
      <c r="EA73" s="180"/>
      <c r="EB73" s="180"/>
      <c r="EC73" s="180"/>
      <c r="ED73" s="180"/>
      <c r="EE73" s="180"/>
      <c r="EF73" s="180"/>
      <c r="EG73" s="180"/>
      <c r="EH73" s="180"/>
      <c r="EI73" s="180"/>
      <c r="EJ73" s="181"/>
      <c r="EK73" s="179">
        <v>9</v>
      </c>
      <c r="EL73" s="180"/>
      <c r="EM73" s="180"/>
      <c r="EN73" s="180"/>
      <c r="EO73" s="180"/>
      <c r="EP73" s="180"/>
      <c r="EQ73" s="180"/>
      <c r="ER73" s="180"/>
      <c r="ES73" s="180"/>
      <c r="ET73" s="180"/>
      <c r="EU73" s="180"/>
      <c r="EV73" s="181"/>
      <c r="EW73" s="179">
        <v>10</v>
      </c>
      <c r="EX73" s="180"/>
      <c r="EY73" s="180"/>
      <c r="EZ73" s="180"/>
      <c r="FA73" s="180"/>
      <c r="FB73" s="180"/>
      <c r="FC73" s="180"/>
      <c r="FD73" s="180"/>
      <c r="FE73" s="180"/>
      <c r="FF73" s="180"/>
      <c r="FG73" s="180"/>
      <c r="FH73" s="181"/>
      <c r="FK73" s="68"/>
      <c r="FL73" s="68"/>
    </row>
    <row r="74" spans="1:168" s="23" customFormat="1" ht="27" customHeight="1" x14ac:dyDescent="0.2">
      <c r="A74" s="161" t="s">
        <v>98</v>
      </c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3"/>
      <c r="R74" s="172" t="s">
        <v>81</v>
      </c>
      <c r="S74" s="172"/>
      <c r="T74" s="172"/>
      <c r="U74" s="172"/>
      <c r="V74" s="172"/>
      <c r="W74" s="172"/>
      <c r="X74" s="172"/>
      <c r="Y74" s="172"/>
      <c r="Z74" s="172"/>
      <c r="AA74" s="172"/>
      <c r="AB74" s="172"/>
      <c r="AC74" s="172"/>
      <c r="AD74" s="172"/>
      <c r="AE74" s="172"/>
      <c r="AF74" s="172"/>
      <c r="AG74" s="172"/>
      <c r="AH74" s="172"/>
      <c r="AI74" s="172"/>
      <c r="AJ74" s="172"/>
      <c r="AK74" s="172"/>
      <c r="AL74" s="171">
        <v>80</v>
      </c>
      <c r="AM74" s="171"/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AZ74" s="171"/>
      <c r="BA74" s="171"/>
      <c r="BB74" s="171"/>
      <c r="BC74" s="171">
        <v>25</v>
      </c>
      <c r="BD74" s="171"/>
      <c r="BE74" s="171"/>
      <c r="BF74" s="171"/>
      <c r="BG74" s="171"/>
      <c r="BH74" s="171"/>
      <c r="BI74" s="171"/>
      <c r="BJ74" s="171"/>
      <c r="BK74" s="171"/>
      <c r="BL74" s="171"/>
      <c r="BM74" s="171"/>
      <c r="BN74" s="171"/>
      <c r="BO74" s="171"/>
      <c r="BP74" s="171"/>
      <c r="BQ74" s="171"/>
      <c r="BR74" s="171"/>
      <c r="BS74" s="171"/>
      <c r="BT74" s="171"/>
      <c r="BU74" s="171"/>
      <c r="BV74" s="171"/>
      <c r="BW74" s="171"/>
      <c r="BX74" s="171"/>
      <c r="BY74" s="171"/>
      <c r="BZ74" s="171"/>
      <c r="CA74" s="171"/>
      <c r="CB74" s="171"/>
      <c r="CC74" s="171"/>
      <c r="CD74" s="171"/>
      <c r="CE74" s="171"/>
      <c r="CF74" s="171"/>
      <c r="CG74" s="171"/>
      <c r="CH74" s="171"/>
      <c r="CI74" s="171"/>
      <c r="CJ74" s="171"/>
      <c r="CK74" s="171">
        <f t="shared" ref="CK74:CK81" si="0">AL74-BC74</f>
        <v>55</v>
      </c>
      <c r="CL74" s="171"/>
      <c r="CM74" s="171"/>
      <c r="CN74" s="171"/>
      <c r="CO74" s="171"/>
      <c r="CP74" s="171"/>
      <c r="CQ74" s="171"/>
      <c r="CR74" s="171"/>
      <c r="CS74" s="171"/>
      <c r="CT74" s="171"/>
      <c r="CU74" s="171"/>
      <c r="CV74" s="171"/>
      <c r="CW74" s="171"/>
      <c r="CX74" s="171"/>
      <c r="CY74" s="171"/>
      <c r="CZ74" s="171"/>
      <c r="DA74" s="171"/>
      <c r="DB74" s="171"/>
      <c r="DC74" s="171"/>
      <c r="DD74" s="171"/>
      <c r="DE74" s="171"/>
      <c r="DF74" s="171"/>
      <c r="DG74" s="171"/>
      <c r="DH74" s="171"/>
      <c r="DI74" s="171"/>
      <c r="DJ74" s="171"/>
      <c r="DK74" s="171"/>
      <c r="DL74" s="171"/>
      <c r="DM74" s="171"/>
      <c r="DN74" s="171"/>
      <c r="DO74" s="171"/>
      <c r="DP74" s="171"/>
      <c r="DQ74" s="171"/>
      <c r="DR74" s="171"/>
      <c r="DS74" s="171"/>
      <c r="DT74" s="171"/>
      <c r="DU74" s="171"/>
      <c r="DV74" s="171"/>
      <c r="DW74" s="171"/>
      <c r="DX74" s="171"/>
      <c r="DY74" s="151"/>
      <c r="DZ74" s="152"/>
      <c r="EA74" s="152"/>
      <c r="EB74" s="152"/>
      <c r="EC74" s="152"/>
      <c r="ED74" s="152"/>
      <c r="EE74" s="152"/>
      <c r="EF74" s="152"/>
      <c r="EG74" s="152"/>
      <c r="EH74" s="152"/>
      <c r="EI74" s="152"/>
      <c r="EJ74" s="153"/>
      <c r="EK74" s="151"/>
      <c r="EL74" s="152"/>
      <c r="EM74" s="152"/>
      <c r="EN74" s="152"/>
      <c r="EO74" s="152"/>
      <c r="EP74" s="152"/>
      <c r="EQ74" s="152"/>
      <c r="ER74" s="152"/>
      <c r="ES74" s="152"/>
      <c r="ET74" s="152"/>
      <c r="EU74" s="152"/>
      <c r="EV74" s="153"/>
      <c r="EW74" s="154"/>
      <c r="EX74" s="155"/>
      <c r="EY74" s="155"/>
      <c r="EZ74" s="155"/>
      <c r="FA74" s="155"/>
      <c r="FB74" s="155"/>
      <c r="FC74" s="155"/>
      <c r="FD74" s="155"/>
      <c r="FE74" s="155"/>
      <c r="FF74" s="155"/>
      <c r="FG74" s="155"/>
      <c r="FH74" s="156"/>
      <c r="FK74" s="67"/>
      <c r="FL74" s="67"/>
    </row>
    <row r="75" spans="1:168" s="23" customFormat="1" ht="27" customHeight="1" x14ac:dyDescent="0.2">
      <c r="A75" s="167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9"/>
      <c r="R75" s="172" t="s">
        <v>97</v>
      </c>
      <c r="S75" s="172"/>
      <c r="T75" s="172"/>
      <c r="U75" s="172"/>
      <c r="V75" s="172"/>
      <c r="W75" s="172"/>
      <c r="X75" s="172"/>
      <c r="Y75" s="172"/>
      <c r="Z75" s="172"/>
      <c r="AA75" s="172"/>
      <c r="AB75" s="172"/>
      <c r="AC75" s="172"/>
      <c r="AD75" s="172"/>
      <c r="AE75" s="172"/>
      <c r="AF75" s="172"/>
      <c r="AG75" s="172"/>
      <c r="AH75" s="172"/>
      <c r="AI75" s="172"/>
      <c r="AJ75" s="172"/>
      <c r="AK75" s="172"/>
      <c r="AL75" s="171">
        <v>9</v>
      </c>
      <c r="AM75" s="171"/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AZ75" s="171"/>
      <c r="BA75" s="171"/>
      <c r="BB75" s="171"/>
      <c r="BC75" s="171">
        <v>2.4</v>
      </c>
      <c r="BD75" s="171"/>
      <c r="BE75" s="171"/>
      <c r="BF75" s="171"/>
      <c r="BG75" s="171"/>
      <c r="BH75" s="171"/>
      <c r="BI75" s="171"/>
      <c r="BJ75" s="171"/>
      <c r="BK75" s="171"/>
      <c r="BL75" s="171"/>
      <c r="BM75" s="171"/>
      <c r="BN75" s="171"/>
      <c r="BO75" s="171"/>
      <c r="BP75" s="171"/>
      <c r="BQ75" s="171"/>
      <c r="BR75" s="171"/>
      <c r="BS75" s="171"/>
      <c r="BT75" s="171"/>
      <c r="BU75" s="171"/>
      <c r="BV75" s="171"/>
      <c r="BW75" s="171"/>
      <c r="BX75" s="171"/>
      <c r="BY75" s="171"/>
      <c r="BZ75" s="171"/>
      <c r="CA75" s="171"/>
      <c r="CB75" s="171"/>
      <c r="CC75" s="171"/>
      <c r="CD75" s="171"/>
      <c r="CE75" s="171"/>
      <c r="CF75" s="171"/>
      <c r="CG75" s="171"/>
      <c r="CH75" s="171"/>
      <c r="CI75" s="171"/>
      <c r="CJ75" s="171"/>
      <c r="CK75" s="171">
        <f t="shared" si="0"/>
        <v>6.6</v>
      </c>
      <c r="CL75" s="171"/>
      <c r="CM75" s="171"/>
      <c r="CN75" s="171"/>
      <c r="CO75" s="171"/>
      <c r="CP75" s="171"/>
      <c r="CQ75" s="171"/>
      <c r="CR75" s="171"/>
      <c r="CS75" s="171"/>
      <c r="CT75" s="171"/>
      <c r="CU75" s="171"/>
      <c r="CV75" s="171"/>
      <c r="CW75" s="171"/>
      <c r="CX75" s="171"/>
      <c r="CY75" s="171"/>
      <c r="CZ75" s="171"/>
      <c r="DA75" s="171"/>
      <c r="DB75" s="171"/>
      <c r="DC75" s="171"/>
      <c r="DD75" s="171"/>
      <c r="DE75" s="171"/>
      <c r="DF75" s="171"/>
      <c r="DG75" s="171"/>
      <c r="DH75" s="171"/>
      <c r="DI75" s="171"/>
      <c r="DJ75" s="171"/>
      <c r="DK75" s="171"/>
      <c r="DL75" s="171"/>
      <c r="DM75" s="171"/>
      <c r="DN75" s="171"/>
      <c r="DO75" s="171"/>
      <c r="DP75" s="171"/>
      <c r="DQ75" s="171"/>
      <c r="DR75" s="171"/>
      <c r="DS75" s="171"/>
      <c r="DT75" s="171"/>
      <c r="DU75" s="171"/>
      <c r="DV75" s="171"/>
      <c r="DW75" s="171"/>
      <c r="DX75" s="171"/>
      <c r="DY75" s="151"/>
      <c r="DZ75" s="152"/>
      <c r="EA75" s="152"/>
      <c r="EB75" s="152"/>
      <c r="EC75" s="152"/>
      <c r="ED75" s="152"/>
      <c r="EE75" s="152"/>
      <c r="EF75" s="152"/>
      <c r="EG75" s="152"/>
      <c r="EH75" s="152"/>
      <c r="EI75" s="152"/>
      <c r="EJ75" s="153"/>
      <c r="EK75" s="151"/>
      <c r="EL75" s="152"/>
      <c r="EM75" s="152"/>
      <c r="EN75" s="152"/>
      <c r="EO75" s="152"/>
      <c r="EP75" s="152"/>
      <c r="EQ75" s="152"/>
      <c r="ER75" s="152"/>
      <c r="ES75" s="152"/>
      <c r="ET75" s="152"/>
      <c r="EU75" s="152"/>
      <c r="EV75" s="153"/>
      <c r="EW75" s="154"/>
      <c r="EX75" s="155"/>
      <c r="EY75" s="155"/>
      <c r="EZ75" s="155"/>
      <c r="FA75" s="155"/>
      <c r="FB75" s="155"/>
      <c r="FC75" s="155"/>
      <c r="FD75" s="155"/>
      <c r="FE75" s="155"/>
      <c r="FF75" s="155"/>
      <c r="FG75" s="155"/>
      <c r="FH75" s="156"/>
      <c r="FK75" s="67"/>
      <c r="FL75" s="67"/>
    </row>
    <row r="76" spans="1:168" s="23" customFormat="1" ht="24" customHeight="1" x14ac:dyDescent="0.25">
      <c r="A76" s="161" t="s">
        <v>105</v>
      </c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3"/>
      <c r="R76" s="170" t="s">
        <v>99</v>
      </c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1">
        <v>5</v>
      </c>
      <c r="AM76" s="171"/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AZ76" s="171"/>
      <c r="BA76" s="171"/>
      <c r="BB76" s="171"/>
      <c r="BC76" s="171">
        <v>0.9</v>
      </c>
      <c r="BD76" s="171"/>
      <c r="BE76" s="171"/>
      <c r="BF76" s="171"/>
      <c r="BG76" s="171"/>
      <c r="BH76" s="171"/>
      <c r="BI76" s="171"/>
      <c r="BJ76" s="171"/>
      <c r="BK76" s="171"/>
      <c r="BL76" s="171"/>
      <c r="BM76" s="171"/>
      <c r="BN76" s="171"/>
      <c r="BO76" s="171"/>
      <c r="BP76" s="171"/>
      <c r="BQ76" s="171"/>
      <c r="BR76" s="171"/>
      <c r="BS76" s="171"/>
      <c r="BT76" s="171"/>
      <c r="BU76" s="171"/>
      <c r="BV76" s="171"/>
      <c r="BW76" s="171"/>
      <c r="BX76" s="171"/>
      <c r="BY76" s="171"/>
      <c r="BZ76" s="171"/>
      <c r="CA76" s="171"/>
      <c r="CB76" s="171"/>
      <c r="CC76" s="171"/>
      <c r="CD76" s="171"/>
      <c r="CE76" s="171"/>
      <c r="CF76" s="171"/>
      <c r="CG76" s="171"/>
      <c r="CH76" s="171"/>
      <c r="CI76" s="171"/>
      <c r="CJ76" s="171"/>
      <c r="CK76" s="171">
        <f t="shared" si="0"/>
        <v>4.0999999999999996</v>
      </c>
      <c r="CL76" s="171"/>
      <c r="CM76" s="171"/>
      <c r="CN76" s="171"/>
      <c r="CO76" s="171"/>
      <c r="CP76" s="171"/>
      <c r="CQ76" s="171"/>
      <c r="CR76" s="171"/>
      <c r="CS76" s="171"/>
      <c r="CT76" s="171"/>
      <c r="CU76" s="171"/>
      <c r="CV76" s="171"/>
      <c r="CW76" s="171"/>
      <c r="CX76" s="171"/>
      <c r="CY76" s="171"/>
      <c r="CZ76" s="171"/>
      <c r="DA76" s="171"/>
      <c r="DB76" s="171"/>
      <c r="DC76" s="171"/>
      <c r="DD76" s="171"/>
      <c r="DE76" s="171"/>
      <c r="DF76" s="171"/>
      <c r="DG76" s="171"/>
      <c r="DH76" s="171"/>
      <c r="DI76" s="171"/>
      <c r="DJ76" s="171"/>
      <c r="DK76" s="171"/>
      <c r="DL76" s="171"/>
      <c r="DM76" s="171"/>
      <c r="DN76" s="171"/>
      <c r="DO76" s="171"/>
      <c r="DP76" s="171"/>
      <c r="DQ76" s="171"/>
      <c r="DR76" s="171"/>
      <c r="DS76" s="171"/>
      <c r="DT76" s="171"/>
      <c r="DU76" s="171"/>
      <c r="DV76" s="171"/>
      <c r="DW76" s="171"/>
      <c r="DX76" s="171"/>
      <c r="DY76" s="151"/>
      <c r="DZ76" s="152"/>
      <c r="EA76" s="152"/>
      <c r="EB76" s="152"/>
      <c r="EC76" s="152"/>
      <c r="ED76" s="152"/>
      <c r="EE76" s="152"/>
      <c r="EF76" s="152"/>
      <c r="EG76" s="152"/>
      <c r="EH76" s="152"/>
      <c r="EI76" s="152"/>
      <c r="EJ76" s="153"/>
      <c r="EK76" s="151"/>
      <c r="EL76" s="152"/>
      <c r="EM76" s="152"/>
      <c r="EN76" s="152"/>
      <c r="EO76" s="152"/>
      <c r="EP76" s="152"/>
      <c r="EQ76" s="152"/>
      <c r="ER76" s="152"/>
      <c r="ES76" s="152"/>
      <c r="ET76" s="152"/>
      <c r="EU76" s="152"/>
      <c r="EV76" s="153"/>
      <c r="EW76" s="154"/>
      <c r="EX76" s="155"/>
      <c r="EY76" s="155"/>
      <c r="EZ76" s="155"/>
      <c r="FA76" s="155"/>
      <c r="FB76" s="155"/>
      <c r="FC76" s="155"/>
      <c r="FD76" s="155"/>
      <c r="FE76" s="155"/>
      <c r="FF76" s="155"/>
      <c r="FG76" s="155"/>
      <c r="FH76" s="156"/>
      <c r="FK76" s="67"/>
      <c r="FL76" s="67"/>
    </row>
    <row r="77" spans="1:168" s="23" customFormat="1" ht="24" customHeight="1" x14ac:dyDescent="0.25">
      <c r="A77" s="164"/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6"/>
      <c r="R77" s="170" t="s">
        <v>100</v>
      </c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1">
        <v>40</v>
      </c>
      <c r="AM77" s="171"/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AZ77" s="171"/>
      <c r="BA77" s="171"/>
      <c r="BB77" s="171"/>
      <c r="BC77" s="171">
        <v>1.1000000000000001</v>
      </c>
      <c r="BD77" s="171"/>
      <c r="BE77" s="171"/>
      <c r="BF77" s="171"/>
      <c r="BG77" s="171"/>
      <c r="BH77" s="171"/>
      <c r="BI77" s="171"/>
      <c r="BJ77" s="171"/>
      <c r="BK77" s="171"/>
      <c r="BL77" s="171"/>
      <c r="BM77" s="171"/>
      <c r="BN77" s="171"/>
      <c r="BO77" s="171"/>
      <c r="BP77" s="171"/>
      <c r="BQ77" s="171"/>
      <c r="BR77" s="171"/>
      <c r="BS77" s="171"/>
      <c r="BT77" s="171"/>
      <c r="BU77" s="171"/>
      <c r="BV77" s="171"/>
      <c r="BW77" s="171"/>
      <c r="BX77" s="171"/>
      <c r="BY77" s="171"/>
      <c r="BZ77" s="171"/>
      <c r="CA77" s="171"/>
      <c r="CB77" s="171"/>
      <c r="CC77" s="171"/>
      <c r="CD77" s="171"/>
      <c r="CE77" s="171"/>
      <c r="CF77" s="171"/>
      <c r="CG77" s="171"/>
      <c r="CH77" s="171"/>
      <c r="CI77" s="171"/>
      <c r="CJ77" s="171"/>
      <c r="CK77" s="171">
        <f t="shared" si="0"/>
        <v>38.9</v>
      </c>
      <c r="CL77" s="171"/>
      <c r="CM77" s="171"/>
      <c r="CN77" s="171"/>
      <c r="CO77" s="171"/>
      <c r="CP77" s="171"/>
      <c r="CQ77" s="171"/>
      <c r="CR77" s="171"/>
      <c r="CS77" s="171"/>
      <c r="CT77" s="171"/>
      <c r="CU77" s="171"/>
      <c r="CV77" s="171"/>
      <c r="CW77" s="171"/>
      <c r="CX77" s="171"/>
      <c r="CY77" s="171"/>
      <c r="CZ77" s="171"/>
      <c r="DA77" s="171"/>
      <c r="DB77" s="171"/>
      <c r="DC77" s="171"/>
      <c r="DD77" s="171"/>
      <c r="DE77" s="171"/>
      <c r="DF77" s="171"/>
      <c r="DG77" s="171"/>
      <c r="DH77" s="171"/>
      <c r="DI77" s="171"/>
      <c r="DJ77" s="171"/>
      <c r="DK77" s="171"/>
      <c r="DL77" s="171"/>
      <c r="DM77" s="171"/>
      <c r="DN77" s="171"/>
      <c r="DO77" s="171"/>
      <c r="DP77" s="171"/>
      <c r="DQ77" s="171"/>
      <c r="DR77" s="171"/>
      <c r="DS77" s="171"/>
      <c r="DT77" s="171"/>
      <c r="DU77" s="171"/>
      <c r="DV77" s="171"/>
      <c r="DW77" s="171"/>
      <c r="DX77" s="171"/>
      <c r="DY77" s="151"/>
      <c r="DZ77" s="152"/>
      <c r="EA77" s="152"/>
      <c r="EB77" s="152"/>
      <c r="EC77" s="152"/>
      <c r="ED77" s="152"/>
      <c r="EE77" s="152"/>
      <c r="EF77" s="152"/>
      <c r="EG77" s="152"/>
      <c r="EH77" s="152"/>
      <c r="EI77" s="152"/>
      <c r="EJ77" s="153"/>
      <c r="EK77" s="151"/>
      <c r="EL77" s="152"/>
      <c r="EM77" s="152"/>
      <c r="EN77" s="152"/>
      <c r="EO77" s="152"/>
      <c r="EP77" s="152"/>
      <c r="EQ77" s="152"/>
      <c r="ER77" s="152"/>
      <c r="ES77" s="152"/>
      <c r="ET77" s="152"/>
      <c r="EU77" s="152"/>
      <c r="EV77" s="153"/>
      <c r="EW77" s="154"/>
      <c r="EX77" s="155"/>
      <c r="EY77" s="155"/>
      <c r="EZ77" s="155"/>
      <c r="FA77" s="155"/>
      <c r="FB77" s="155"/>
      <c r="FC77" s="155"/>
      <c r="FD77" s="155"/>
      <c r="FE77" s="155"/>
      <c r="FF77" s="155"/>
      <c r="FG77" s="155"/>
      <c r="FH77" s="156"/>
      <c r="FK77" s="67"/>
      <c r="FL77" s="67"/>
    </row>
    <row r="78" spans="1:168" s="23" customFormat="1" ht="24" customHeight="1" x14ac:dyDescent="0.25">
      <c r="A78" s="164"/>
      <c r="B78" s="165"/>
      <c r="C78" s="165"/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6"/>
      <c r="R78" s="170" t="s">
        <v>101</v>
      </c>
      <c r="S78" s="170"/>
      <c r="T78" s="170"/>
      <c r="U78" s="170"/>
      <c r="V78" s="170"/>
      <c r="W78" s="170"/>
      <c r="X78" s="170"/>
      <c r="Y78" s="170"/>
      <c r="Z78" s="170"/>
      <c r="AA78" s="170"/>
      <c r="AB78" s="170"/>
      <c r="AC78" s="170"/>
      <c r="AD78" s="170"/>
      <c r="AE78" s="170"/>
      <c r="AF78" s="170"/>
      <c r="AG78" s="170"/>
      <c r="AH78" s="170"/>
      <c r="AI78" s="170"/>
      <c r="AJ78" s="170"/>
      <c r="AK78" s="170"/>
      <c r="AL78" s="171">
        <v>4.8</v>
      </c>
      <c r="AM78" s="171"/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AZ78" s="171"/>
      <c r="BA78" s="171"/>
      <c r="BB78" s="171"/>
      <c r="BC78" s="171">
        <v>0.6</v>
      </c>
      <c r="BD78" s="171"/>
      <c r="BE78" s="171"/>
      <c r="BF78" s="171"/>
      <c r="BG78" s="171"/>
      <c r="BH78" s="171"/>
      <c r="BI78" s="171"/>
      <c r="BJ78" s="171"/>
      <c r="BK78" s="171"/>
      <c r="BL78" s="171"/>
      <c r="BM78" s="171"/>
      <c r="BN78" s="171"/>
      <c r="BO78" s="171"/>
      <c r="BP78" s="171"/>
      <c r="BQ78" s="171"/>
      <c r="BR78" s="171"/>
      <c r="BS78" s="171"/>
      <c r="BT78" s="171"/>
      <c r="BU78" s="171"/>
      <c r="BV78" s="171"/>
      <c r="BW78" s="171"/>
      <c r="BX78" s="171"/>
      <c r="BY78" s="171"/>
      <c r="BZ78" s="171"/>
      <c r="CA78" s="171"/>
      <c r="CB78" s="171"/>
      <c r="CC78" s="171"/>
      <c r="CD78" s="171"/>
      <c r="CE78" s="171"/>
      <c r="CF78" s="171"/>
      <c r="CG78" s="171"/>
      <c r="CH78" s="171"/>
      <c r="CI78" s="171"/>
      <c r="CJ78" s="171"/>
      <c r="CK78" s="171">
        <f t="shared" si="0"/>
        <v>4.2</v>
      </c>
      <c r="CL78" s="171"/>
      <c r="CM78" s="171"/>
      <c r="CN78" s="171"/>
      <c r="CO78" s="171"/>
      <c r="CP78" s="171"/>
      <c r="CQ78" s="171"/>
      <c r="CR78" s="171"/>
      <c r="CS78" s="171"/>
      <c r="CT78" s="171"/>
      <c r="CU78" s="171"/>
      <c r="CV78" s="171"/>
      <c r="CW78" s="171"/>
      <c r="CX78" s="171"/>
      <c r="CY78" s="171"/>
      <c r="CZ78" s="171"/>
      <c r="DA78" s="171"/>
      <c r="DB78" s="171"/>
      <c r="DC78" s="171"/>
      <c r="DD78" s="171"/>
      <c r="DE78" s="171"/>
      <c r="DF78" s="171"/>
      <c r="DG78" s="171"/>
      <c r="DH78" s="171"/>
      <c r="DI78" s="171"/>
      <c r="DJ78" s="171"/>
      <c r="DK78" s="171"/>
      <c r="DL78" s="171"/>
      <c r="DM78" s="171"/>
      <c r="DN78" s="171"/>
      <c r="DO78" s="171"/>
      <c r="DP78" s="171"/>
      <c r="DQ78" s="171"/>
      <c r="DR78" s="171"/>
      <c r="DS78" s="171"/>
      <c r="DT78" s="171"/>
      <c r="DU78" s="171"/>
      <c r="DV78" s="171"/>
      <c r="DW78" s="171"/>
      <c r="DX78" s="171"/>
      <c r="DY78" s="151"/>
      <c r="DZ78" s="152"/>
      <c r="EA78" s="152"/>
      <c r="EB78" s="152"/>
      <c r="EC78" s="152"/>
      <c r="ED78" s="152"/>
      <c r="EE78" s="152"/>
      <c r="EF78" s="152"/>
      <c r="EG78" s="152"/>
      <c r="EH78" s="152"/>
      <c r="EI78" s="152"/>
      <c r="EJ78" s="153"/>
      <c r="EK78" s="151"/>
      <c r="EL78" s="152"/>
      <c r="EM78" s="152"/>
      <c r="EN78" s="152"/>
      <c r="EO78" s="152"/>
      <c r="EP78" s="152"/>
      <c r="EQ78" s="152"/>
      <c r="ER78" s="152"/>
      <c r="ES78" s="152"/>
      <c r="ET78" s="152"/>
      <c r="EU78" s="152"/>
      <c r="EV78" s="153"/>
      <c r="EW78" s="154"/>
      <c r="EX78" s="155"/>
      <c r="EY78" s="155"/>
      <c r="EZ78" s="155"/>
      <c r="FA78" s="155"/>
      <c r="FB78" s="155"/>
      <c r="FC78" s="155"/>
      <c r="FD78" s="155"/>
      <c r="FE78" s="155"/>
      <c r="FF78" s="155"/>
      <c r="FG78" s="155"/>
      <c r="FH78" s="156"/>
      <c r="FK78" s="67"/>
      <c r="FL78" s="67"/>
    </row>
    <row r="79" spans="1:168" s="23" customFormat="1" ht="24" customHeight="1" x14ac:dyDescent="0.25">
      <c r="A79" s="164"/>
      <c r="B79" s="165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6"/>
      <c r="R79" s="170" t="s">
        <v>102</v>
      </c>
      <c r="S79" s="170"/>
      <c r="T79" s="170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170"/>
      <c r="AG79" s="170"/>
      <c r="AH79" s="170"/>
      <c r="AI79" s="170"/>
      <c r="AJ79" s="170"/>
      <c r="AK79" s="170"/>
      <c r="AL79" s="171">
        <v>15</v>
      </c>
      <c r="AM79" s="171"/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AZ79" s="171"/>
      <c r="BA79" s="171"/>
      <c r="BB79" s="171"/>
      <c r="BC79" s="171">
        <v>0</v>
      </c>
      <c r="BD79" s="171"/>
      <c r="BE79" s="171"/>
      <c r="BF79" s="171"/>
      <c r="BG79" s="171"/>
      <c r="BH79" s="171"/>
      <c r="BI79" s="171"/>
      <c r="BJ79" s="171"/>
      <c r="BK79" s="171"/>
      <c r="BL79" s="171"/>
      <c r="BM79" s="171"/>
      <c r="BN79" s="171"/>
      <c r="BO79" s="171"/>
      <c r="BP79" s="171"/>
      <c r="BQ79" s="171"/>
      <c r="BR79" s="171"/>
      <c r="BS79" s="171"/>
      <c r="BT79" s="171"/>
      <c r="BU79" s="171"/>
      <c r="BV79" s="171"/>
      <c r="BW79" s="171"/>
      <c r="BX79" s="171"/>
      <c r="BY79" s="171"/>
      <c r="BZ79" s="171"/>
      <c r="CA79" s="171"/>
      <c r="CB79" s="171"/>
      <c r="CC79" s="171"/>
      <c r="CD79" s="171"/>
      <c r="CE79" s="171"/>
      <c r="CF79" s="171"/>
      <c r="CG79" s="171"/>
      <c r="CH79" s="171"/>
      <c r="CI79" s="171"/>
      <c r="CJ79" s="171"/>
      <c r="CK79" s="171">
        <f t="shared" si="0"/>
        <v>15</v>
      </c>
      <c r="CL79" s="171"/>
      <c r="CM79" s="171"/>
      <c r="CN79" s="171"/>
      <c r="CO79" s="171"/>
      <c r="CP79" s="171"/>
      <c r="CQ79" s="171"/>
      <c r="CR79" s="171"/>
      <c r="CS79" s="171"/>
      <c r="CT79" s="171"/>
      <c r="CU79" s="171"/>
      <c r="CV79" s="171"/>
      <c r="CW79" s="171"/>
      <c r="CX79" s="171"/>
      <c r="CY79" s="171"/>
      <c r="CZ79" s="171"/>
      <c r="DA79" s="171"/>
      <c r="DB79" s="171"/>
      <c r="DC79" s="171"/>
      <c r="DD79" s="171"/>
      <c r="DE79" s="171"/>
      <c r="DF79" s="171"/>
      <c r="DG79" s="171"/>
      <c r="DH79" s="171"/>
      <c r="DI79" s="171"/>
      <c r="DJ79" s="171"/>
      <c r="DK79" s="171"/>
      <c r="DL79" s="171"/>
      <c r="DM79" s="171"/>
      <c r="DN79" s="171"/>
      <c r="DO79" s="171"/>
      <c r="DP79" s="171"/>
      <c r="DQ79" s="171"/>
      <c r="DR79" s="171"/>
      <c r="DS79" s="171"/>
      <c r="DT79" s="171"/>
      <c r="DU79" s="171"/>
      <c r="DV79" s="171"/>
      <c r="DW79" s="171"/>
      <c r="DX79" s="171"/>
      <c r="DY79" s="151"/>
      <c r="DZ79" s="152"/>
      <c r="EA79" s="152"/>
      <c r="EB79" s="152"/>
      <c r="EC79" s="152"/>
      <c r="ED79" s="152"/>
      <c r="EE79" s="152"/>
      <c r="EF79" s="152"/>
      <c r="EG79" s="152"/>
      <c r="EH79" s="152"/>
      <c r="EI79" s="152"/>
      <c r="EJ79" s="153"/>
      <c r="EK79" s="151"/>
      <c r="EL79" s="152"/>
      <c r="EM79" s="152"/>
      <c r="EN79" s="152"/>
      <c r="EO79" s="152"/>
      <c r="EP79" s="152"/>
      <c r="EQ79" s="152"/>
      <c r="ER79" s="152"/>
      <c r="ES79" s="152"/>
      <c r="ET79" s="152"/>
      <c r="EU79" s="152"/>
      <c r="EV79" s="153"/>
      <c r="EW79" s="154"/>
      <c r="EX79" s="155"/>
      <c r="EY79" s="155"/>
      <c r="EZ79" s="155"/>
      <c r="FA79" s="155"/>
      <c r="FB79" s="155"/>
      <c r="FC79" s="155"/>
      <c r="FD79" s="155"/>
      <c r="FE79" s="155"/>
      <c r="FF79" s="155"/>
      <c r="FG79" s="155"/>
      <c r="FH79" s="156"/>
      <c r="FK79" s="67"/>
      <c r="FL79" s="67"/>
    </row>
    <row r="80" spans="1:168" s="23" customFormat="1" ht="24" customHeight="1" x14ac:dyDescent="0.25">
      <c r="A80" s="164"/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6"/>
      <c r="R80" s="170" t="s">
        <v>103</v>
      </c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1">
        <v>150</v>
      </c>
      <c r="AM80" s="171"/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AZ80" s="171"/>
      <c r="BA80" s="171"/>
      <c r="BB80" s="171"/>
      <c r="BC80" s="171">
        <v>44.4</v>
      </c>
      <c r="BD80" s="171"/>
      <c r="BE80" s="171"/>
      <c r="BF80" s="171"/>
      <c r="BG80" s="171"/>
      <c r="BH80" s="171"/>
      <c r="BI80" s="171"/>
      <c r="BJ80" s="171"/>
      <c r="BK80" s="171"/>
      <c r="BL80" s="171"/>
      <c r="BM80" s="171"/>
      <c r="BN80" s="171"/>
      <c r="BO80" s="171"/>
      <c r="BP80" s="171"/>
      <c r="BQ80" s="171"/>
      <c r="BR80" s="171"/>
      <c r="BS80" s="171"/>
      <c r="BT80" s="171"/>
      <c r="BU80" s="171"/>
      <c r="BV80" s="171"/>
      <c r="BW80" s="171"/>
      <c r="BX80" s="171"/>
      <c r="BY80" s="171"/>
      <c r="BZ80" s="171"/>
      <c r="CA80" s="171"/>
      <c r="CB80" s="171"/>
      <c r="CC80" s="171"/>
      <c r="CD80" s="171"/>
      <c r="CE80" s="171"/>
      <c r="CF80" s="171"/>
      <c r="CG80" s="171"/>
      <c r="CH80" s="171"/>
      <c r="CI80" s="171"/>
      <c r="CJ80" s="171"/>
      <c r="CK80" s="171">
        <f t="shared" si="0"/>
        <v>105.6</v>
      </c>
      <c r="CL80" s="171"/>
      <c r="CM80" s="171"/>
      <c r="CN80" s="171"/>
      <c r="CO80" s="171"/>
      <c r="CP80" s="171"/>
      <c r="CQ80" s="171"/>
      <c r="CR80" s="171"/>
      <c r="CS80" s="171"/>
      <c r="CT80" s="171"/>
      <c r="CU80" s="171"/>
      <c r="CV80" s="171"/>
      <c r="CW80" s="171"/>
      <c r="CX80" s="171"/>
      <c r="CY80" s="171"/>
      <c r="CZ80" s="171"/>
      <c r="DA80" s="171"/>
      <c r="DB80" s="171"/>
      <c r="DC80" s="171"/>
      <c r="DD80" s="171"/>
      <c r="DE80" s="171"/>
      <c r="DF80" s="171"/>
      <c r="DG80" s="171"/>
      <c r="DH80" s="171"/>
      <c r="DI80" s="171"/>
      <c r="DJ80" s="171"/>
      <c r="DK80" s="171"/>
      <c r="DL80" s="171"/>
      <c r="DM80" s="171"/>
      <c r="DN80" s="171"/>
      <c r="DO80" s="171"/>
      <c r="DP80" s="171"/>
      <c r="DQ80" s="171"/>
      <c r="DR80" s="171"/>
      <c r="DS80" s="171"/>
      <c r="DT80" s="171"/>
      <c r="DU80" s="171"/>
      <c r="DV80" s="171"/>
      <c r="DW80" s="171"/>
      <c r="DX80" s="171"/>
      <c r="DY80" s="151"/>
      <c r="DZ80" s="152"/>
      <c r="EA80" s="152"/>
      <c r="EB80" s="152"/>
      <c r="EC80" s="152"/>
      <c r="ED80" s="152"/>
      <c r="EE80" s="152"/>
      <c r="EF80" s="152"/>
      <c r="EG80" s="152"/>
      <c r="EH80" s="152"/>
      <c r="EI80" s="152"/>
      <c r="EJ80" s="153"/>
      <c r="EK80" s="151"/>
      <c r="EL80" s="152"/>
      <c r="EM80" s="152"/>
      <c r="EN80" s="152"/>
      <c r="EO80" s="152"/>
      <c r="EP80" s="152"/>
      <c r="EQ80" s="152"/>
      <c r="ER80" s="152"/>
      <c r="ES80" s="152"/>
      <c r="ET80" s="152"/>
      <c r="EU80" s="152"/>
      <c r="EV80" s="153"/>
      <c r="EW80" s="154"/>
      <c r="EX80" s="155"/>
      <c r="EY80" s="155"/>
      <c r="EZ80" s="155"/>
      <c r="FA80" s="155"/>
      <c r="FB80" s="155"/>
      <c r="FC80" s="155"/>
      <c r="FD80" s="155"/>
      <c r="FE80" s="155"/>
      <c r="FF80" s="155"/>
      <c r="FG80" s="155"/>
      <c r="FH80" s="156"/>
      <c r="FK80" s="67"/>
      <c r="FL80" s="67"/>
    </row>
    <row r="81" spans="1:168" s="23" customFormat="1" ht="18" customHeight="1" x14ac:dyDescent="0.25">
      <c r="A81" s="167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9"/>
      <c r="R81" s="170" t="s">
        <v>104</v>
      </c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1">
        <v>160</v>
      </c>
      <c r="AM81" s="171"/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AZ81" s="171"/>
      <c r="BA81" s="171"/>
      <c r="BB81" s="171"/>
      <c r="BC81" s="171">
        <v>160</v>
      </c>
      <c r="BD81" s="171"/>
      <c r="BE81" s="171"/>
      <c r="BF81" s="171"/>
      <c r="BG81" s="171"/>
      <c r="BH81" s="171"/>
      <c r="BI81" s="171"/>
      <c r="BJ81" s="171"/>
      <c r="BK81" s="171"/>
      <c r="BL81" s="171"/>
      <c r="BM81" s="171"/>
      <c r="BN81" s="171"/>
      <c r="BO81" s="171"/>
      <c r="BP81" s="171"/>
      <c r="BQ81" s="171"/>
      <c r="BR81" s="171"/>
      <c r="BS81" s="171"/>
      <c r="BT81" s="171"/>
      <c r="BU81" s="171"/>
      <c r="BV81" s="171"/>
      <c r="BW81" s="171"/>
      <c r="BX81" s="171"/>
      <c r="BY81" s="171"/>
      <c r="BZ81" s="171"/>
      <c r="CA81" s="171"/>
      <c r="CB81" s="171"/>
      <c r="CC81" s="171"/>
      <c r="CD81" s="171"/>
      <c r="CE81" s="171"/>
      <c r="CF81" s="171"/>
      <c r="CG81" s="171"/>
      <c r="CH81" s="171"/>
      <c r="CI81" s="171"/>
      <c r="CJ81" s="171"/>
      <c r="CK81" s="171">
        <f t="shared" si="0"/>
        <v>0</v>
      </c>
      <c r="CL81" s="171"/>
      <c r="CM81" s="171"/>
      <c r="CN81" s="171"/>
      <c r="CO81" s="171"/>
      <c r="CP81" s="171"/>
      <c r="CQ81" s="171"/>
      <c r="CR81" s="171"/>
      <c r="CS81" s="171"/>
      <c r="CT81" s="171"/>
      <c r="CU81" s="171"/>
      <c r="CV81" s="171"/>
      <c r="CW81" s="171"/>
      <c r="CX81" s="171"/>
      <c r="CY81" s="171"/>
      <c r="CZ81" s="171"/>
      <c r="DA81" s="171"/>
      <c r="DB81" s="171"/>
      <c r="DC81" s="171"/>
      <c r="DD81" s="171"/>
      <c r="DE81" s="171"/>
      <c r="DF81" s="171"/>
      <c r="DG81" s="171"/>
      <c r="DH81" s="171"/>
      <c r="DI81" s="171"/>
      <c r="DJ81" s="171"/>
      <c r="DK81" s="171"/>
      <c r="DL81" s="171"/>
      <c r="DM81" s="171"/>
      <c r="DN81" s="171"/>
      <c r="DO81" s="171"/>
      <c r="DP81" s="171"/>
      <c r="DQ81" s="171"/>
      <c r="DR81" s="171"/>
      <c r="DS81" s="171"/>
      <c r="DT81" s="171"/>
      <c r="DU81" s="171"/>
      <c r="DV81" s="171"/>
      <c r="DW81" s="171"/>
      <c r="DX81" s="171"/>
      <c r="DY81" s="151"/>
      <c r="DZ81" s="152"/>
      <c r="EA81" s="152"/>
      <c r="EB81" s="152"/>
      <c r="EC81" s="152"/>
      <c r="ED81" s="152"/>
      <c r="EE81" s="152"/>
      <c r="EF81" s="152"/>
      <c r="EG81" s="152"/>
      <c r="EH81" s="152"/>
      <c r="EI81" s="152"/>
      <c r="EJ81" s="153"/>
      <c r="EK81" s="151"/>
      <c r="EL81" s="152"/>
      <c r="EM81" s="152"/>
      <c r="EN81" s="152"/>
      <c r="EO81" s="152"/>
      <c r="EP81" s="152"/>
      <c r="EQ81" s="152"/>
      <c r="ER81" s="152"/>
      <c r="ES81" s="152"/>
      <c r="ET81" s="152"/>
      <c r="EU81" s="152"/>
      <c r="EV81" s="153"/>
      <c r="EW81" s="154"/>
      <c r="EX81" s="155"/>
      <c r="EY81" s="155"/>
      <c r="EZ81" s="155"/>
      <c r="FA81" s="155"/>
      <c r="FB81" s="155"/>
      <c r="FC81" s="155"/>
      <c r="FD81" s="155"/>
      <c r="FE81" s="155"/>
      <c r="FF81" s="155"/>
      <c r="FG81" s="155"/>
      <c r="FH81" s="156"/>
      <c r="FK81" s="67"/>
      <c r="FL81" s="67"/>
    </row>
    <row r="83" spans="1:16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FG83" s="4" t="s">
        <v>58</v>
      </c>
    </row>
    <row r="84" spans="1:168" s="5" customFormat="1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DC84" s="36"/>
      <c r="FK84" s="55"/>
      <c r="FL84" s="55"/>
    </row>
    <row r="85" spans="1:168" s="40" customFormat="1" ht="92.25" customHeight="1" x14ac:dyDescent="0.25">
      <c r="A85" s="157" t="s">
        <v>106</v>
      </c>
      <c r="B85" s="158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8"/>
      <c r="AQ85" s="158"/>
      <c r="AR85" s="158"/>
      <c r="AS85" s="158"/>
      <c r="AT85" s="158"/>
      <c r="AU85" s="158"/>
      <c r="AV85" s="158"/>
      <c r="AW85" s="158"/>
      <c r="AX85" s="158"/>
      <c r="AY85" s="158"/>
      <c r="AZ85" s="158"/>
      <c r="BA85" s="158"/>
      <c r="BB85" s="158"/>
      <c r="BC85" s="158"/>
      <c r="BD85" s="158"/>
      <c r="BE85" s="158"/>
      <c r="BF85" s="158"/>
      <c r="BG85" s="158"/>
      <c r="BH85" s="158"/>
      <c r="BI85" s="158"/>
      <c r="BJ85" s="158"/>
      <c r="BK85" s="158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58"/>
      <c r="BW85" s="158"/>
      <c r="BX85" s="158"/>
      <c r="BY85" s="158"/>
      <c r="BZ85" s="158"/>
      <c r="CA85" s="158"/>
      <c r="CB85" s="158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T85" s="158"/>
      <c r="CU85" s="158"/>
      <c r="CV85" s="158"/>
      <c r="CW85" s="158"/>
      <c r="CX85" s="158"/>
      <c r="CY85" s="158"/>
      <c r="CZ85" s="158"/>
      <c r="DA85" s="158"/>
      <c r="DB85" s="158"/>
      <c r="DC85" s="158"/>
      <c r="DD85" s="158"/>
      <c r="DE85" s="158"/>
      <c r="DF85" s="158"/>
      <c r="DG85" s="158"/>
      <c r="DH85" s="158"/>
      <c r="DI85" s="158"/>
      <c r="DJ85" s="158"/>
      <c r="DK85" s="158"/>
      <c r="DL85" s="158"/>
      <c r="DM85" s="158"/>
      <c r="DN85" s="158"/>
      <c r="DO85" s="158"/>
      <c r="DP85" s="158"/>
      <c r="DQ85" s="158"/>
      <c r="DR85" s="158"/>
      <c r="DS85" s="158"/>
      <c r="DT85" s="158"/>
      <c r="DU85" s="158"/>
      <c r="DV85" s="158"/>
      <c r="DW85" s="158"/>
      <c r="DX85" s="158"/>
      <c r="DY85" s="158"/>
      <c r="DZ85" s="158"/>
      <c r="EA85" s="158"/>
      <c r="EB85" s="158"/>
      <c r="EC85" s="158"/>
      <c r="ED85" s="158"/>
      <c r="EE85" s="158"/>
      <c r="EF85" s="158"/>
      <c r="EG85" s="158"/>
      <c r="EH85" s="158"/>
      <c r="EI85" s="158"/>
      <c r="EJ85" s="158"/>
      <c r="EK85" s="158"/>
      <c r="EL85" s="158"/>
      <c r="EM85" s="158"/>
      <c r="EN85" s="158"/>
      <c r="EO85" s="158"/>
      <c r="EP85" s="158"/>
      <c r="EQ85" s="158"/>
      <c r="ER85" s="158"/>
      <c r="ES85" s="158"/>
      <c r="ET85" s="158"/>
      <c r="EU85" s="158"/>
      <c r="EV85" s="158"/>
      <c r="EW85" s="158"/>
      <c r="EX85" s="158"/>
      <c r="EY85" s="158"/>
      <c r="EZ85" s="158"/>
      <c r="FA85" s="158"/>
      <c r="FB85" s="158"/>
      <c r="FC85" s="158"/>
      <c r="FD85" s="158"/>
      <c r="FE85" s="158"/>
      <c r="FF85" s="158"/>
      <c r="FG85" s="158"/>
      <c r="FK85" s="63"/>
      <c r="FL85" s="63"/>
    </row>
    <row r="86" spans="1:168" s="8" customFormat="1" ht="15.75" x14ac:dyDescent="0.25">
      <c r="AW86" s="159" t="s">
        <v>4</v>
      </c>
      <c r="AX86" s="159"/>
      <c r="AY86" s="159"/>
      <c r="AZ86" s="159"/>
      <c r="BA86" s="159"/>
      <c r="BB86" s="159"/>
      <c r="BC86" s="159"/>
      <c r="BD86" s="159"/>
      <c r="BE86" s="159"/>
      <c r="BF86" s="159"/>
      <c r="BG86" s="159"/>
      <c r="BH86" s="159"/>
      <c r="BI86" s="159"/>
      <c r="BJ86" s="159"/>
      <c r="BK86" s="159"/>
      <c r="BL86" s="159"/>
      <c r="BM86" s="159"/>
      <c r="BN86" s="159"/>
      <c r="BO86" s="159"/>
      <c r="BP86" s="159"/>
      <c r="BQ86" s="159"/>
      <c r="BR86" s="159"/>
      <c r="BS86" s="159"/>
      <c r="BT86" s="159"/>
      <c r="BU86" s="159"/>
      <c r="BV86" s="159"/>
      <c r="BW86" s="159"/>
      <c r="BX86" s="159"/>
      <c r="BY86" s="159"/>
      <c r="BZ86" s="159"/>
      <c r="CA86" s="159"/>
      <c r="CB86" s="159"/>
      <c r="CC86" s="159"/>
      <c r="CD86" s="159"/>
      <c r="CE86" s="159"/>
      <c r="CF86" s="159"/>
      <c r="CG86" s="159"/>
      <c r="CH86" s="159"/>
      <c r="CI86" s="159"/>
      <c r="CJ86" s="159"/>
      <c r="CK86" s="159"/>
      <c r="CL86" s="159"/>
      <c r="CM86" s="159"/>
      <c r="CN86" s="159"/>
      <c r="CO86" s="159"/>
      <c r="CP86" s="159"/>
      <c r="CQ86" s="159"/>
      <c r="CR86" s="159"/>
      <c r="CS86" s="159"/>
      <c r="CT86" s="159"/>
      <c r="CU86" s="159"/>
      <c r="CV86" s="159"/>
      <c r="CW86" s="159"/>
      <c r="CX86" s="159"/>
      <c r="CY86" s="159"/>
      <c r="CZ86" s="159"/>
      <c r="DA86" s="159"/>
      <c r="DB86" s="159"/>
      <c r="DC86" s="159"/>
      <c r="DD86" s="159"/>
      <c r="DE86" s="159"/>
      <c r="DF86" s="159"/>
      <c r="DG86" s="159"/>
      <c r="DH86" s="159"/>
      <c r="DI86" s="159"/>
      <c r="DJ86" s="159"/>
      <c r="DK86" s="159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15"/>
      <c r="DX86" s="15"/>
      <c r="DY86" s="15"/>
      <c r="DZ86" s="15"/>
      <c r="EA86" s="16"/>
      <c r="EB86" s="16"/>
      <c r="EC86" s="16"/>
      <c r="ED86" s="16"/>
      <c r="EE86" s="16"/>
      <c r="EF86" s="48"/>
      <c r="EG86" s="48"/>
      <c r="EH86" s="48"/>
      <c r="EI86" s="48"/>
      <c r="EJ86" s="44"/>
      <c r="EK86" s="44"/>
      <c r="EL86" s="44"/>
      <c r="EM86" s="44"/>
      <c r="FK86" s="57"/>
      <c r="FL86" s="57"/>
    </row>
    <row r="87" spans="1:168" s="8" customFormat="1" ht="15.75" x14ac:dyDescent="0.25">
      <c r="AR87" s="18"/>
      <c r="AS87" s="49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160" t="s">
        <v>90</v>
      </c>
      <c r="BI87" s="160"/>
      <c r="BJ87" s="160"/>
      <c r="BK87" s="160"/>
      <c r="BL87" s="160"/>
      <c r="BM87" s="160"/>
      <c r="BN87" s="160"/>
      <c r="BO87" s="160"/>
      <c r="BP87" s="160"/>
      <c r="BQ87" s="160"/>
      <c r="BR87" s="148" t="s">
        <v>140</v>
      </c>
      <c r="BS87" s="148"/>
      <c r="BT87" s="148"/>
      <c r="BU87" s="148"/>
      <c r="BV87" s="148"/>
      <c r="BW87" s="148"/>
      <c r="BX87" s="148"/>
      <c r="BY87" s="148"/>
      <c r="BZ87" s="148"/>
      <c r="CA87" s="148"/>
      <c r="CB87" s="148"/>
      <c r="CC87" s="148"/>
      <c r="CD87" s="148"/>
      <c r="CE87" s="148"/>
      <c r="CF87" s="148"/>
      <c r="CG87" s="148"/>
      <c r="CH87" s="148"/>
      <c r="CI87" s="148"/>
      <c r="CJ87" s="147" t="s">
        <v>129</v>
      </c>
      <c r="CK87" s="147"/>
      <c r="CL87" s="147"/>
      <c r="CM87" s="147"/>
      <c r="CN87" s="147"/>
      <c r="CO87" s="147"/>
      <c r="CP87" s="147"/>
      <c r="CQ87" s="147"/>
      <c r="CR87" s="147"/>
      <c r="CS87" s="147"/>
      <c r="CT87" s="147"/>
      <c r="CU87" s="147"/>
      <c r="CV87" s="147"/>
      <c r="CW87" s="147"/>
      <c r="CX87" s="147"/>
      <c r="CY87" s="147"/>
      <c r="DC87" s="10"/>
      <c r="FK87" s="57"/>
      <c r="FL87" s="57"/>
    </row>
    <row r="88" spans="1:168" s="44" customFormat="1" ht="15.75" x14ac:dyDescent="0.25">
      <c r="D88" s="147" t="s">
        <v>5</v>
      </c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8" t="s">
        <v>139</v>
      </c>
      <c r="U88" s="148"/>
      <c r="V88" s="148"/>
      <c r="W88" s="148"/>
      <c r="X88" s="148"/>
      <c r="Y88" s="148"/>
      <c r="Z88" s="46"/>
      <c r="AA88" s="46"/>
      <c r="CM88" s="149"/>
      <c r="CN88" s="149"/>
      <c r="CO88" s="149"/>
      <c r="CP88" s="149"/>
      <c r="CQ88" s="149"/>
      <c r="CR88" s="149"/>
      <c r="CS88" s="149"/>
      <c r="CT88" s="149"/>
      <c r="CU88" s="149"/>
      <c r="CV88" s="149"/>
      <c r="CW88" s="149"/>
      <c r="CX88" s="149"/>
      <c r="DC88" s="7"/>
      <c r="FK88" s="58"/>
      <c r="FL88" s="58"/>
    </row>
    <row r="89" spans="1:168" s="40" customFormat="1" ht="15.75" x14ac:dyDescent="0.25">
      <c r="DC89" s="52"/>
      <c r="FK89" s="63"/>
      <c r="FL89" s="63"/>
    </row>
    <row r="90" spans="1:168" s="25" customFormat="1" ht="82.5" customHeight="1" x14ac:dyDescent="0.25">
      <c r="A90" s="150" t="s">
        <v>59</v>
      </c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50"/>
      <c r="AA90" s="150" t="s">
        <v>60</v>
      </c>
      <c r="AB90" s="150"/>
      <c r="AC90" s="150"/>
      <c r="AD90" s="150"/>
      <c r="AE90" s="150"/>
      <c r="AF90" s="150"/>
      <c r="AG90" s="150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 t="s">
        <v>61</v>
      </c>
      <c r="BB90" s="150"/>
      <c r="BC90" s="150"/>
      <c r="BD90" s="150"/>
      <c r="BE90" s="150"/>
      <c r="BF90" s="150"/>
      <c r="BG90" s="150"/>
      <c r="BH90" s="150"/>
      <c r="BI90" s="150"/>
      <c r="BJ90" s="150"/>
      <c r="BK90" s="150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50"/>
      <c r="BW90" s="150"/>
      <c r="BX90" s="150" t="s">
        <v>62</v>
      </c>
      <c r="BY90" s="150"/>
      <c r="BZ90" s="150"/>
      <c r="CA90" s="150"/>
      <c r="CB90" s="150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 t="s">
        <v>63</v>
      </c>
      <c r="CS90" s="150"/>
      <c r="CT90" s="150"/>
      <c r="CU90" s="150"/>
      <c r="CV90" s="150"/>
      <c r="CW90" s="150"/>
      <c r="CX90" s="150"/>
      <c r="CY90" s="150"/>
      <c r="CZ90" s="150"/>
      <c r="DA90" s="150"/>
      <c r="DB90" s="150"/>
      <c r="DC90" s="150"/>
      <c r="DD90" s="150"/>
      <c r="DE90" s="150"/>
      <c r="DF90" s="150"/>
      <c r="DG90" s="150"/>
      <c r="DH90" s="150"/>
      <c r="DI90" s="150"/>
      <c r="DJ90" s="150"/>
      <c r="DK90" s="150"/>
      <c r="DL90" s="150"/>
      <c r="DM90" s="150"/>
      <c r="DN90" s="150" t="s">
        <v>123</v>
      </c>
      <c r="DO90" s="150"/>
      <c r="DP90" s="150"/>
      <c r="DQ90" s="150"/>
      <c r="DR90" s="150"/>
      <c r="DS90" s="150"/>
      <c r="DT90" s="150"/>
      <c r="DU90" s="150"/>
      <c r="DV90" s="150"/>
      <c r="DW90" s="150"/>
      <c r="DX90" s="150"/>
      <c r="DY90" s="150"/>
      <c r="DZ90" s="150"/>
      <c r="EA90" s="150"/>
      <c r="EB90" s="150"/>
      <c r="EC90" s="150"/>
      <c r="ED90" s="150"/>
      <c r="EE90" s="150"/>
      <c r="EF90" s="150"/>
      <c r="EG90" s="150"/>
      <c r="EH90" s="150"/>
      <c r="EI90" s="150"/>
      <c r="EJ90" s="150"/>
      <c r="EK90" s="150" t="s">
        <v>122</v>
      </c>
      <c r="EL90" s="150"/>
      <c r="EM90" s="150"/>
      <c r="EN90" s="150"/>
      <c r="EO90" s="150"/>
      <c r="EP90" s="150"/>
      <c r="EQ90" s="150"/>
      <c r="ER90" s="150"/>
      <c r="ES90" s="150"/>
      <c r="ET90" s="150"/>
      <c r="EU90" s="150"/>
      <c r="EV90" s="150"/>
      <c r="EW90" s="150"/>
      <c r="EX90" s="150"/>
      <c r="EY90" s="150"/>
      <c r="EZ90" s="150"/>
      <c r="FA90" s="150"/>
      <c r="FB90" s="150"/>
      <c r="FC90" s="150"/>
      <c r="FD90" s="150"/>
      <c r="FE90" s="150"/>
      <c r="FF90" s="150"/>
      <c r="FG90" s="150"/>
      <c r="FK90" s="69"/>
      <c r="FL90" s="69"/>
    </row>
    <row r="91" spans="1:168" s="19" customFormat="1" x14ac:dyDescent="0.25">
      <c r="A91" s="121">
        <v>1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>
        <v>2</v>
      </c>
      <c r="AB91" s="121"/>
      <c r="AC91" s="121"/>
      <c r="AD91" s="121"/>
      <c r="AE91" s="121"/>
      <c r="AF91" s="121"/>
      <c r="AG91" s="121"/>
      <c r="AH91" s="121"/>
      <c r="AI91" s="121"/>
      <c r="AJ91" s="121"/>
      <c r="AK91" s="121"/>
      <c r="AL91" s="121"/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>
        <v>3</v>
      </c>
      <c r="BB91" s="121"/>
      <c r="BC91" s="121"/>
      <c r="BD91" s="121"/>
      <c r="BE91" s="121"/>
      <c r="BF91" s="121"/>
      <c r="BG91" s="121"/>
      <c r="BH91" s="121"/>
      <c r="BI91" s="121"/>
      <c r="BJ91" s="121"/>
      <c r="BK91" s="121"/>
      <c r="BL91" s="121"/>
      <c r="BM91" s="121"/>
      <c r="BN91" s="121"/>
      <c r="BO91" s="121"/>
      <c r="BP91" s="121"/>
      <c r="BQ91" s="121"/>
      <c r="BR91" s="121"/>
      <c r="BS91" s="121"/>
      <c r="BT91" s="121"/>
      <c r="BU91" s="121"/>
      <c r="BV91" s="121"/>
      <c r="BW91" s="121"/>
      <c r="BX91" s="121">
        <v>4</v>
      </c>
      <c r="BY91" s="121"/>
      <c r="BZ91" s="121"/>
      <c r="CA91" s="121"/>
      <c r="CB91" s="121"/>
      <c r="CC91" s="121"/>
      <c r="CD91" s="121"/>
      <c r="CE91" s="121"/>
      <c r="CF91" s="121"/>
      <c r="CG91" s="121"/>
      <c r="CH91" s="121"/>
      <c r="CI91" s="121"/>
      <c r="CJ91" s="121"/>
      <c r="CK91" s="121"/>
      <c r="CL91" s="121"/>
      <c r="CM91" s="121"/>
      <c r="CN91" s="121"/>
      <c r="CO91" s="121"/>
      <c r="CP91" s="121"/>
      <c r="CQ91" s="121"/>
      <c r="CR91" s="121">
        <v>5</v>
      </c>
      <c r="CS91" s="121"/>
      <c r="CT91" s="121"/>
      <c r="CU91" s="121"/>
      <c r="CV91" s="121"/>
      <c r="CW91" s="121"/>
      <c r="CX91" s="121"/>
      <c r="CY91" s="121"/>
      <c r="CZ91" s="121"/>
      <c r="DA91" s="121"/>
      <c r="DB91" s="121"/>
      <c r="DC91" s="121"/>
      <c r="DD91" s="121"/>
      <c r="DE91" s="121"/>
      <c r="DF91" s="121"/>
      <c r="DG91" s="121"/>
      <c r="DH91" s="121"/>
      <c r="DI91" s="121"/>
      <c r="DJ91" s="121"/>
      <c r="DK91" s="121"/>
      <c r="DL91" s="121"/>
      <c r="DM91" s="121"/>
      <c r="DN91" s="121">
        <v>6</v>
      </c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21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1"/>
      <c r="EK91" s="121">
        <v>7</v>
      </c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1"/>
      <c r="EW91" s="121"/>
      <c r="EX91" s="121"/>
      <c r="EY91" s="121"/>
      <c r="EZ91" s="121"/>
      <c r="FA91" s="121"/>
      <c r="FB91" s="121"/>
      <c r="FC91" s="121"/>
      <c r="FD91" s="121"/>
      <c r="FE91" s="121"/>
      <c r="FF91" s="121"/>
      <c r="FG91" s="121"/>
      <c r="FK91" s="66"/>
      <c r="FL91" s="70">
        <f>FK93-FL92</f>
        <v>29.948976666666663</v>
      </c>
    </row>
    <row r="92" spans="1:168" s="19" customFormat="1" ht="36.75" customHeight="1" x14ac:dyDescent="0.25">
      <c r="A92" s="129" t="s">
        <v>81</v>
      </c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1"/>
      <c r="AA92" s="138" t="s">
        <v>107</v>
      </c>
      <c r="AB92" s="139"/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40"/>
      <c r="BA92" s="114" t="s">
        <v>83</v>
      </c>
      <c r="BB92" s="114" t="s">
        <v>83</v>
      </c>
      <c r="BC92" s="114" t="s">
        <v>83</v>
      </c>
      <c r="BD92" s="114" t="s">
        <v>83</v>
      </c>
      <c r="BE92" s="114" t="s">
        <v>83</v>
      </c>
      <c r="BF92" s="114" t="s">
        <v>83</v>
      </c>
      <c r="BG92" s="114" t="s">
        <v>83</v>
      </c>
      <c r="BH92" s="114" t="s">
        <v>83</v>
      </c>
      <c r="BI92" s="114" t="s">
        <v>83</v>
      </c>
      <c r="BJ92" s="114" t="s">
        <v>83</v>
      </c>
      <c r="BK92" s="114" t="s">
        <v>83</v>
      </c>
      <c r="BL92" s="114" t="s">
        <v>83</v>
      </c>
      <c r="BM92" s="114" t="s">
        <v>83</v>
      </c>
      <c r="BN92" s="114" t="s">
        <v>83</v>
      </c>
      <c r="BO92" s="114" t="s">
        <v>83</v>
      </c>
      <c r="BP92" s="114" t="s">
        <v>83</v>
      </c>
      <c r="BQ92" s="114" t="s">
        <v>83</v>
      </c>
      <c r="BR92" s="114" t="s">
        <v>83</v>
      </c>
      <c r="BS92" s="114" t="s">
        <v>83</v>
      </c>
      <c r="BT92" s="114" t="s">
        <v>83</v>
      </c>
      <c r="BU92" s="114" t="s">
        <v>83</v>
      </c>
      <c r="BV92" s="114" t="s">
        <v>83</v>
      </c>
      <c r="BW92" s="114" t="s">
        <v>83</v>
      </c>
      <c r="BX92" s="98">
        <v>2</v>
      </c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111">
        <v>11.569000000000001</v>
      </c>
      <c r="CS92" s="111">
        <v>8.3219999999999992</v>
      </c>
      <c r="CT92" s="111">
        <v>8.3219999999999992</v>
      </c>
      <c r="CU92" s="111">
        <v>8.3219999999999992</v>
      </c>
      <c r="CV92" s="111">
        <v>8.3219999999999992</v>
      </c>
      <c r="CW92" s="111">
        <v>8.3219999999999992</v>
      </c>
      <c r="CX92" s="111">
        <v>8.3219999999999992</v>
      </c>
      <c r="CY92" s="111">
        <v>8.3219999999999992</v>
      </c>
      <c r="CZ92" s="111">
        <v>8.3219999999999992</v>
      </c>
      <c r="DA92" s="111">
        <v>8.3219999999999992</v>
      </c>
      <c r="DB92" s="111">
        <v>8.3219999999999992</v>
      </c>
      <c r="DC92" s="111">
        <v>8.3219999999999992</v>
      </c>
      <c r="DD92" s="111">
        <v>8.3219999999999992</v>
      </c>
      <c r="DE92" s="111">
        <v>8.3219999999999992</v>
      </c>
      <c r="DF92" s="111">
        <v>8.3219999999999992</v>
      </c>
      <c r="DG92" s="111">
        <v>8.3219999999999992</v>
      </c>
      <c r="DH92" s="111">
        <v>8.3219999999999992</v>
      </c>
      <c r="DI92" s="111">
        <v>8.3219999999999992</v>
      </c>
      <c r="DJ92" s="111">
        <v>8.3219999999999992</v>
      </c>
      <c r="DK92" s="111">
        <v>8.3219999999999992</v>
      </c>
      <c r="DL92" s="111">
        <v>8.3219999999999992</v>
      </c>
      <c r="DM92" s="111">
        <v>8.3219999999999992</v>
      </c>
      <c r="DN92" s="108">
        <v>9.73</v>
      </c>
      <c r="DO92" s="109">
        <v>6.5537299999999998</v>
      </c>
      <c r="DP92" s="109">
        <v>6.5537299999999998</v>
      </c>
      <c r="DQ92" s="109">
        <v>6.5537299999999998</v>
      </c>
      <c r="DR92" s="109">
        <v>6.5537299999999998</v>
      </c>
      <c r="DS92" s="109">
        <v>6.5537299999999998</v>
      </c>
      <c r="DT92" s="109">
        <v>6.5537299999999998</v>
      </c>
      <c r="DU92" s="109">
        <v>6.5537299999999998</v>
      </c>
      <c r="DV92" s="109">
        <v>6.5537299999999998</v>
      </c>
      <c r="DW92" s="109">
        <v>6.5537299999999998</v>
      </c>
      <c r="DX92" s="109">
        <v>6.5537299999999998</v>
      </c>
      <c r="DY92" s="109">
        <v>6.5537299999999998</v>
      </c>
      <c r="DZ92" s="109">
        <v>6.5537299999999998</v>
      </c>
      <c r="EA92" s="109">
        <v>6.5537299999999998</v>
      </c>
      <c r="EB92" s="109">
        <v>6.5537299999999998</v>
      </c>
      <c r="EC92" s="109">
        <v>6.5537299999999998</v>
      </c>
      <c r="ED92" s="109">
        <v>6.5537299999999998</v>
      </c>
      <c r="EE92" s="109">
        <v>6.5537299999999998</v>
      </c>
      <c r="EF92" s="109">
        <v>6.5537299999999998</v>
      </c>
      <c r="EG92" s="109">
        <v>6.5537299999999998</v>
      </c>
      <c r="EH92" s="109">
        <v>6.5537299999999998</v>
      </c>
      <c r="EI92" s="109">
        <v>6.5537299999999998</v>
      </c>
      <c r="EJ92" s="110">
        <v>6.5537299999999998</v>
      </c>
      <c r="EK92" s="118">
        <f>FK93-DN92-DN93-DN94-DN95-DN96</f>
        <v>29.948976666666667</v>
      </c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19"/>
      <c r="EW92" s="119"/>
      <c r="EX92" s="119"/>
      <c r="EY92" s="119"/>
      <c r="EZ92" s="119"/>
      <c r="FA92" s="119"/>
      <c r="FB92" s="119"/>
      <c r="FC92" s="119"/>
      <c r="FD92" s="119"/>
      <c r="FE92" s="119"/>
      <c r="FF92" s="119"/>
      <c r="FG92" s="120"/>
      <c r="FK92" s="66">
        <v>483.5</v>
      </c>
      <c r="FL92" s="70">
        <f>DN92+DN93+DN94+DN95+DN96</f>
        <v>10.342690000000001</v>
      </c>
    </row>
    <row r="93" spans="1:168" s="19" customFormat="1" ht="36.75" customHeight="1" x14ac:dyDescent="0.25">
      <c r="A93" s="132"/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4"/>
      <c r="AA93" s="141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3"/>
      <c r="BA93" s="114" t="s">
        <v>84</v>
      </c>
      <c r="BB93" s="114" t="s">
        <v>84</v>
      </c>
      <c r="BC93" s="114" t="s">
        <v>84</v>
      </c>
      <c r="BD93" s="114" t="s">
        <v>84</v>
      </c>
      <c r="BE93" s="114" t="s">
        <v>84</v>
      </c>
      <c r="BF93" s="114" t="s">
        <v>84</v>
      </c>
      <c r="BG93" s="114" t="s">
        <v>84</v>
      </c>
      <c r="BH93" s="114" t="s">
        <v>84</v>
      </c>
      <c r="BI93" s="114" t="s">
        <v>84</v>
      </c>
      <c r="BJ93" s="114" t="s">
        <v>84</v>
      </c>
      <c r="BK93" s="114" t="s">
        <v>84</v>
      </c>
      <c r="BL93" s="114" t="s">
        <v>84</v>
      </c>
      <c r="BM93" s="114" t="s">
        <v>84</v>
      </c>
      <c r="BN93" s="114" t="s">
        <v>84</v>
      </c>
      <c r="BO93" s="114" t="s">
        <v>84</v>
      </c>
      <c r="BP93" s="114" t="s">
        <v>84</v>
      </c>
      <c r="BQ93" s="114" t="s">
        <v>84</v>
      </c>
      <c r="BR93" s="114" t="s">
        <v>84</v>
      </c>
      <c r="BS93" s="114" t="s">
        <v>84</v>
      </c>
      <c r="BT93" s="114" t="s">
        <v>84</v>
      </c>
      <c r="BU93" s="114" t="s">
        <v>84</v>
      </c>
      <c r="BV93" s="114" t="s">
        <v>84</v>
      </c>
      <c r="BW93" s="114" t="s">
        <v>84</v>
      </c>
      <c r="BX93" s="98">
        <v>4</v>
      </c>
      <c r="BY93" s="98"/>
      <c r="BZ93" s="98"/>
      <c r="CA93" s="98"/>
      <c r="CB93" s="98"/>
      <c r="CC93" s="98"/>
      <c r="CD93" s="98"/>
      <c r="CE93" s="98"/>
      <c r="CF93" s="98"/>
      <c r="CG93" s="98"/>
      <c r="CH93" s="98"/>
      <c r="CI93" s="98"/>
      <c r="CJ93" s="98"/>
      <c r="CK93" s="98"/>
      <c r="CL93" s="98"/>
      <c r="CM93" s="98"/>
      <c r="CN93" s="98"/>
      <c r="CO93" s="98"/>
      <c r="CP93" s="98"/>
      <c r="CQ93" s="98"/>
      <c r="CR93" s="111">
        <v>0.60712999999999995</v>
      </c>
      <c r="CS93" s="111">
        <v>0.26900000000000002</v>
      </c>
      <c r="CT93" s="111">
        <v>0.26900000000000002</v>
      </c>
      <c r="CU93" s="111">
        <v>0.26900000000000002</v>
      </c>
      <c r="CV93" s="111">
        <v>0.26900000000000002</v>
      </c>
      <c r="CW93" s="111">
        <v>0.26900000000000002</v>
      </c>
      <c r="CX93" s="111">
        <v>0.26900000000000002</v>
      </c>
      <c r="CY93" s="111">
        <v>0.26900000000000002</v>
      </c>
      <c r="CZ93" s="111">
        <v>0.26900000000000002</v>
      </c>
      <c r="DA93" s="111">
        <v>0.26900000000000002</v>
      </c>
      <c r="DB93" s="111">
        <v>0.26900000000000002</v>
      </c>
      <c r="DC93" s="111">
        <v>0.26900000000000002</v>
      </c>
      <c r="DD93" s="111">
        <v>0.26900000000000002</v>
      </c>
      <c r="DE93" s="111">
        <v>0.26900000000000002</v>
      </c>
      <c r="DF93" s="111">
        <v>0.26900000000000002</v>
      </c>
      <c r="DG93" s="111">
        <v>0.26900000000000002</v>
      </c>
      <c r="DH93" s="111">
        <v>0.26900000000000002</v>
      </c>
      <c r="DI93" s="111">
        <v>0.26900000000000002</v>
      </c>
      <c r="DJ93" s="111">
        <v>0.26900000000000002</v>
      </c>
      <c r="DK93" s="111">
        <v>0.26900000000000002</v>
      </c>
      <c r="DL93" s="111">
        <v>0.26900000000000002</v>
      </c>
      <c r="DM93" s="111">
        <v>0.26900000000000002</v>
      </c>
      <c r="DN93" s="108">
        <v>0.44635000000000002</v>
      </c>
      <c r="DO93" s="109">
        <v>0.17710000000000001</v>
      </c>
      <c r="DP93" s="109">
        <v>0.17710000000000001</v>
      </c>
      <c r="DQ93" s="109">
        <v>0.17710000000000001</v>
      </c>
      <c r="DR93" s="109">
        <v>0.17710000000000001</v>
      </c>
      <c r="DS93" s="109">
        <v>0.17710000000000001</v>
      </c>
      <c r="DT93" s="109">
        <v>0.17710000000000001</v>
      </c>
      <c r="DU93" s="109">
        <v>0.17710000000000001</v>
      </c>
      <c r="DV93" s="109">
        <v>0.17710000000000001</v>
      </c>
      <c r="DW93" s="109">
        <v>0.17710000000000001</v>
      </c>
      <c r="DX93" s="109">
        <v>0.17710000000000001</v>
      </c>
      <c r="DY93" s="109">
        <v>0.17710000000000001</v>
      </c>
      <c r="DZ93" s="109">
        <v>0.17710000000000001</v>
      </c>
      <c r="EA93" s="109">
        <v>0.17710000000000001</v>
      </c>
      <c r="EB93" s="109">
        <v>0.17710000000000001</v>
      </c>
      <c r="EC93" s="109">
        <v>0.17710000000000001</v>
      </c>
      <c r="ED93" s="109">
        <v>0.17710000000000001</v>
      </c>
      <c r="EE93" s="109">
        <v>0.17710000000000001</v>
      </c>
      <c r="EF93" s="109">
        <v>0.17710000000000001</v>
      </c>
      <c r="EG93" s="109">
        <v>0.17710000000000001</v>
      </c>
      <c r="EH93" s="109">
        <v>0.17710000000000001</v>
      </c>
      <c r="EI93" s="109">
        <v>0.17710000000000001</v>
      </c>
      <c r="EJ93" s="110">
        <v>0.17710000000000001</v>
      </c>
      <c r="EK93" s="122"/>
      <c r="EL93" s="123"/>
      <c r="EM93" s="123"/>
      <c r="EN93" s="123"/>
      <c r="EO93" s="123"/>
      <c r="EP93" s="123"/>
      <c r="EQ93" s="123"/>
      <c r="ER93" s="123"/>
      <c r="ES93" s="123"/>
      <c r="ET93" s="123"/>
      <c r="EU93" s="123"/>
      <c r="EV93" s="123"/>
      <c r="EW93" s="123"/>
      <c r="EX93" s="123"/>
      <c r="EY93" s="123"/>
      <c r="EZ93" s="123"/>
      <c r="FA93" s="123"/>
      <c r="FB93" s="123"/>
      <c r="FC93" s="123"/>
      <c r="FD93" s="123"/>
      <c r="FE93" s="123"/>
      <c r="FF93" s="123"/>
      <c r="FG93" s="124"/>
      <c r="FK93" s="66">
        <f>FK92/12</f>
        <v>40.291666666666664</v>
      </c>
      <c r="FL93" s="70">
        <f>FK93-FL92</f>
        <v>29.948976666666663</v>
      </c>
    </row>
    <row r="94" spans="1:168" s="19" customFormat="1" ht="36.75" customHeight="1" x14ac:dyDescent="0.25">
      <c r="A94" s="132"/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4"/>
      <c r="AA94" s="141"/>
      <c r="AB94" s="142"/>
      <c r="AC94" s="142"/>
      <c r="AD94" s="142"/>
      <c r="AE94" s="142"/>
      <c r="AF94" s="142"/>
      <c r="AG94" s="142"/>
      <c r="AH94" s="142"/>
      <c r="AI94" s="142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  <c r="AY94" s="142"/>
      <c r="AZ94" s="143"/>
      <c r="BA94" s="128" t="s">
        <v>133</v>
      </c>
      <c r="BB94" s="128" t="s">
        <v>85</v>
      </c>
      <c r="BC94" s="128" t="s">
        <v>85</v>
      </c>
      <c r="BD94" s="128" t="s">
        <v>85</v>
      </c>
      <c r="BE94" s="128" t="s">
        <v>85</v>
      </c>
      <c r="BF94" s="128" t="s">
        <v>85</v>
      </c>
      <c r="BG94" s="128" t="s">
        <v>85</v>
      </c>
      <c r="BH94" s="128" t="s">
        <v>85</v>
      </c>
      <c r="BI94" s="128" t="s">
        <v>85</v>
      </c>
      <c r="BJ94" s="128" t="s">
        <v>85</v>
      </c>
      <c r="BK94" s="128" t="s">
        <v>85</v>
      </c>
      <c r="BL94" s="128" t="s">
        <v>85</v>
      </c>
      <c r="BM94" s="128" t="s">
        <v>85</v>
      </c>
      <c r="BN94" s="128" t="s">
        <v>85</v>
      </c>
      <c r="BO94" s="128" t="s">
        <v>85</v>
      </c>
      <c r="BP94" s="128" t="s">
        <v>85</v>
      </c>
      <c r="BQ94" s="128" t="s">
        <v>85</v>
      </c>
      <c r="BR94" s="128" t="s">
        <v>85</v>
      </c>
      <c r="BS94" s="128" t="s">
        <v>85</v>
      </c>
      <c r="BT94" s="128" t="s">
        <v>85</v>
      </c>
      <c r="BU94" s="128" t="s">
        <v>85</v>
      </c>
      <c r="BV94" s="128" t="s">
        <v>85</v>
      </c>
      <c r="BW94" s="128" t="s">
        <v>85</v>
      </c>
      <c r="BX94" s="98">
        <v>5</v>
      </c>
      <c r="BY94" s="98"/>
      <c r="BZ94" s="98"/>
      <c r="CA94" s="98"/>
      <c r="CB94" s="98"/>
      <c r="CC94" s="98"/>
      <c r="CD94" s="98"/>
      <c r="CE94" s="98"/>
      <c r="CF94" s="98"/>
      <c r="CG94" s="98"/>
      <c r="CH94" s="98"/>
      <c r="CI94" s="98"/>
      <c r="CJ94" s="98"/>
      <c r="CK94" s="98"/>
      <c r="CL94" s="98"/>
      <c r="CM94" s="98"/>
      <c r="CN94" s="98"/>
      <c r="CO94" s="98"/>
      <c r="CP94" s="98"/>
      <c r="CQ94" s="98"/>
      <c r="CR94" s="111">
        <v>2.4E-2</v>
      </c>
      <c r="CS94" s="111">
        <v>1.15E-2</v>
      </c>
      <c r="CT94" s="111">
        <v>1.15E-2</v>
      </c>
      <c r="CU94" s="111">
        <v>1.15E-2</v>
      </c>
      <c r="CV94" s="111">
        <v>1.15E-2</v>
      </c>
      <c r="CW94" s="111">
        <v>1.15E-2</v>
      </c>
      <c r="CX94" s="111">
        <v>1.15E-2</v>
      </c>
      <c r="CY94" s="111">
        <v>1.15E-2</v>
      </c>
      <c r="CZ94" s="111">
        <v>1.15E-2</v>
      </c>
      <c r="DA94" s="111">
        <v>1.15E-2</v>
      </c>
      <c r="DB94" s="111">
        <v>1.15E-2</v>
      </c>
      <c r="DC94" s="111">
        <v>1.15E-2</v>
      </c>
      <c r="DD94" s="111">
        <v>1.15E-2</v>
      </c>
      <c r="DE94" s="111">
        <v>1.15E-2</v>
      </c>
      <c r="DF94" s="111">
        <v>1.15E-2</v>
      </c>
      <c r="DG94" s="111">
        <v>1.15E-2</v>
      </c>
      <c r="DH94" s="111">
        <v>1.15E-2</v>
      </c>
      <c r="DI94" s="111">
        <v>1.15E-2</v>
      </c>
      <c r="DJ94" s="111">
        <v>1.15E-2</v>
      </c>
      <c r="DK94" s="111">
        <v>1.15E-2</v>
      </c>
      <c r="DL94" s="111">
        <v>1.15E-2</v>
      </c>
      <c r="DM94" s="111">
        <v>1.15E-2</v>
      </c>
      <c r="DN94" s="108">
        <v>2.0785000000000001E-2</v>
      </c>
      <c r="DO94" s="109">
        <v>9.4179999999999993E-3</v>
      </c>
      <c r="DP94" s="109">
        <v>9.4179999999999993E-3</v>
      </c>
      <c r="DQ94" s="109">
        <v>9.4179999999999993E-3</v>
      </c>
      <c r="DR94" s="109">
        <v>9.4179999999999993E-3</v>
      </c>
      <c r="DS94" s="109">
        <v>9.4179999999999993E-3</v>
      </c>
      <c r="DT94" s="109">
        <v>9.4179999999999993E-3</v>
      </c>
      <c r="DU94" s="109">
        <v>9.4179999999999993E-3</v>
      </c>
      <c r="DV94" s="109">
        <v>9.4179999999999993E-3</v>
      </c>
      <c r="DW94" s="109">
        <v>9.4179999999999993E-3</v>
      </c>
      <c r="DX94" s="109">
        <v>9.4179999999999993E-3</v>
      </c>
      <c r="DY94" s="109">
        <v>9.4179999999999993E-3</v>
      </c>
      <c r="DZ94" s="109">
        <v>9.4179999999999993E-3</v>
      </c>
      <c r="EA94" s="109">
        <v>9.4179999999999993E-3</v>
      </c>
      <c r="EB94" s="109">
        <v>9.4179999999999993E-3</v>
      </c>
      <c r="EC94" s="109">
        <v>9.4179999999999993E-3</v>
      </c>
      <c r="ED94" s="109">
        <v>9.4179999999999993E-3</v>
      </c>
      <c r="EE94" s="109">
        <v>9.4179999999999993E-3</v>
      </c>
      <c r="EF94" s="109">
        <v>9.4179999999999993E-3</v>
      </c>
      <c r="EG94" s="109">
        <v>9.4179999999999993E-3</v>
      </c>
      <c r="EH94" s="109">
        <v>9.4179999999999993E-3</v>
      </c>
      <c r="EI94" s="109">
        <v>9.4179999999999993E-3</v>
      </c>
      <c r="EJ94" s="110">
        <v>9.4179999999999993E-3</v>
      </c>
      <c r="EK94" s="122"/>
      <c r="EL94" s="123"/>
      <c r="EM94" s="123"/>
      <c r="EN94" s="123"/>
      <c r="EO94" s="123"/>
      <c r="EP94" s="123"/>
      <c r="EQ94" s="123"/>
      <c r="ER94" s="123"/>
      <c r="ES94" s="123"/>
      <c r="ET94" s="123"/>
      <c r="EU94" s="123"/>
      <c r="EV94" s="123"/>
      <c r="EW94" s="123"/>
      <c r="EX94" s="123"/>
      <c r="EY94" s="123"/>
      <c r="EZ94" s="123"/>
      <c r="FA94" s="123"/>
      <c r="FB94" s="123"/>
      <c r="FC94" s="123"/>
      <c r="FD94" s="123"/>
      <c r="FE94" s="123"/>
      <c r="FF94" s="123"/>
      <c r="FG94" s="124"/>
      <c r="FK94" s="66"/>
      <c r="FL94" s="66"/>
    </row>
    <row r="95" spans="1:168" s="19" customFormat="1" ht="36.75" customHeight="1" x14ac:dyDescent="0.25">
      <c r="A95" s="132"/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4"/>
      <c r="AA95" s="141"/>
      <c r="AB95" s="142"/>
      <c r="AC95" s="142"/>
      <c r="AD95" s="142"/>
      <c r="AE95" s="142"/>
      <c r="AF95" s="142"/>
      <c r="AG95" s="142"/>
      <c r="AH95" s="142"/>
      <c r="AI95" s="142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  <c r="AY95" s="142"/>
      <c r="AZ95" s="143"/>
      <c r="BA95" s="128" t="s">
        <v>134</v>
      </c>
      <c r="BB95" s="128" t="s">
        <v>88</v>
      </c>
      <c r="BC95" s="128" t="s">
        <v>88</v>
      </c>
      <c r="BD95" s="128" t="s">
        <v>88</v>
      </c>
      <c r="BE95" s="128" t="s">
        <v>88</v>
      </c>
      <c r="BF95" s="128" t="s">
        <v>88</v>
      </c>
      <c r="BG95" s="128" t="s">
        <v>88</v>
      </c>
      <c r="BH95" s="128" t="s">
        <v>88</v>
      </c>
      <c r="BI95" s="128" t="s">
        <v>88</v>
      </c>
      <c r="BJ95" s="128" t="s">
        <v>88</v>
      </c>
      <c r="BK95" s="128" t="s">
        <v>88</v>
      </c>
      <c r="BL95" s="128" t="s">
        <v>88</v>
      </c>
      <c r="BM95" s="128" t="s">
        <v>88</v>
      </c>
      <c r="BN95" s="128" t="s">
        <v>88</v>
      </c>
      <c r="BO95" s="128" t="s">
        <v>88</v>
      </c>
      <c r="BP95" s="128" t="s">
        <v>88</v>
      </c>
      <c r="BQ95" s="128" t="s">
        <v>88</v>
      </c>
      <c r="BR95" s="128" t="s">
        <v>88</v>
      </c>
      <c r="BS95" s="128" t="s">
        <v>88</v>
      </c>
      <c r="BT95" s="128" t="s">
        <v>88</v>
      </c>
      <c r="BU95" s="128" t="s">
        <v>88</v>
      </c>
      <c r="BV95" s="128" t="s">
        <v>88</v>
      </c>
      <c r="BW95" s="128" t="s">
        <v>88</v>
      </c>
      <c r="BX95" s="98">
        <v>5</v>
      </c>
      <c r="BY95" s="98"/>
      <c r="BZ95" s="98"/>
      <c r="CA95" s="98"/>
      <c r="CB95" s="98"/>
      <c r="CC95" s="98"/>
      <c r="CD95" s="98"/>
      <c r="CE95" s="98"/>
      <c r="CF95" s="98"/>
      <c r="CG95" s="98"/>
      <c r="CH95" s="98"/>
      <c r="CI95" s="98"/>
      <c r="CJ95" s="98"/>
      <c r="CK95" s="98"/>
      <c r="CL95" s="98"/>
      <c r="CM95" s="98"/>
      <c r="CN95" s="98"/>
      <c r="CO95" s="98"/>
      <c r="CP95" s="98"/>
      <c r="CQ95" s="98"/>
      <c r="CR95" s="111">
        <v>0.05</v>
      </c>
      <c r="CS95" s="111">
        <v>5.1999999999999998E-2</v>
      </c>
      <c r="CT95" s="111">
        <v>5.1999999999999998E-2</v>
      </c>
      <c r="CU95" s="111">
        <v>5.1999999999999998E-2</v>
      </c>
      <c r="CV95" s="111">
        <v>5.1999999999999998E-2</v>
      </c>
      <c r="CW95" s="111">
        <v>5.1999999999999998E-2</v>
      </c>
      <c r="CX95" s="111">
        <v>5.1999999999999998E-2</v>
      </c>
      <c r="CY95" s="111">
        <v>5.1999999999999998E-2</v>
      </c>
      <c r="CZ95" s="111">
        <v>5.1999999999999998E-2</v>
      </c>
      <c r="DA95" s="111">
        <v>5.1999999999999998E-2</v>
      </c>
      <c r="DB95" s="111">
        <v>5.1999999999999998E-2</v>
      </c>
      <c r="DC95" s="111">
        <v>5.1999999999999998E-2</v>
      </c>
      <c r="DD95" s="111">
        <v>5.1999999999999998E-2</v>
      </c>
      <c r="DE95" s="111">
        <v>5.1999999999999998E-2</v>
      </c>
      <c r="DF95" s="111">
        <v>5.1999999999999998E-2</v>
      </c>
      <c r="DG95" s="111">
        <v>5.1999999999999998E-2</v>
      </c>
      <c r="DH95" s="111">
        <v>5.1999999999999998E-2</v>
      </c>
      <c r="DI95" s="111">
        <v>5.1999999999999998E-2</v>
      </c>
      <c r="DJ95" s="111">
        <v>5.1999999999999998E-2</v>
      </c>
      <c r="DK95" s="111">
        <v>5.1999999999999998E-2</v>
      </c>
      <c r="DL95" s="111">
        <v>5.1999999999999998E-2</v>
      </c>
      <c r="DM95" s="111">
        <v>5.1999999999999998E-2</v>
      </c>
      <c r="DN95" s="108">
        <v>5.7051999999999999E-2</v>
      </c>
      <c r="DO95" s="109">
        <v>4.4864000000000001E-2</v>
      </c>
      <c r="DP95" s="109">
        <v>4.4864000000000001E-2</v>
      </c>
      <c r="DQ95" s="109">
        <v>4.4864000000000001E-2</v>
      </c>
      <c r="DR95" s="109">
        <v>4.4864000000000001E-2</v>
      </c>
      <c r="DS95" s="109">
        <v>4.4864000000000001E-2</v>
      </c>
      <c r="DT95" s="109">
        <v>4.4864000000000001E-2</v>
      </c>
      <c r="DU95" s="109">
        <v>4.4864000000000001E-2</v>
      </c>
      <c r="DV95" s="109">
        <v>4.4864000000000001E-2</v>
      </c>
      <c r="DW95" s="109">
        <v>4.4864000000000001E-2</v>
      </c>
      <c r="DX95" s="109">
        <v>4.4864000000000001E-2</v>
      </c>
      <c r="DY95" s="109">
        <v>4.4864000000000001E-2</v>
      </c>
      <c r="DZ95" s="109">
        <v>4.4864000000000001E-2</v>
      </c>
      <c r="EA95" s="109">
        <v>4.4864000000000001E-2</v>
      </c>
      <c r="EB95" s="109">
        <v>4.4864000000000001E-2</v>
      </c>
      <c r="EC95" s="109">
        <v>4.4864000000000001E-2</v>
      </c>
      <c r="ED95" s="109">
        <v>4.4864000000000001E-2</v>
      </c>
      <c r="EE95" s="109">
        <v>4.4864000000000001E-2</v>
      </c>
      <c r="EF95" s="109">
        <v>4.4864000000000001E-2</v>
      </c>
      <c r="EG95" s="109">
        <v>4.4864000000000001E-2</v>
      </c>
      <c r="EH95" s="109">
        <v>4.4864000000000001E-2</v>
      </c>
      <c r="EI95" s="109">
        <v>4.4864000000000001E-2</v>
      </c>
      <c r="EJ95" s="110">
        <v>4.4864000000000001E-2</v>
      </c>
      <c r="EK95" s="122"/>
      <c r="EL95" s="123"/>
      <c r="EM95" s="123"/>
      <c r="EN95" s="123"/>
      <c r="EO95" s="123"/>
      <c r="EP95" s="123"/>
      <c r="EQ95" s="123"/>
      <c r="ER95" s="123"/>
      <c r="ES95" s="123"/>
      <c r="ET95" s="123"/>
      <c r="EU95" s="123"/>
      <c r="EV95" s="123"/>
      <c r="EW95" s="123"/>
      <c r="EX95" s="123"/>
      <c r="EY95" s="123"/>
      <c r="EZ95" s="123"/>
      <c r="FA95" s="123"/>
      <c r="FB95" s="123"/>
      <c r="FC95" s="123"/>
      <c r="FD95" s="123"/>
      <c r="FE95" s="123"/>
      <c r="FF95" s="123"/>
      <c r="FG95" s="124"/>
      <c r="FK95" s="66"/>
      <c r="FL95" s="66"/>
    </row>
    <row r="96" spans="1:168" s="19" customFormat="1" ht="36.75" customHeight="1" x14ac:dyDescent="0.25">
      <c r="A96" s="135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7"/>
      <c r="AA96" s="144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6"/>
      <c r="BA96" s="128" t="s">
        <v>111</v>
      </c>
      <c r="BB96" s="128" t="s">
        <v>86</v>
      </c>
      <c r="BC96" s="128" t="s">
        <v>86</v>
      </c>
      <c r="BD96" s="128" t="s">
        <v>86</v>
      </c>
      <c r="BE96" s="128" t="s">
        <v>86</v>
      </c>
      <c r="BF96" s="128" t="s">
        <v>86</v>
      </c>
      <c r="BG96" s="128" t="s">
        <v>86</v>
      </c>
      <c r="BH96" s="128" t="s">
        <v>86</v>
      </c>
      <c r="BI96" s="128" t="s">
        <v>86</v>
      </c>
      <c r="BJ96" s="128" t="s">
        <v>86</v>
      </c>
      <c r="BK96" s="128" t="s">
        <v>86</v>
      </c>
      <c r="BL96" s="128" t="s">
        <v>86</v>
      </c>
      <c r="BM96" s="128" t="s">
        <v>86</v>
      </c>
      <c r="BN96" s="128" t="s">
        <v>86</v>
      </c>
      <c r="BO96" s="128" t="s">
        <v>86</v>
      </c>
      <c r="BP96" s="128" t="s">
        <v>86</v>
      </c>
      <c r="BQ96" s="128" t="s">
        <v>86</v>
      </c>
      <c r="BR96" s="128" t="s">
        <v>86</v>
      </c>
      <c r="BS96" s="128" t="s">
        <v>86</v>
      </c>
      <c r="BT96" s="128" t="s">
        <v>86</v>
      </c>
      <c r="BU96" s="128" t="s">
        <v>86</v>
      </c>
      <c r="BV96" s="128" t="s">
        <v>86</v>
      </c>
      <c r="BW96" s="128" t="s">
        <v>86</v>
      </c>
      <c r="BX96" s="98">
        <v>5</v>
      </c>
      <c r="BY96" s="98"/>
      <c r="BZ96" s="98"/>
      <c r="CA96" s="98"/>
      <c r="CB96" s="98"/>
      <c r="CC96" s="98"/>
      <c r="CD96" s="98"/>
      <c r="CE96" s="98"/>
      <c r="CF96" s="98"/>
      <c r="CG96" s="98"/>
      <c r="CH96" s="98"/>
      <c r="CI96" s="98"/>
      <c r="CJ96" s="98"/>
      <c r="CK96" s="98"/>
      <c r="CL96" s="98"/>
      <c r="CM96" s="98"/>
      <c r="CN96" s="98"/>
      <c r="CO96" s="98"/>
      <c r="CP96" s="98"/>
      <c r="CQ96" s="98"/>
      <c r="CR96" s="111">
        <v>8.2598000000000005E-2</v>
      </c>
      <c r="CS96" s="111">
        <v>6.3500000000000001E-2</v>
      </c>
      <c r="CT96" s="111">
        <v>6.3500000000000001E-2</v>
      </c>
      <c r="CU96" s="111">
        <v>6.3500000000000001E-2</v>
      </c>
      <c r="CV96" s="111">
        <v>6.3500000000000001E-2</v>
      </c>
      <c r="CW96" s="111">
        <v>6.3500000000000001E-2</v>
      </c>
      <c r="CX96" s="111">
        <v>6.3500000000000001E-2</v>
      </c>
      <c r="CY96" s="111">
        <v>6.3500000000000001E-2</v>
      </c>
      <c r="CZ96" s="111">
        <v>6.3500000000000001E-2</v>
      </c>
      <c r="DA96" s="111">
        <v>6.3500000000000001E-2</v>
      </c>
      <c r="DB96" s="111">
        <v>6.3500000000000001E-2</v>
      </c>
      <c r="DC96" s="111">
        <v>6.3500000000000001E-2</v>
      </c>
      <c r="DD96" s="111">
        <v>6.3500000000000001E-2</v>
      </c>
      <c r="DE96" s="111">
        <v>6.3500000000000001E-2</v>
      </c>
      <c r="DF96" s="111">
        <v>6.3500000000000001E-2</v>
      </c>
      <c r="DG96" s="111">
        <v>6.3500000000000001E-2</v>
      </c>
      <c r="DH96" s="111">
        <v>6.3500000000000001E-2</v>
      </c>
      <c r="DI96" s="111">
        <v>6.3500000000000001E-2</v>
      </c>
      <c r="DJ96" s="111">
        <v>6.3500000000000001E-2</v>
      </c>
      <c r="DK96" s="111">
        <v>6.3500000000000001E-2</v>
      </c>
      <c r="DL96" s="111">
        <v>6.3500000000000001E-2</v>
      </c>
      <c r="DM96" s="111">
        <v>6.3500000000000001E-2</v>
      </c>
      <c r="DN96" s="108">
        <v>8.8502999999999998E-2</v>
      </c>
      <c r="DO96" s="109">
        <v>7.8872999999999999E-2</v>
      </c>
      <c r="DP96" s="109">
        <v>7.8872999999999999E-2</v>
      </c>
      <c r="DQ96" s="109">
        <v>7.8872999999999999E-2</v>
      </c>
      <c r="DR96" s="109">
        <v>7.8872999999999999E-2</v>
      </c>
      <c r="DS96" s="109">
        <v>7.8872999999999999E-2</v>
      </c>
      <c r="DT96" s="109">
        <v>7.8872999999999999E-2</v>
      </c>
      <c r="DU96" s="109">
        <v>7.8872999999999999E-2</v>
      </c>
      <c r="DV96" s="109">
        <v>7.8872999999999999E-2</v>
      </c>
      <c r="DW96" s="109">
        <v>7.8872999999999999E-2</v>
      </c>
      <c r="DX96" s="109">
        <v>7.8872999999999999E-2</v>
      </c>
      <c r="DY96" s="109">
        <v>7.8872999999999999E-2</v>
      </c>
      <c r="DZ96" s="109">
        <v>7.8872999999999999E-2</v>
      </c>
      <c r="EA96" s="109">
        <v>7.8872999999999999E-2</v>
      </c>
      <c r="EB96" s="109">
        <v>7.8872999999999999E-2</v>
      </c>
      <c r="EC96" s="109">
        <v>7.8872999999999999E-2</v>
      </c>
      <c r="ED96" s="109">
        <v>7.8872999999999999E-2</v>
      </c>
      <c r="EE96" s="109">
        <v>7.8872999999999999E-2</v>
      </c>
      <c r="EF96" s="109">
        <v>7.8872999999999999E-2</v>
      </c>
      <c r="EG96" s="109">
        <v>7.8872999999999999E-2</v>
      </c>
      <c r="EH96" s="109">
        <v>7.8872999999999999E-2</v>
      </c>
      <c r="EI96" s="109">
        <v>7.8872999999999999E-2</v>
      </c>
      <c r="EJ96" s="110">
        <v>7.8872999999999999E-2</v>
      </c>
      <c r="EK96" s="125"/>
      <c r="EL96" s="126"/>
      <c r="EM96" s="126"/>
      <c r="EN96" s="126"/>
      <c r="EO96" s="126"/>
      <c r="EP96" s="126"/>
      <c r="EQ96" s="126"/>
      <c r="ER96" s="126"/>
      <c r="ES96" s="126"/>
      <c r="ET96" s="126"/>
      <c r="EU96" s="126"/>
      <c r="EV96" s="126"/>
      <c r="EW96" s="126"/>
      <c r="EX96" s="126"/>
      <c r="EY96" s="126"/>
      <c r="EZ96" s="126"/>
      <c r="FA96" s="126"/>
      <c r="FB96" s="126"/>
      <c r="FC96" s="126"/>
      <c r="FD96" s="126"/>
      <c r="FE96" s="126"/>
      <c r="FF96" s="126"/>
      <c r="FG96" s="127"/>
      <c r="FK96" s="66"/>
      <c r="FL96" s="66"/>
    </row>
    <row r="97" spans="1:168" s="19" customFormat="1" ht="36.75" hidden="1" customHeight="1" x14ac:dyDescent="0.25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21"/>
      <c r="AI97" s="121"/>
      <c r="AJ97" s="121"/>
      <c r="AK97" s="121"/>
      <c r="AL97" s="121"/>
      <c r="AM97" s="121"/>
      <c r="AN97" s="121"/>
      <c r="AO97" s="121"/>
      <c r="AP97" s="121"/>
      <c r="AQ97" s="121"/>
      <c r="AR97" s="121"/>
      <c r="AS97" s="121"/>
      <c r="AT97" s="121"/>
      <c r="AU97" s="121"/>
      <c r="AV97" s="121"/>
      <c r="AW97" s="121"/>
      <c r="AX97" s="121"/>
      <c r="AY97" s="121"/>
      <c r="AZ97" s="121"/>
      <c r="BA97" s="114" t="s">
        <v>87</v>
      </c>
      <c r="BB97" s="114" t="s">
        <v>87</v>
      </c>
      <c r="BC97" s="114" t="s">
        <v>87</v>
      </c>
      <c r="BD97" s="114" t="s">
        <v>87</v>
      </c>
      <c r="BE97" s="114" t="s">
        <v>87</v>
      </c>
      <c r="BF97" s="114" t="s">
        <v>87</v>
      </c>
      <c r="BG97" s="114" t="s">
        <v>87</v>
      </c>
      <c r="BH97" s="114" t="s">
        <v>87</v>
      </c>
      <c r="BI97" s="114" t="s">
        <v>87</v>
      </c>
      <c r="BJ97" s="114" t="s">
        <v>87</v>
      </c>
      <c r="BK97" s="114" t="s">
        <v>87</v>
      </c>
      <c r="BL97" s="114" t="s">
        <v>87</v>
      </c>
      <c r="BM97" s="114" t="s">
        <v>87</v>
      </c>
      <c r="BN97" s="114" t="s">
        <v>87</v>
      </c>
      <c r="BO97" s="114" t="s">
        <v>87</v>
      </c>
      <c r="BP97" s="114" t="s">
        <v>87</v>
      </c>
      <c r="BQ97" s="114" t="s">
        <v>87</v>
      </c>
      <c r="BR97" s="114" t="s">
        <v>87</v>
      </c>
      <c r="BS97" s="114" t="s">
        <v>87</v>
      </c>
      <c r="BT97" s="114" t="s">
        <v>87</v>
      </c>
      <c r="BU97" s="114" t="s">
        <v>87</v>
      </c>
      <c r="BV97" s="114" t="s">
        <v>87</v>
      </c>
      <c r="BW97" s="114" t="s">
        <v>87</v>
      </c>
      <c r="BX97" s="98"/>
      <c r="BY97" s="98"/>
      <c r="BZ97" s="98"/>
      <c r="CA97" s="98"/>
      <c r="CB97" s="98"/>
      <c r="CC97" s="98"/>
      <c r="CD97" s="98"/>
      <c r="CE97" s="98"/>
      <c r="CF97" s="98"/>
      <c r="CG97" s="98"/>
      <c r="CH97" s="98"/>
      <c r="CI97" s="98"/>
      <c r="CJ97" s="98"/>
      <c r="CK97" s="98"/>
      <c r="CL97" s="98"/>
      <c r="CM97" s="98"/>
      <c r="CN97" s="98"/>
      <c r="CO97" s="98"/>
      <c r="CP97" s="98"/>
      <c r="CQ97" s="98"/>
      <c r="CR97" s="111">
        <v>0</v>
      </c>
      <c r="CS97" s="111">
        <v>0</v>
      </c>
      <c r="CT97" s="111">
        <v>0</v>
      </c>
      <c r="CU97" s="111">
        <v>0</v>
      </c>
      <c r="CV97" s="111">
        <v>0</v>
      </c>
      <c r="CW97" s="111">
        <v>0</v>
      </c>
      <c r="CX97" s="111">
        <v>0</v>
      </c>
      <c r="CY97" s="111">
        <v>0</v>
      </c>
      <c r="CZ97" s="111">
        <v>0</v>
      </c>
      <c r="DA97" s="111">
        <v>0</v>
      </c>
      <c r="DB97" s="111">
        <v>0</v>
      </c>
      <c r="DC97" s="111">
        <v>0</v>
      </c>
      <c r="DD97" s="111">
        <v>0</v>
      </c>
      <c r="DE97" s="111">
        <v>0</v>
      </c>
      <c r="DF97" s="111">
        <v>0</v>
      </c>
      <c r="DG97" s="111">
        <v>0</v>
      </c>
      <c r="DH97" s="111">
        <v>0</v>
      </c>
      <c r="DI97" s="111">
        <v>0</v>
      </c>
      <c r="DJ97" s="111">
        <v>0</v>
      </c>
      <c r="DK97" s="111">
        <v>0</v>
      </c>
      <c r="DL97" s="111">
        <v>0</v>
      </c>
      <c r="DM97" s="111">
        <v>0</v>
      </c>
      <c r="DN97" s="111">
        <v>0</v>
      </c>
      <c r="DO97" s="111">
        <v>0</v>
      </c>
      <c r="DP97" s="111">
        <v>0</v>
      </c>
      <c r="DQ97" s="111">
        <v>0</v>
      </c>
      <c r="DR97" s="111">
        <v>0</v>
      </c>
      <c r="DS97" s="111">
        <v>0</v>
      </c>
      <c r="DT97" s="111">
        <v>0</v>
      </c>
      <c r="DU97" s="111">
        <v>0</v>
      </c>
      <c r="DV97" s="111">
        <v>0</v>
      </c>
      <c r="DW97" s="111">
        <v>0</v>
      </c>
      <c r="DX97" s="111">
        <v>0</v>
      </c>
      <c r="DY97" s="111">
        <v>0</v>
      </c>
      <c r="DZ97" s="111">
        <v>0</v>
      </c>
      <c r="EA97" s="111">
        <v>0</v>
      </c>
      <c r="EB97" s="111">
        <v>0</v>
      </c>
      <c r="EC97" s="111">
        <v>0</v>
      </c>
      <c r="ED97" s="111">
        <v>0</v>
      </c>
      <c r="EE97" s="111">
        <v>0</v>
      </c>
      <c r="EF97" s="111">
        <v>0</v>
      </c>
      <c r="EG97" s="111">
        <v>0</v>
      </c>
      <c r="EH97" s="111">
        <v>0</v>
      </c>
      <c r="EI97" s="111">
        <v>0</v>
      </c>
      <c r="EJ97" s="111">
        <v>0</v>
      </c>
      <c r="EK97" s="112"/>
      <c r="EL97" s="112"/>
      <c r="EM97" s="112"/>
      <c r="EN97" s="112"/>
      <c r="EO97" s="112"/>
      <c r="EP97" s="112"/>
      <c r="EQ97" s="112"/>
      <c r="ER97" s="112"/>
      <c r="ES97" s="112"/>
      <c r="ET97" s="112"/>
      <c r="EU97" s="112"/>
      <c r="EV97" s="112"/>
      <c r="EW97" s="112"/>
      <c r="EX97" s="112"/>
      <c r="EY97" s="112"/>
      <c r="EZ97" s="112"/>
      <c r="FA97" s="112"/>
      <c r="FB97" s="112"/>
      <c r="FC97" s="112"/>
      <c r="FD97" s="112"/>
      <c r="FE97" s="112"/>
      <c r="FF97" s="112"/>
      <c r="FG97" s="112"/>
      <c r="FK97" s="66"/>
      <c r="FL97" s="66"/>
    </row>
    <row r="98" spans="1:168" s="19" customFormat="1" ht="36.75" customHeight="1" x14ac:dyDescent="0.25">
      <c r="A98" s="98" t="s">
        <v>108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113" t="s">
        <v>109</v>
      </c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4" t="s">
        <v>132</v>
      </c>
      <c r="BB98" s="114" t="s">
        <v>91</v>
      </c>
      <c r="BC98" s="114" t="s">
        <v>91</v>
      </c>
      <c r="BD98" s="114" t="s">
        <v>91</v>
      </c>
      <c r="BE98" s="114" t="s">
        <v>91</v>
      </c>
      <c r="BF98" s="114" t="s">
        <v>91</v>
      </c>
      <c r="BG98" s="114" t="s">
        <v>91</v>
      </c>
      <c r="BH98" s="114" t="s">
        <v>91</v>
      </c>
      <c r="BI98" s="114" t="s">
        <v>91</v>
      </c>
      <c r="BJ98" s="114" t="s">
        <v>91</v>
      </c>
      <c r="BK98" s="114" t="s">
        <v>91</v>
      </c>
      <c r="BL98" s="114" t="s">
        <v>91</v>
      </c>
      <c r="BM98" s="114" t="s">
        <v>91</v>
      </c>
      <c r="BN98" s="114" t="s">
        <v>91</v>
      </c>
      <c r="BO98" s="114" t="s">
        <v>91</v>
      </c>
      <c r="BP98" s="114" t="s">
        <v>91</v>
      </c>
      <c r="BQ98" s="114" t="s">
        <v>91</v>
      </c>
      <c r="BR98" s="114" t="s">
        <v>91</v>
      </c>
      <c r="BS98" s="114" t="s">
        <v>91</v>
      </c>
      <c r="BT98" s="114" t="s">
        <v>91</v>
      </c>
      <c r="BU98" s="114" t="s">
        <v>91</v>
      </c>
      <c r="BV98" s="114" t="s">
        <v>91</v>
      </c>
      <c r="BW98" s="114" t="s">
        <v>91</v>
      </c>
      <c r="BX98" s="115">
        <v>3</v>
      </c>
      <c r="BY98" s="116"/>
      <c r="BZ98" s="116"/>
      <c r="CA98" s="116"/>
      <c r="CB98" s="116"/>
      <c r="CC98" s="116"/>
      <c r="CD98" s="116"/>
      <c r="CE98" s="116"/>
      <c r="CF98" s="116"/>
      <c r="CG98" s="116"/>
      <c r="CH98" s="116"/>
      <c r="CI98" s="116"/>
      <c r="CJ98" s="116"/>
      <c r="CK98" s="116"/>
      <c r="CL98" s="116"/>
      <c r="CM98" s="116"/>
      <c r="CN98" s="116"/>
      <c r="CO98" s="116"/>
      <c r="CP98" s="116"/>
      <c r="CQ98" s="117"/>
      <c r="CR98" s="111">
        <v>0</v>
      </c>
      <c r="CS98" s="111">
        <v>6.2</v>
      </c>
      <c r="CT98" s="111">
        <v>6.2</v>
      </c>
      <c r="CU98" s="111">
        <v>6.2</v>
      </c>
      <c r="CV98" s="111">
        <v>6.2</v>
      </c>
      <c r="CW98" s="111">
        <v>6.2</v>
      </c>
      <c r="CX98" s="111">
        <v>6.2</v>
      </c>
      <c r="CY98" s="111">
        <v>6.2</v>
      </c>
      <c r="CZ98" s="111">
        <v>6.2</v>
      </c>
      <c r="DA98" s="111">
        <v>6.2</v>
      </c>
      <c r="DB98" s="111">
        <v>6.2</v>
      </c>
      <c r="DC98" s="111">
        <v>6.2</v>
      </c>
      <c r="DD98" s="111">
        <v>6.2</v>
      </c>
      <c r="DE98" s="111">
        <v>6.2</v>
      </c>
      <c r="DF98" s="111">
        <v>6.2</v>
      </c>
      <c r="DG98" s="111">
        <v>6.2</v>
      </c>
      <c r="DH98" s="111">
        <v>6.2</v>
      </c>
      <c r="DI98" s="111">
        <v>6.2</v>
      </c>
      <c r="DJ98" s="111">
        <v>6.2</v>
      </c>
      <c r="DK98" s="111">
        <v>6.2</v>
      </c>
      <c r="DL98" s="111">
        <v>6.2</v>
      </c>
      <c r="DM98" s="111">
        <v>6.2</v>
      </c>
      <c r="DN98" s="108">
        <v>0</v>
      </c>
      <c r="DO98" s="109">
        <v>0</v>
      </c>
      <c r="DP98" s="109">
        <v>0</v>
      </c>
      <c r="DQ98" s="109">
        <v>0</v>
      </c>
      <c r="DR98" s="109">
        <v>0</v>
      </c>
      <c r="DS98" s="109">
        <v>0</v>
      </c>
      <c r="DT98" s="109">
        <v>0</v>
      </c>
      <c r="DU98" s="109">
        <v>0</v>
      </c>
      <c r="DV98" s="109">
        <v>0</v>
      </c>
      <c r="DW98" s="109">
        <v>0</v>
      </c>
      <c r="DX98" s="109">
        <v>0</v>
      </c>
      <c r="DY98" s="109">
        <v>0</v>
      </c>
      <c r="DZ98" s="109">
        <v>0</v>
      </c>
      <c r="EA98" s="109">
        <v>0</v>
      </c>
      <c r="EB98" s="109">
        <v>0</v>
      </c>
      <c r="EC98" s="109">
        <v>0</v>
      </c>
      <c r="ED98" s="109">
        <v>0</v>
      </c>
      <c r="EE98" s="109">
        <v>0</v>
      </c>
      <c r="EF98" s="109">
        <v>0</v>
      </c>
      <c r="EG98" s="109">
        <v>0</v>
      </c>
      <c r="EH98" s="109">
        <v>0</v>
      </c>
      <c r="EI98" s="109">
        <v>0</v>
      </c>
      <c r="EJ98" s="110">
        <v>0</v>
      </c>
      <c r="EK98" s="118">
        <f>160/12-DN98</f>
        <v>13.333333333333334</v>
      </c>
      <c r="EL98" s="119"/>
      <c r="EM98" s="119"/>
      <c r="EN98" s="119"/>
      <c r="EO98" s="119"/>
      <c r="EP98" s="119"/>
      <c r="EQ98" s="119"/>
      <c r="ER98" s="119"/>
      <c r="ES98" s="119"/>
      <c r="ET98" s="119"/>
      <c r="EU98" s="119"/>
      <c r="EV98" s="119"/>
      <c r="EW98" s="119"/>
      <c r="EX98" s="119"/>
      <c r="EY98" s="119"/>
      <c r="EZ98" s="119"/>
      <c r="FA98" s="119"/>
      <c r="FB98" s="119"/>
      <c r="FC98" s="119"/>
      <c r="FD98" s="119"/>
      <c r="FE98" s="119"/>
      <c r="FF98" s="119"/>
      <c r="FG98" s="120"/>
      <c r="FK98" s="66"/>
      <c r="FL98" s="70"/>
    </row>
    <row r="99" spans="1:168" s="17" customFormat="1" x14ac:dyDescent="0.25">
      <c r="A99" s="51"/>
      <c r="B99" s="104" t="s">
        <v>64</v>
      </c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5"/>
      <c r="AA99" s="21"/>
      <c r="AB99" s="106" t="s">
        <v>96</v>
      </c>
      <c r="AC99" s="106"/>
      <c r="AD99" s="106"/>
      <c r="AE99" s="106"/>
      <c r="AF99" s="106"/>
      <c r="AG99" s="106"/>
      <c r="AH99" s="106"/>
      <c r="AI99" s="106"/>
      <c r="AJ99" s="106"/>
      <c r="AK99" s="106"/>
      <c r="AL99" s="106"/>
      <c r="AM99" s="106"/>
      <c r="AN99" s="106"/>
      <c r="AO99" s="106"/>
      <c r="AP99" s="106"/>
      <c r="AQ99" s="106"/>
      <c r="AR99" s="106"/>
      <c r="AS99" s="106"/>
      <c r="AT99" s="106"/>
      <c r="AU99" s="106"/>
      <c r="AV99" s="106"/>
      <c r="AW99" s="106"/>
      <c r="AX99" s="106"/>
      <c r="AY99" s="106"/>
      <c r="AZ99" s="107"/>
      <c r="BA99" s="33"/>
      <c r="BB99" s="106" t="s">
        <v>96</v>
      </c>
      <c r="BC99" s="106"/>
      <c r="BD99" s="106"/>
      <c r="BE99" s="106"/>
      <c r="BF99" s="106"/>
      <c r="BG99" s="106"/>
      <c r="BH99" s="106"/>
      <c r="BI99" s="106"/>
      <c r="BJ99" s="106"/>
      <c r="BK99" s="106"/>
      <c r="BL99" s="106"/>
      <c r="BM99" s="106"/>
      <c r="BN99" s="106"/>
      <c r="BO99" s="106"/>
      <c r="BP99" s="106"/>
      <c r="BQ99" s="106"/>
      <c r="BR99" s="106"/>
      <c r="BS99" s="106"/>
      <c r="BT99" s="106"/>
      <c r="BU99" s="106"/>
      <c r="BV99" s="106"/>
      <c r="BW99" s="107"/>
      <c r="BX99" s="26"/>
      <c r="BY99" s="106" t="s">
        <v>96</v>
      </c>
      <c r="BZ99" s="106"/>
      <c r="CA99" s="106"/>
      <c r="CB99" s="106"/>
      <c r="CC99" s="106"/>
      <c r="CD99" s="106"/>
      <c r="CE99" s="106"/>
      <c r="CF99" s="106"/>
      <c r="CG99" s="106"/>
      <c r="CH99" s="106"/>
      <c r="CI99" s="106"/>
      <c r="CJ99" s="106"/>
      <c r="CK99" s="106"/>
      <c r="CL99" s="106"/>
      <c r="CM99" s="106"/>
      <c r="CN99" s="106"/>
      <c r="CO99" s="106"/>
      <c r="CP99" s="106"/>
      <c r="CQ99" s="106"/>
      <c r="CR99" s="108">
        <f>CR92+CR93+CR94+CR95+CR96+CR98</f>
        <v>12.332728000000001</v>
      </c>
      <c r="CS99" s="109"/>
      <c r="CT99" s="109"/>
      <c r="CU99" s="109"/>
      <c r="CV99" s="109"/>
      <c r="CW99" s="109"/>
      <c r="CX99" s="109"/>
      <c r="CY99" s="109"/>
      <c r="CZ99" s="109"/>
      <c r="DA99" s="109"/>
      <c r="DB99" s="109"/>
      <c r="DC99" s="109"/>
      <c r="DD99" s="109"/>
      <c r="DE99" s="109"/>
      <c r="DF99" s="109"/>
      <c r="DG99" s="109"/>
      <c r="DH99" s="109"/>
      <c r="DI99" s="109"/>
      <c r="DJ99" s="109"/>
      <c r="DK99" s="109"/>
      <c r="DL99" s="109"/>
      <c r="DM99" s="110"/>
      <c r="DN99" s="111">
        <f>DN92+DN93+DN94+DN95+DN96+DN98</f>
        <v>10.342690000000001</v>
      </c>
      <c r="DO99" s="111"/>
      <c r="DP99" s="111"/>
      <c r="DQ99" s="111"/>
      <c r="DR99" s="111"/>
      <c r="DS99" s="111"/>
      <c r="DT99" s="111"/>
      <c r="DU99" s="111"/>
      <c r="DV99" s="111"/>
      <c r="DW99" s="111"/>
      <c r="DX99" s="111"/>
      <c r="DY99" s="111"/>
      <c r="DZ99" s="111"/>
      <c r="EA99" s="111"/>
      <c r="EB99" s="111"/>
      <c r="EC99" s="111"/>
      <c r="ED99" s="111"/>
      <c r="EE99" s="111"/>
      <c r="EF99" s="111"/>
      <c r="EG99" s="111"/>
      <c r="EH99" s="111"/>
      <c r="EI99" s="111"/>
      <c r="EJ99" s="111"/>
      <c r="EK99" s="98"/>
      <c r="EL99" s="98"/>
      <c r="EM99" s="98"/>
      <c r="EN99" s="98"/>
      <c r="EO99" s="98"/>
      <c r="EP99" s="98"/>
      <c r="EQ99" s="98"/>
      <c r="ER99" s="98"/>
      <c r="ES99" s="98"/>
      <c r="ET99" s="98"/>
      <c r="EU99" s="98"/>
      <c r="EV99" s="98"/>
      <c r="EW99" s="98"/>
      <c r="EX99" s="98"/>
      <c r="EY99" s="98"/>
      <c r="EZ99" s="98"/>
      <c r="FA99" s="98"/>
      <c r="FB99" s="98"/>
      <c r="FC99" s="98"/>
      <c r="FD99" s="98"/>
      <c r="FE99" s="98"/>
      <c r="FF99" s="98"/>
      <c r="FG99" s="98"/>
      <c r="FK99" s="65"/>
      <c r="FL99" s="71"/>
    </row>
    <row r="101" spans="1:16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EU101" s="4" t="s">
        <v>65</v>
      </c>
    </row>
    <row r="102" spans="1:168" s="40" customFormat="1" ht="15.7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DC102" s="52"/>
      <c r="FK102" s="63"/>
      <c r="FL102" s="63"/>
    </row>
    <row r="103" spans="1:168" s="40" customFormat="1" ht="48" customHeight="1" x14ac:dyDescent="0.25">
      <c r="A103" s="99" t="s">
        <v>116</v>
      </c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99"/>
      <c r="CK103" s="99"/>
      <c r="CL103" s="99"/>
      <c r="CM103" s="99"/>
      <c r="CN103" s="99"/>
      <c r="CO103" s="99"/>
      <c r="CP103" s="99"/>
      <c r="CQ103" s="99"/>
      <c r="CR103" s="99"/>
      <c r="CS103" s="99"/>
      <c r="CT103" s="99"/>
      <c r="CU103" s="99"/>
      <c r="CV103" s="99"/>
      <c r="CW103" s="99"/>
      <c r="CX103" s="99"/>
      <c r="CY103" s="99"/>
      <c r="CZ103" s="99"/>
      <c r="DA103" s="99"/>
      <c r="DB103" s="99"/>
      <c r="DC103" s="99"/>
      <c r="DD103" s="99"/>
      <c r="DE103" s="99"/>
      <c r="DF103" s="99"/>
      <c r="DG103" s="99"/>
      <c r="DH103" s="99"/>
      <c r="DI103" s="99"/>
      <c r="DJ103" s="99"/>
      <c r="DK103" s="99"/>
      <c r="DL103" s="99"/>
      <c r="DM103" s="99"/>
      <c r="DN103" s="99"/>
      <c r="DO103" s="99"/>
      <c r="DP103" s="99"/>
      <c r="DQ103" s="99"/>
      <c r="DR103" s="99"/>
      <c r="DS103" s="99"/>
      <c r="DT103" s="99"/>
      <c r="DU103" s="99"/>
      <c r="DV103" s="99"/>
      <c r="DW103" s="99"/>
      <c r="DX103" s="99"/>
      <c r="DY103" s="99"/>
      <c r="DZ103" s="99"/>
      <c r="EA103" s="99"/>
      <c r="EB103" s="99"/>
      <c r="EC103" s="99"/>
      <c r="ED103" s="99"/>
      <c r="EE103" s="99"/>
      <c r="EF103" s="99"/>
      <c r="EG103" s="99"/>
      <c r="EH103" s="99"/>
      <c r="EI103" s="99"/>
      <c r="EJ103" s="99"/>
      <c r="EK103" s="99"/>
      <c r="EL103" s="99"/>
      <c r="EM103" s="99"/>
      <c r="EN103" s="99"/>
      <c r="EO103" s="99"/>
      <c r="EP103" s="99"/>
      <c r="EQ103" s="99"/>
      <c r="ER103" s="99"/>
      <c r="ES103" s="99"/>
      <c r="ET103" s="99"/>
      <c r="EU103" s="99"/>
      <c r="FK103" s="63"/>
      <c r="FL103" s="63"/>
    </row>
    <row r="104" spans="1:168" s="40" customFormat="1" ht="15.75" x14ac:dyDescent="0.25"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  <c r="AS104" s="100"/>
      <c r="AT104" s="100"/>
      <c r="AU104" s="100"/>
      <c r="AV104" s="100"/>
      <c r="AW104" s="100"/>
      <c r="AX104" s="100"/>
      <c r="AY104" s="100"/>
      <c r="AZ104" s="100"/>
      <c r="BA104" s="100"/>
      <c r="BB104" s="100"/>
      <c r="BC104" s="101" t="s">
        <v>117</v>
      </c>
      <c r="BD104" s="101"/>
      <c r="BE104" s="101"/>
      <c r="BF104" s="101"/>
      <c r="BG104" s="101"/>
      <c r="BH104" s="101"/>
      <c r="BI104" s="101"/>
      <c r="BJ104" s="101"/>
      <c r="BK104" s="101"/>
      <c r="BL104" s="101"/>
      <c r="BM104" s="101"/>
      <c r="BN104" s="101"/>
      <c r="BO104" s="101"/>
      <c r="BP104" s="101"/>
      <c r="BQ104" s="101"/>
      <c r="BR104" s="101"/>
      <c r="BS104" s="101"/>
      <c r="BT104" s="101"/>
      <c r="BU104" s="101"/>
      <c r="BV104" s="101"/>
      <c r="BW104" s="101"/>
      <c r="BX104" s="101"/>
      <c r="BY104" s="101"/>
      <c r="BZ104" s="101"/>
      <c r="CA104" s="101"/>
      <c r="CB104" s="101"/>
      <c r="CC104" s="101"/>
      <c r="CD104" s="101"/>
      <c r="CE104" s="101"/>
      <c r="CF104" s="101"/>
      <c r="CG104" s="101"/>
      <c r="CH104" s="101"/>
      <c r="CI104" s="101"/>
      <c r="CJ104" s="101"/>
      <c r="CK104" s="101"/>
      <c r="CL104" s="101"/>
      <c r="CM104" s="101"/>
      <c r="CN104" s="101"/>
      <c r="CO104" s="101"/>
      <c r="CP104" s="101"/>
      <c r="CQ104" s="101"/>
      <c r="CR104" s="101"/>
      <c r="CS104" s="101"/>
      <c r="CT104" s="101"/>
      <c r="CU104" s="101"/>
      <c r="CV104" s="101"/>
      <c r="CW104" s="101"/>
      <c r="CX104" s="101"/>
      <c r="CY104" s="101"/>
      <c r="CZ104" s="101"/>
      <c r="DA104" s="101"/>
      <c r="DB104" s="101"/>
      <c r="DC104" s="102" t="s">
        <v>141</v>
      </c>
      <c r="DD104" s="102"/>
      <c r="DE104" s="102"/>
      <c r="DF104" s="102"/>
      <c r="DG104" s="102"/>
      <c r="DH104" s="102"/>
      <c r="DI104" s="102"/>
      <c r="DJ104" s="102"/>
      <c r="DK104" s="102"/>
      <c r="DL104" s="102"/>
      <c r="DM104" s="102"/>
      <c r="DN104" s="102"/>
      <c r="DO104" s="102"/>
      <c r="DP104" s="102"/>
      <c r="DQ104" s="102"/>
      <c r="DR104" s="102"/>
      <c r="DS104" s="102"/>
      <c r="DT104" s="102"/>
      <c r="DU104" s="102"/>
      <c r="DV104" s="103"/>
      <c r="DW104" s="103"/>
      <c r="DX104" s="103"/>
      <c r="DY104" s="103"/>
      <c r="DZ104" s="103"/>
      <c r="EA104" s="103"/>
      <c r="EB104" s="103"/>
      <c r="FK104" s="63"/>
      <c r="FL104" s="63"/>
    </row>
    <row r="105" spans="1:168" s="28" customFormat="1" ht="15" customHeight="1" x14ac:dyDescent="0.2"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85" t="s">
        <v>4</v>
      </c>
      <c r="AX105" s="85"/>
      <c r="AY105" s="85"/>
      <c r="AZ105" s="85"/>
      <c r="BA105" s="85"/>
      <c r="BB105" s="85"/>
      <c r="BC105" s="85"/>
      <c r="BD105" s="85"/>
      <c r="BE105" s="85"/>
      <c r="BF105" s="85"/>
      <c r="BG105" s="85"/>
      <c r="BH105" s="85"/>
      <c r="BI105" s="85"/>
      <c r="BJ105" s="85"/>
      <c r="BK105" s="85"/>
      <c r="BL105" s="85"/>
      <c r="BM105" s="85"/>
      <c r="BN105" s="85"/>
      <c r="BO105" s="85"/>
      <c r="BP105" s="85"/>
      <c r="BQ105" s="85"/>
      <c r="BR105" s="85"/>
      <c r="BS105" s="85"/>
      <c r="BT105" s="85"/>
      <c r="BU105" s="85"/>
      <c r="BV105" s="85"/>
      <c r="BW105" s="85"/>
      <c r="BX105" s="85"/>
      <c r="BY105" s="85"/>
      <c r="BZ105" s="85"/>
      <c r="CA105" s="85"/>
      <c r="CB105" s="85"/>
      <c r="CC105" s="85"/>
      <c r="CD105" s="85"/>
      <c r="CE105" s="85"/>
      <c r="CF105" s="85"/>
      <c r="CG105" s="85"/>
      <c r="CH105" s="85"/>
      <c r="CI105" s="85"/>
      <c r="CJ105" s="85"/>
      <c r="CK105" s="85"/>
      <c r="CL105" s="85"/>
      <c r="CM105" s="85"/>
      <c r="CN105" s="85"/>
      <c r="CO105" s="85"/>
      <c r="CP105" s="85"/>
      <c r="CQ105" s="85"/>
      <c r="CR105" s="85"/>
      <c r="CS105" s="85"/>
      <c r="CT105" s="85"/>
      <c r="CU105" s="85"/>
      <c r="CV105" s="85"/>
      <c r="CW105" s="85"/>
      <c r="CX105" s="85"/>
      <c r="CY105" s="85"/>
      <c r="CZ105" s="85"/>
      <c r="DA105" s="85"/>
      <c r="DB105" s="85"/>
      <c r="DC105" s="85"/>
      <c r="DD105" s="85"/>
      <c r="DE105" s="85"/>
      <c r="DF105" s="85"/>
      <c r="DG105" s="85"/>
      <c r="DH105" s="85"/>
      <c r="DI105" s="85"/>
      <c r="DJ105" s="85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FK105" s="72"/>
      <c r="FL105" s="72"/>
    </row>
    <row r="106" spans="1:168" s="40" customFormat="1" ht="15.75" x14ac:dyDescent="0.25">
      <c r="DC106" s="52"/>
      <c r="FK106" s="63"/>
      <c r="FL106" s="63"/>
    </row>
    <row r="107" spans="1:168" s="30" customFormat="1" ht="64.5" customHeight="1" x14ac:dyDescent="0.25">
      <c r="A107" s="86" t="s">
        <v>66</v>
      </c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8"/>
      <c r="AV107" s="89" t="s">
        <v>67</v>
      </c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1"/>
      <c r="BY107" s="89" t="s">
        <v>68</v>
      </c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  <c r="CR107" s="90"/>
      <c r="CS107" s="90"/>
      <c r="CT107" s="90"/>
      <c r="CU107" s="90"/>
      <c r="CV107" s="90"/>
      <c r="CW107" s="90"/>
      <c r="CX107" s="90"/>
      <c r="CY107" s="90"/>
      <c r="CZ107" s="90"/>
      <c r="DA107" s="91"/>
      <c r="DC107" s="38"/>
      <c r="FK107" s="73"/>
      <c r="FL107" s="73"/>
    </row>
    <row r="108" spans="1:168" s="31" customFormat="1" x14ac:dyDescent="0.25">
      <c r="A108" s="92">
        <v>1</v>
      </c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4"/>
      <c r="AV108" s="95">
        <v>2</v>
      </c>
      <c r="AW108" s="96"/>
      <c r="AX108" s="96"/>
      <c r="AY108" s="96"/>
      <c r="AZ108" s="96"/>
      <c r="BA108" s="96"/>
      <c r="BB108" s="96"/>
      <c r="BC108" s="96"/>
      <c r="BD108" s="96"/>
      <c r="BE108" s="96"/>
      <c r="BF108" s="96"/>
      <c r="BG108" s="96"/>
      <c r="BH108" s="96"/>
      <c r="BI108" s="96"/>
      <c r="BJ108" s="96"/>
      <c r="BK108" s="96"/>
      <c r="BL108" s="96"/>
      <c r="BM108" s="96"/>
      <c r="BN108" s="96"/>
      <c r="BO108" s="96"/>
      <c r="BP108" s="96"/>
      <c r="BQ108" s="96"/>
      <c r="BR108" s="96"/>
      <c r="BS108" s="96"/>
      <c r="BT108" s="96"/>
      <c r="BU108" s="96"/>
      <c r="BV108" s="96"/>
      <c r="BW108" s="96"/>
      <c r="BX108" s="97"/>
      <c r="BY108" s="95">
        <v>3</v>
      </c>
      <c r="BZ108" s="96"/>
      <c r="CA108" s="96"/>
      <c r="CB108" s="96"/>
      <c r="CC108" s="96"/>
      <c r="CD108" s="96"/>
      <c r="CE108" s="96"/>
      <c r="CF108" s="96"/>
      <c r="CG108" s="96"/>
      <c r="CH108" s="96"/>
      <c r="CI108" s="96"/>
      <c r="CJ108" s="96"/>
      <c r="CK108" s="96"/>
      <c r="CL108" s="96"/>
      <c r="CM108" s="96"/>
      <c r="CN108" s="96"/>
      <c r="CO108" s="96"/>
      <c r="CP108" s="96"/>
      <c r="CQ108" s="96"/>
      <c r="CR108" s="96"/>
      <c r="CS108" s="96"/>
      <c r="CT108" s="96"/>
      <c r="CU108" s="96"/>
      <c r="CV108" s="96"/>
      <c r="CW108" s="96"/>
      <c r="CX108" s="96"/>
      <c r="CY108" s="96"/>
      <c r="CZ108" s="96"/>
      <c r="DA108" s="97"/>
      <c r="DC108" s="45"/>
      <c r="FK108" s="74"/>
      <c r="FL108" s="74"/>
    </row>
    <row r="109" spans="1:168" s="17" customFormat="1" x14ac:dyDescent="0.25">
      <c r="A109" s="20"/>
      <c r="B109" s="84" t="s">
        <v>69</v>
      </c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7"/>
      <c r="AV109" s="78">
        <v>0</v>
      </c>
      <c r="AW109" s="79"/>
      <c r="AX109" s="79"/>
      <c r="AY109" s="79"/>
      <c r="AZ109" s="79"/>
      <c r="BA109" s="79"/>
      <c r="BB109" s="79"/>
      <c r="BC109" s="79"/>
      <c r="BD109" s="79"/>
      <c r="BE109" s="79"/>
      <c r="BF109" s="79"/>
      <c r="BG109" s="79"/>
      <c r="BH109" s="79"/>
      <c r="BI109" s="79"/>
      <c r="BJ109" s="79"/>
      <c r="BK109" s="79"/>
      <c r="BL109" s="79"/>
      <c r="BM109" s="79"/>
      <c r="BN109" s="79"/>
      <c r="BO109" s="79"/>
      <c r="BP109" s="79"/>
      <c r="BQ109" s="79"/>
      <c r="BR109" s="79"/>
      <c r="BS109" s="79"/>
      <c r="BT109" s="79"/>
      <c r="BU109" s="79"/>
      <c r="BV109" s="79"/>
      <c r="BW109" s="79"/>
      <c r="BX109" s="80"/>
      <c r="BY109" s="78">
        <v>0</v>
      </c>
      <c r="BZ109" s="79"/>
      <c r="CA109" s="79"/>
      <c r="CB109" s="79"/>
      <c r="CC109" s="79"/>
      <c r="CD109" s="79"/>
      <c r="CE109" s="79"/>
      <c r="CF109" s="79"/>
      <c r="CG109" s="79"/>
      <c r="CH109" s="79"/>
      <c r="CI109" s="79"/>
      <c r="CJ109" s="79"/>
      <c r="CK109" s="79"/>
      <c r="CL109" s="79"/>
      <c r="CM109" s="79"/>
      <c r="CN109" s="79"/>
      <c r="CO109" s="79"/>
      <c r="CP109" s="79"/>
      <c r="CQ109" s="79"/>
      <c r="CR109" s="79"/>
      <c r="CS109" s="79"/>
      <c r="CT109" s="79"/>
      <c r="CU109" s="79"/>
      <c r="CV109" s="79"/>
      <c r="CW109" s="79"/>
      <c r="CX109" s="79"/>
      <c r="CY109" s="79"/>
      <c r="CZ109" s="79"/>
      <c r="DA109" s="80"/>
      <c r="DC109" s="39"/>
      <c r="FK109" s="65"/>
      <c r="FL109" s="65"/>
    </row>
    <row r="110" spans="1:168" s="17" customFormat="1" x14ac:dyDescent="0.25">
      <c r="A110" s="20"/>
      <c r="B110" s="76" t="s">
        <v>70</v>
      </c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7"/>
      <c r="AV110" s="78">
        <v>0</v>
      </c>
      <c r="AW110" s="79"/>
      <c r="AX110" s="79"/>
      <c r="AY110" s="79"/>
      <c r="AZ110" s="79"/>
      <c r="BA110" s="79"/>
      <c r="BB110" s="79"/>
      <c r="BC110" s="79"/>
      <c r="BD110" s="79"/>
      <c r="BE110" s="79"/>
      <c r="BF110" s="79"/>
      <c r="BG110" s="79"/>
      <c r="BH110" s="79"/>
      <c r="BI110" s="79"/>
      <c r="BJ110" s="79"/>
      <c r="BK110" s="79"/>
      <c r="BL110" s="79"/>
      <c r="BM110" s="79"/>
      <c r="BN110" s="79"/>
      <c r="BO110" s="79"/>
      <c r="BP110" s="79"/>
      <c r="BQ110" s="79"/>
      <c r="BR110" s="79"/>
      <c r="BS110" s="79"/>
      <c r="BT110" s="79"/>
      <c r="BU110" s="79"/>
      <c r="BV110" s="79"/>
      <c r="BW110" s="79"/>
      <c r="BX110" s="80"/>
      <c r="BY110" s="78">
        <v>0</v>
      </c>
      <c r="BZ110" s="79"/>
      <c r="CA110" s="79"/>
      <c r="CB110" s="79"/>
      <c r="CC110" s="79"/>
      <c r="CD110" s="79"/>
      <c r="CE110" s="79"/>
      <c r="CF110" s="79"/>
      <c r="CG110" s="79"/>
      <c r="CH110" s="79"/>
      <c r="CI110" s="79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80"/>
      <c r="DC110" s="39"/>
      <c r="FK110" s="65"/>
      <c r="FL110" s="65"/>
    </row>
    <row r="111" spans="1:168" s="17" customFormat="1" x14ac:dyDescent="0.25">
      <c r="A111" s="20"/>
      <c r="B111" s="76" t="s">
        <v>71</v>
      </c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7"/>
      <c r="AV111" s="78">
        <f>(CR92)*1000</f>
        <v>11569</v>
      </c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  <c r="BK111" s="79"/>
      <c r="BL111" s="79"/>
      <c r="BM111" s="79"/>
      <c r="BN111" s="79"/>
      <c r="BO111" s="79"/>
      <c r="BP111" s="79"/>
      <c r="BQ111" s="79"/>
      <c r="BR111" s="79"/>
      <c r="BS111" s="79"/>
      <c r="BT111" s="79"/>
      <c r="BU111" s="79"/>
      <c r="BV111" s="79"/>
      <c r="BW111" s="79"/>
      <c r="BX111" s="80"/>
      <c r="BY111" s="78">
        <v>0</v>
      </c>
      <c r="BZ111" s="79"/>
      <c r="CA111" s="79"/>
      <c r="CB111" s="79"/>
      <c r="CC111" s="79"/>
      <c r="CD111" s="79"/>
      <c r="CE111" s="79"/>
      <c r="CF111" s="79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79"/>
      <c r="CY111" s="79"/>
      <c r="CZ111" s="79"/>
      <c r="DA111" s="80"/>
      <c r="DC111" s="39"/>
      <c r="FK111" s="65"/>
      <c r="FL111" s="65"/>
    </row>
    <row r="112" spans="1:168" s="17" customFormat="1" x14ac:dyDescent="0.25">
      <c r="A112" s="20"/>
      <c r="B112" s="76" t="s">
        <v>72</v>
      </c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7"/>
      <c r="AV112" s="78">
        <f>(CR98)*1000</f>
        <v>0</v>
      </c>
      <c r="AW112" s="79"/>
      <c r="AX112" s="79"/>
      <c r="AY112" s="79"/>
      <c r="AZ112" s="79"/>
      <c r="BA112" s="79"/>
      <c r="BB112" s="79"/>
      <c r="BC112" s="79"/>
      <c r="BD112" s="79"/>
      <c r="BE112" s="79"/>
      <c r="BF112" s="79"/>
      <c r="BG112" s="79"/>
      <c r="BH112" s="79"/>
      <c r="BI112" s="79"/>
      <c r="BJ112" s="79"/>
      <c r="BK112" s="79"/>
      <c r="BL112" s="79"/>
      <c r="BM112" s="79"/>
      <c r="BN112" s="79"/>
      <c r="BO112" s="79"/>
      <c r="BP112" s="79"/>
      <c r="BQ112" s="79"/>
      <c r="BR112" s="79"/>
      <c r="BS112" s="79"/>
      <c r="BT112" s="79"/>
      <c r="BU112" s="79"/>
      <c r="BV112" s="79"/>
      <c r="BW112" s="79"/>
      <c r="BX112" s="80"/>
      <c r="BY112" s="78">
        <f>(DN92+DN98)*1000</f>
        <v>9730</v>
      </c>
      <c r="BZ112" s="79"/>
      <c r="CA112" s="79"/>
      <c r="CB112" s="79"/>
      <c r="CC112" s="79"/>
      <c r="CD112" s="79"/>
      <c r="CE112" s="79"/>
      <c r="CF112" s="79"/>
      <c r="CG112" s="79"/>
      <c r="CH112" s="79"/>
      <c r="CI112" s="79"/>
      <c r="CJ112" s="79"/>
      <c r="CK112" s="79"/>
      <c r="CL112" s="79"/>
      <c r="CM112" s="79"/>
      <c r="CN112" s="79"/>
      <c r="CO112" s="79"/>
      <c r="CP112" s="79"/>
      <c r="CQ112" s="79"/>
      <c r="CR112" s="79"/>
      <c r="CS112" s="79"/>
      <c r="CT112" s="79"/>
      <c r="CU112" s="79"/>
      <c r="CV112" s="79"/>
      <c r="CW112" s="79"/>
      <c r="CX112" s="79"/>
      <c r="CY112" s="79"/>
      <c r="CZ112" s="79"/>
      <c r="DA112" s="80"/>
      <c r="DC112" s="39"/>
      <c r="FK112" s="65"/>
      <c r="FL112" s="65"/>
    </row>
    <row r="113" spans="1:168" s="17" customFormat="1" x14ac:dyDescent="0.25">
      <c r="A113" s="20"/>
      <c r="B113" s="76" t="s">
        <v>73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7"/>
      <c r="AV113" s="78">
        <f>CR93*1000</f>
        <v>607.13</v>
      </c>
      <c r="AW113" s="79"/>
      <c r="AX113" s="79"/>
      <c r="AY113" s="79"/>
      <c r="AZ113" s="79"/>
      <c r="BA113" s="79"/>
      <c r="BB113" s="79"/>
      <c r="BC113" s="79"/>
      <c r="BD113" s="79"/>
      <c r="BE113" s="79"/>
      <c r="BF113" s="79"/>
      <c r="BG113" s="79"/>
      <c r="BH113" s="79"/>
      <c r="BI113" s="79"/>
      <c r="BJ113" s="79"/>
      <c r="BK113" s="79"/>
      <c r="BL113" s="79"/>
      <c r="BM113" s="79"/>
      <c r="BN113" s="79"/>
      <c r="BO113" s="79"/>
      <c r="BP113" s="79"/>
      <c r="BQ113" s="79"/>
      <c r="BR113" s="79"/>
      <c r="BS113" s="79"/>
      <c r="BT113" s="79"/>
      <c r="BU113" s="79"/>
      <c r="BV113" s="79"/>
      <c r="BW113" s="79"/>
      <c r="BX113" s="80"/>
      <c r="BY113" s="78">
        <f>DN93*1000</f>
        <v>446.35</v>
      </c>
      <c r="BZ113" s="79"/>
      <c r="CA113" s="79"/>
      <c r="CB113" s="79"/>
      <c r="CC113" s="79"/>
      <c r="CD113" s="79"/>
      <c r="CE113" s="79"/>
      <c r="CF113" s="79"/>
      <c r="CG113" s="79"/>
      <c r="CH113" s="79"/>
      <c r="CI113" s="79"/>
      <c r="CJ113" s="79"/>
      <c r="CK113" s="79"/>
      <c r="CL113" s="79"/>
      <c r="CM113" s="79"/>
      <c r="CN113" s="79"/>
      <c r="CO113" s="79"/>
      <c r="CP113" s="79"/>
      <c r="CQ113" s="79"/>
      <c r="CR113" s="79"/>
      <c r="CS113" s="79"/>
      <c r="CT113" s="79"/>
      <c r="CU113" s="79"/>
      <c r="CV113" s="79"/>
      <c r="CW113" s="79"/>
      <c r="CX113" s="79"/>
      <c r="CY113" s="79"/>
      <c r="CZ113" s="79"/>
      <c r="DA113" s="80"/>
      <c r="DC113" s="39"/>
      <c r="FK113" s="65"/>
      <c r="FL113" s="65"/>
    </row>
    <row r="114" spans="1:168" s="17" customFormat="1" x14ac:dyDescent="0.25">
      <c r="A114" s="20"/>
      <c r="B114" s="76" t="s">
        <v>74</v>
      </c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7"/>
      <c r="AV114" s="78">
        <f>(CR94+CR95+CR96)*1000</f>
        <v>156.59800000000001</v>
      </c>
      <c r="AW114" s="79"/>
      <c r="AX114" s="79"/>
      <c r="AY114" s="79"/>
      <c r="AZ114" s="79"/>
      <c r="BA114" s="79"/>
      <c r="BB114" s="79"/>
      <c r="BC114" s="79"/>
      <c r="BD114" s="79"/>
      <c r="BE114" s="79"/>
      <c r="BF114" s="79"/>
      <c r="BG114" s="79"/>
      <c r="BH114" s="79"/>
      <c r="BI114" s="79"/>
      <c r="BJ114" s="79"/>
      <c r="BK114" s="79"/>
      <c r="BL114" s="79"/>
      <c r="BM114" s="79"/>
      <c r="BN114" s="79"/>
      <c r="BO114" s="79"/>
      <c r="BP114" s="79"/>
      <c r="BQ114" s="79"/>
      <c r="BR114" s="79"/>
      <c r="BS114" s="79"/>
      <c r="BT114" s="79"/>
      <c r="BU114" s="79"/>
      <c r="BV114" s="79"/>
      <c r="BW114" s="79"/>
      <c r="BX114" s="80"/>
      <c r="BY114" s="78">
        <f>(DN94+DN95+DN96)*1000</f>
        <v>166.33999999999997</v>
      </c>
      <c r="BZ114" s="79"/>
      <c r="CA114" s="79"/>
      <c r="CB114" s="79"/>
      <c r="CC114" s="79"/>
      <c r="CD114" s="79"/>
      <c r="CE114" s="79"/>
      <c r="CF114" s="79"/>
      <c r="CG114" s="79"/>
      <c r="CH114" s="79"/>
      <c r="CI114" s="79"/>
      <c r="CJ114" s="79"/>
      <c r="CK114" s="79"/>
      <c r="CL114" s="79"/>
      <c r="CM114" s="79"/>
      <c r="CN114" s="79"/>
      <c r="CO114" s="79"/>
      <c r="CP114" s="79"/>
      <c r="CQ114" s="79"/>
      <c r="CR114" s="79"/>
      <c r="CS114" s="79"/>
      <c r="CT114" s="79"/>
      <c r="CU114" s="79"/>
      <c r="CV114" s="79"/>
      <c r="CW114" s="79"/>
      <c r="CX114" s="79"/>
      <c r="CY114" s="79"/>
      <c r="CZ114" s="79"/>
      <c r="DA114" s="80"/>
      <c r="DC114" s="39"/>
      <c r="FK114" s="65"/>
      <c r="FL114" s="65"/>
    </row>
    <row r="115" spans="1:168" s="17" customFormat="1" x14ac:dyDescent="0.25">
      <c r="A115" s="20"/>
      <c r="B115" s="76" t="s">
        <v>75</v>
      </c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7"/>
      <c r="AV115" s="78">
        <v>0</v>
      </c>
      <c r="AW115" s="79"/>
      <c r="AX115" s="79"/>
      <c r="AY115" s="79"/>
      <c r="AZ115" s="79"/>
      <c r="BA115" s="79"/>
      <c r="BB115" s="79"/>
      <c r="BC115" s="79"/>
      <c r="BD115" s="79"/>
      <c r="BE115" s="79"/>
      <c r="BF115" s="79"/>
      <c r="BG115" s="79"/>
      <c r="BH115" s="79"/>
      <c r="BI115" s="79"/>
      <c r="BJ115" s="79"/>
      <c r="BK115" s="79"/>
      <c r="BL115" s="79"/>
      <c r="BM115" s="79"/>
      <c r="BN115" s="79"/>
      <c r="BO115" s="79"/>
      <c r="BP115" s="79"/>
      <c r="BQ115" s="79"/>
      <c r="BR115" s="79"/>
      <c r="BS115" s="79"/>
      <c r="BT115" s="79"/>
      <c r="BU115" s="79"/>
      <c r="BV115" s="79"/>
      <c r="BW115" s="79"/>
      <c r="BX115" s="80"/>
      <c r="BY115" s="78">
        <v>0</v>
      </c>
      <c r="BZ115" s="79"/>
      <c r="CA115" s="79"/>
      <c r="CB115" s="79"/>
      <c r="CC115" s="79"/>
      <c r="CD115" s="79"/>
      <c r="CE115" s="79"/>
      <c r="CF115" s="79"/>
      <c r="CG115" s="79"/>
      <c r="CH115" s="79"/>
      <c r="CI115" s="79"/>
      <c r="CJ115" s="79"/>
      <c r="CK115" s="79"/>
      <c r="CL115" s="79"/>
      <c r="CM115" s="79"/>
      <c r="CN115" s="79"/>
      <c r="CO115" s="79"/>
      <c r="CP115" s="79"/>
      <c r="CQ115" s="79"/>
      <c r="CR115" s="79"/>
      <c r="CS115" s="79"/>
      <c r="CT115" s="79"/>
      <c r="CU115" s="79"/>
      <c r="CV115" s="79"/>
      <c r="CW115" s="79"/>
      <c r="CX115" s="79"/>
      <c r="CY115" s="79"/>
      <c r="CZ115" s="79"/>
      <c r="DA115" s="80"/>
      <c r="DC115" s="39"/>
      <c r="FK115" s="65"/>
      <c r="FL115" s="65"/>
    </row>
    <row r="116" spans="1:168" s="17" customFormat="1" x14ac:dyDescent="0.25">
      <c r="A116" s="20"/>
      <c r="B116" s="76" t="s">
        <v>76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7"/>
      <c r="AV116" s="78">
        <v>0</v>
      </c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80"/>
      <c r="BY116" s="78">
        <v>0</v>
      </c>
      <c r="BZ116" s="79"/>
      <c r="CA116" s="79"/>
      <c r="CB116" s="79"/>
      <c r="CC116" s="79"/>
      <c r="CD116" s="79"/>
      <c r="CE116" s="79"/>
      <c r="CF116" s="79"/>
      <c r="CG116" s="79"/>
      <c r="CH116" s="79"/>
      <c r="CI116" s="79"/>
      <c r="CJ116" s="79"/>
      <c r="CK116" s="79"/>
      <c r="CL116" s="79"/>
      <c r="CM116" s="79"/>
      <c r="CN116" s="79"/>
      <c r="CO116" s="79"/>
      <c r="CP116" s="79"/>
      <c r="CQ116" s="79"/>
      <c r="CR116" s="79"/>
      <c r="CS116" s="79"/>
      <c r="CT116" s="79"/>
      <c r="CU116" s="79"/>
      <c r="CV116" s="79"/>
      <c r="CW116" s="79"/>
      <c r="CX116" s="79"/>
      <c r="CY116" s="79"/>
      <c r="CZ116" s="79"/>
      <c r="DA116" s="80"/>
      <c r="DC116" s="39"/>
      <c r="FK116" s="65"/>
      <c r="FL116" s="65"/>
    </row>
    <row r="117" spans="1:168" s="17" customFormat="1" x14ac:dyDescent="0.25">
      <c r="A117" s="20"/>
      <c r="B117" s="76" t="s">
        <v>77</v>
      </c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7"/>
      <c r="AV117" s="78">
        <v>0</v>
      </c>
      <c r="AW117" s="79"/>
      <c r="AX117" s="79"/>
      <c r="AY117" s="79"/>
      <c r="AZ117" s="79"/>
      <c r="BA117" s="79"/>
      <c r="BB117" s="79"/>
      <c r="BC117" s="79"/>
      <c r="BD117" s="79"/>
      <c r="BE117" s="79"/>
      <c r="BF117" s="79"/>
      <c r="BG117" s="79"/>
      <c r="BH117" s="79"/>
      <c r="BI117" s="79"/>
      <c r="BJ117" s="79"/>
      <c r="BK117" s="79"/>
      <c r="BL117" s="79"/>
      <c r="BM117" s="79"/>
      <c r="BN117" s="79"/>
      <c r="BO117" s="79"/>
      <c r="BP117" s="79"/>
      <c r="BQ117" s="79"/>
      <c r="BR117" s="79"/>
      <c r="BS117" s="79"/>
      <c r="BT117" s="79"/>
      <c r="BU117" s="79"/>
      <c r="BV117" s="79"/>
      <c r="BW117" s="79"/>
      <c r="BX117" s="80"/>
      <c r="BY117" s="78">
        <v>0</v>
      </c>
      <c r="BZ117" s="79"/>
      <c r="CA117" s="79"/>
      <c r="CB117" s="79"/>
      <c r="CC117" s="79"/>
      <c r="CD117" s="79"/>
      <c r="CE117" s="79"/>
      <c r="CF117" s="79"/>
      <c r="CG117" s="79"/>
      <c r="CH117" s="79"/>
      <c r="CI117" s="79"/>
      <c r="CJ117" s="79"/>
      <c r="CK117" s="79"/>
      <c r="CL117" s="79"/>
      <c r="CM117" s="79"/>
      <c r="CN117" s="79"/>
      <c r="CO117" s="79"/>
      <c r="CP117" s="79"/>
      <c r="CQ117" s="79"/>
      <c r="CR117" s="79"/>
      <c r="CS117" s="79"/>
      <c r="CT117" s="79"/>
      <c r="CU117" s="79"/>
      <c r="CV117" s="79"/>
      <c r="CW117" s="79"/>
      <c r="CX117" s="79"/>
      <c r="CY117" s="79"/>
      <c r="CZ117" s="79"/>
      <c r="DA117" s="80"/>
      <c r="DC117" s="39"/>
      <c r="FK117" s="65"/>
      <c r="FL117" s="65"/>
    </row>
    <row r="118" spans="1:168" s="17" customFormat="1" x14ac:dyDescent="0.25">
      <c r="A118" s="20"/>
      <c r="B118" s="76" t="s">
        <v>78</v>
      </c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7"/>
      <c r="AV118" s="78">
        <v>0</v>
      </c>
      <c r="AW118" s="79"/>
      <c r="AX118" s="79"/>
      <c r="AY118" s="79"/>
      <c r="AZ118" s="79"/>
      <c r="BA118" s="79"/>
      <c r="BB118" s="79"/>
      <c r="BC118" s="79"/>
      <c r="BD118" s="79"/>
      <c r="BE118" s="79"/>
      <c r="BF118" s="79"/>
      <c r="BG118" s="79"/>
      <c r="BH118" s="79"/>
      <c r="BI118" s="79"/>
      <c r="BJ118" s="79"/>
      <c r="BK118" s="79"/>
      <c r="BL118" s="79"/>
      <c r="BM118" s="79"/>
      <c r="BN118" s="79"/>
      <c r="BO118" s="79"/>
      <c r="BP118" s="79"/>
      <c r="BQ118" s="79"/>
      <c r="BR118" s="79"/>
      <c r="BS118" s="79"/>
      <c r="BT118" s="79"/>
      <c r="BU118" s="79"/>
      <c r="BV118" s="79"/>
      <c r="BW118" s="79"/>
      <c r="BX118" s="80"/>
      <c r="BY118" s="78">
        <v>0</v>
      </c>
      <c r="BZ118" s="79"/>
      <c r="CA118" s="79"/>
      <c r="CB118" s="79"/>
      <c r="CC118" s="79"/>
      <c r="CD118" s="79"/>
      <c r="CE118" s="79"/>
      <c r="CF118" s="79"/>
      <c r="CG118" s="79"/>
      <c r="CH118" s="79"/>
      <c r="CI118" s="79"/>
      <c r="CJ118" s="79"/>
      <c r="CK118" s="79"/>
      <c r="CL118" s="79"/>
      <c r="CM118" s="79"/>
      <c r="CN118" s="79"/>
      <c r="CO118" s="79"/>
      <c r="CP118" s="79"/>
      <c r="CQ118" s="79"/>
      <c r="CR118" s="79"/>
      <c r="CS118" s="79"/>
      <c r="CT118" s="79"/>
      <c r="CU118" s="79"/>
      <c r="CV118" s="79"/>
      <c r="CW118" s="79"/>
      <c r="CX118" s="79"/>
      <c r="CY118" s="79"/>
      <c r="CZ118" s="79"/>
      <c r="DA118" s="80"/>
      <c r="DC118" s="39"/>
      <c r="FK118" s="65"/>
      <c r="FL118" s="65"/>
    </row>
    <row r="119" spans="1:168" s="17" customFormat="1" x14ac:dyDescent="0.25">
      <c r="A119" s="20"/>
      <c r="B119" s="76" t="s">
        <v>47</v>
      </c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7"/>
      <c r="AV119" s="81">
        <f>AV111+AV113+AV114+AV112</f>
        <v>12332.727999999999</v>
      </c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3"/>
      <c r="BY119" s="81">
        <f>BY111+BY113+BY114+BY112</f>
        <v>10342.69</v>
      </c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  <c r="CO119" s="82"/>
      <c r="CP119" s="82"/>
      <c r="CQ119" s="82"/>
      <c r="CR119" s="82"/>
      <c r="CS119" s="82"/>
      <c r="CT119" s="82"/>
      <c r="CU119" s="82"/>
      <c r="CV119" s="82"/>
      <c r="CW119" s="82"/>
      <c r="CX119" s="82"/>
      <c r="CY119" s="82"/>
      <c r="CZ119" s="82"/>
      <c r="DA119" s="83"/>
      <c r="DC119" s="39"/>
      <c r="FK119" s="65"/>
      <c r="FL119" s="65"/>
    </row>
  </sheetData>
  <mergeCells count="440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EK79:EV79"/>
    <mergeCell ref="EW79:FH79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BT81:CJ81"/>
    <mergeCell ref="CK81:CY81"/>
    <mergeCell ref="CZ81:DX81"/>
    <mergeCell ref="DY81:EJ81"/>
    <mergeCell ref="R80:AK80"/>
    <mergeCell ref="AL80:BB80"/>
    <mergeCell ref="BC80:BS80"/>
    <mergeCell ref="BT80:CJ80"/>
    <mergeCell ref="CK80:CY80"/>
    <mergeCell ref="CZ80:DX80"/>
    <mergeCell ref="D88:S88"/>
    <mergeCell ref="T88:Y88"/>
    <mergeCell ref="CM88:CX88"/>
    <mergeCell ref="A90:Z90"/>
    <mergeCell ref="AA90:AZ90"/>
    <mergeCell ref="BA90:BW90"/>
    <mergeCell ref="BX90:CQ90"/>
    <mergeCell ref="CR90:DM90"/>
    <mergeCell ref="EK81:EV81"/>
    <mergeCell ref="DN90:EJ90"/>
    <mergeCell ref="EK90:FG90"/>
    <mergeCell ref="EW81:FH81"/>
    <mergeCell ref="A85:FG85"/>
    <mergeCell ref="AW86:DK86"/>
    <mergeCell ref="BH87:BQ87"/>
    <mergeCell ref="BR87:CI87"/>
    <mergeCell ref="CJ87:CY87"/>
    <mergeCell ref="A76:Q81"/>
    <mergeCell ref="DY80:EJ80"/>
    <mergeCell ref="EK80:EV80"/>
    <mergeCell ref="EW80:FH80"/>
    <mergeCell ref="R81:AK81"/>
    <mergeCell ref="AL81:BB81"/>
    <mergeCell ref="BC81:BS81"/>
    <mergeCell ref="A91:Z91"/>
    <mergeCell ref="AA91:AZ91"/>
    <mergeCell ref="BA91:BW91"/>
    <mergeCell ref="BX91:CQ91"/>
    <mergeCell ref="CR91:DM91"/>
    <mergeCell ref="DN91:EJ91"/>
    <mergeCell ref="EK91:FG91"/>
    <mergeCell ref="CR94:DM94"/>
    <mergeCell ref="DN94:EJ94"/>
    <mergeCell ref="BA95:BW95"/>
    <mergeCell ref="A92:Z96"/>
    <mergeCell ref="AA92:AZ96"/>
    <mergeCell ref="BA92:BW92"/>
    <mergeCell ref="BX92:CQ92"/>
    <mergeCell ref="CR92:DM92"/>
    <mergeCell ref="DN92:EJ92"/>
    <mergeCell ref="BX95:CQ95"/>
    <mergeCell ref="CR95:DM95"/>
    <mergeCell ref="DN95:EJ95"/>
    <mergeCell ref="BA96:BW96"/>
    <mergeCell ref="EK97:FG97"/>
    <mergeCell ref="A98:Z98"/>
    <mergeCell ref="AA98:AZ98"/>
    <mergeCell ref="BA98:BW98"/>
    <mergeCell ref="BX98:CQ98"/>
    <mergeCell ref="CR98:DM98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AW105:DJ105"/>
    <mergeCell ref="A107:AU107"/>
    <mergeCell ref="AV107:BX107"/>
    <mergeCell ref="BY107:DA107"/>
    <mergeCell ref="A108:AU108"/>
    <mergeCell ref="AV108:BX108"/>
    <mergeCell ref="BY108:DA108"/>
    <mergeCell ref="EK99:FG99"/>
    <mergeCell ref="A103:EU103"/>
    <mergeCell ref="P104:BB104"/>
    <mergeCell ref="BC104:DB104"/>
    <mergeCell ref="DC104:DU104"/>
    <mergeCell ref="DV104:EB104"/>
    <mergeCell ref="B99:Z99"/>
    <mergeCell ref="AB99:AZ99"/>
    <mergeCell ref="BB99:BW99"/>
    <mergeCell ref="BY99:CQ99"/>
    <mergeCell ref="CR99:DM99"/>
    <mergeCell ref="DN99:EJ99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111:AU111"/>
    <mergeCell ref="AV111:BX111"/>
    <mergeCell ref="B119:AU119"/>
    <mergeCell ref="AV119:BX119"/>
    <mergeCell ref="BY119:DA119"/>
    <mergeCell ref="B117:AU117"/>
    <mergeCell ref="AV117:BX117"/>
    <mergeCell ref="BY117:DA117"/>
    <mergeCell ref="B118:AU118"/>
    <mergeCell ref="AV118:BX118"/>
    <mergeCell ref="BY118:DA118"/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2026-01-04T00:29:32Z</dcterms:modified>
</cp:coreProperties>
</file>