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415" windowHeight="11520"/>
  </bookViews>
  <sheets>
    <sheet name="Август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<sst xmlns="http://schemas.openxmlformats.org/spreadsheetml/2006/main" count="394" uniqueCount="147">
  <si>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</si>
  <si>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</si>
  <si>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</si>
  <si>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</si>
  <si>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</si>
  <si>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</si>
  <si>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</si>
  <si>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</si>
  <si>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</si>
  <si>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</si>
  <si>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</si>
  <si>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</si>
  <si>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</si>
  <si>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</si>
  <si>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</si>
  <si>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</si>
  <si>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</si>
  <si>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</si>
  <si>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</si>
  <si>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</si>
  <si>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</si>
  <si>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</si>
  <si>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</si>
  <si>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</si>
  <si>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</si>
  <si>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</si>
  <si>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</si>
  <si>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</si>
  <si>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</si>
  <si>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</si>
  <si>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</si>
  <si>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</si>
  <si>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</si>
  <si>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</si>
  <si>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</si>
  <si>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</si>
  <si>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</si>
  <si>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</si>
  <si>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</si>
  <si>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</si>
  <si>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</si>
  <si>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</si>
  <si>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</si>
  <si>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</si>
  <si>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</si>
  <si>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</si>
  <si>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</si>
  <si>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</si>
  <si>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</si>
  <si>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</si>
  <si>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</si>
  <si>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</si>
  <si>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</si>
  <si>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</si>
  <si>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</si>
  <si>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</si>
  <si>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</si>
  <si>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</si>
  <si>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</si>
  <si>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</si>
  <si>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</si>
  <si>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</si>
  <si>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</si>
  <si>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</si>
  <si>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</si>
  <si>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</si>
  <si>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</si>
  <si>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</si>
  <si>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</si>
  <si>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</si>
  <si>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</si>
  <si>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</si>
  <si>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</si>
  <si>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</si>
  <si>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</si>
  <si>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</si>
  <si>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</si>
  <si>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</si>
  <si>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</si>
  <si>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</si>
  <si>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</si>
  <si>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</si>
  <si>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</si>
  <si>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</si>
  <si>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</si>
  <si>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</si>
  <si>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</si>
  <si>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</si>
  <si>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</si>
  <si>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</si>
  <si>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</si>
  <si>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</si>
  <si>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</si>
  <si>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</si>
  <si>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</si>
  <si>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</si>
  <si>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</si>
  <si>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</si>
  <si>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</si>
  <si>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</si>
  <si>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</si>
  <si>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</si>
  <si>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</si>
  <si>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</si>
  <si>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</si>
  <si>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</si>
  <si>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</si>
  <si>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</si>
  <si>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</si>
  <si>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</si>
  <si>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</si>
  <si>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</si>
  <si>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</si>
  <si>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</si>
  <si>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</si>
  <si>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</si>
  <si>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</si>
  <si>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</si>
  <si>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</si>
  <si>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</si>
  <si>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</si>
  <si>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</si>
  <si>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</si>
  <si>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</si>
  <si>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</si>
  <si>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</si>
  <si>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</si>
  <si>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</si>
  <si>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</si>
  <si>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</si>
  <si>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</si>
  <si>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</si>
  <si>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</si>
  <si>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</si>
  <si>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</si>
  <si>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</si>
  <si>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</si>
  <si>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</si>
  <si>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</si>
  <si>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</si>
  <si>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</si>
  <si>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</si>
  <si>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</si>
  <si>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</si>
  <si>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август</t>
  </si>
  <si>
    <t xml:space="preserve">август (факт) </t>
  </si>
  <si>
    <t>за 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</si>
</sst>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BY130" sqref="BY130:DA130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225" t="s">
        <v>1</v>
      </c>
      <c r="EJ2" s="226"/>
      <c r="EK2" s="226"/>
      <c r="EL2" s="226"/>
      <c r="EM2" s="226"/>
      <c r="EN2" s="226"/>
      <c r="EO2" s="226"/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6"/>
      <c r="FB2" s="226"/>
      <c r="FC2" s="226"/>
      <c r="FD2" s="226"/>
      <c r="FE2" s="226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106" t="s">
        <v>123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K6" s="60"/>
      <c r="FL6" s="60"/>
    </row>
    <row r="7" spans="1:168" s="42" customFormat="1" ht="23.2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K7" s="60"/>
      <c r="FL7" s="60"/>
    </row>
    <row r="8" spans="1:168" s="8" customFormat="1" ht="12.75" x14ac:dyDescent="0.2">
      <c r="AV8" s="167" t="s">
        <v>4</v>
      </c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168" t="s">
        <v>129</v>
      </c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56" t="s">
        <v>144</v>
      </c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7" t="s">
        <v>138</v>
      </c>
      <c r="CS9" s="157"/>
      <c r="CT9" s="157"/>
      <c r="CU9" s="157"/>
      <c r="CV9" s="157"/>
      <c r="CW9" s="157"/>
      <c r="CX9" s="157"/>
      <c r="CY9" s="157"/>
      <c r="CZ9" s="157"/>
      <c r="DA9" s="157"/>
      <c r="DB9" s="157"/>
      <c r="DC9" s="157"/>
      <c r="DD9" s="157"/>
      <c r="DE9" s="157"/>
      <c r="DF9" s="157"/>
      <c r="DG9" s="157"/>
      <c r="FK9" s="61"/>
      <c r="FL9" s="61"/>
    </row>
    <row r="10" spans="1:168" s="45" customFormat="1" ht="15.75" x14ac:dyDescent="0.25">
      <c r="C10" s="168" t="s">
        <v>5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56" t="s">
        <v>145</v>
      </c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DC10" s="7"/>
      <c r="FK10" s="62"/>
      <c r="FL10" s="62"/>
    </row>
    <row r="12" spans="1:168" s="12" customFormat="1" ht="90" customHeight="1" x14ac:dyDescent="0.2">
      <c r="A12" s="203" t="s">
        <v>6</v>
      </c>
      <c r="B12" s="203"/>
      <c r="C12" s="203"/>
      <c r="D12" s="203"/>
      <c r="E12" s="203"/>
      <c r="F12" s="203" t="s">
        <v>7</v>
      </c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 t="s">
        <v>8</v>
      </c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 t="s">
        <v>9</v>
      </c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 t="s">
        <v>10</v>
      </c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 t="s">
        <v>11</v>
      </c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 t="s">
        <v>133</v>
      </c>
      <c r="CK12" s="203"/>
      <c r="CL12" s="203"/>
      <c r="CM12" s="203"/>
      <c r="CN12" s="203"/>
      <c r="CO12" s="203"/>
      <c r="CP12" s="203"/>
      <c r="CQ12" s="203"/>
      <c r="CR12" s="203"/>
      <c r="CS12" s="203"/>
      <c r="CT12" s="203"/>
      <c r="CU12" s="203"/>
      <c r="CV12" s="203"/>
      <c r="CW12" s="203"/>
      <c r="CX12" s="203"/>
      <c r="CY12" s="203"/>
      <c r="CZ12" s="203"/>
      <c r="DA12" s="203" t="s">
        <v>12</v>
      </c>
      <c r="DB12" s="203"/>
      <c r="DC12" s="203"/>
      <c r="DD12" s="203"/>
      <c r="DE12" s="203"/>
      <c r="DF12" s="203"/>
      <c r="DG12" s="203"/>
      <c r="DH12" s="203"/>
      <c r="DI12" s="203"/>
      <c r="DJ12" s="203"/>
      <c r="DK12" s="203"/>
      <c r="DL12" s="203"/>
      <c r="DM12" s="203"/>
      <c r="DN12" s="203"/>
      <c r="DO12" s="203"/>
      <c r="DP12" s="203"/>
      <c r="DQ12" s="203"/>
      <c r="DR12" s="203" t="s">
        <v>13</v>
      </c>
      <c r="DS12" s="203"/>
      <c r="DT12" s="203"/>
      <c r="DU12" s="203"/>
      <c r="DV12" s="203"/>
      <c r="DW12" s="203"/>
      <c r="DX12" s="203"/>
      <c r="DY12" s="203"/>
      <c r="DZ12" s="203"/>
      <c r="EA12" s="203"/>
      <c r="EB12" s="203"/>
      <c r="EC12" s="203"/>
      <c r="ED12" s="203"/>
      <c r="EE12" s="203"/>
      <c r="EF12" s="203"/>
      <c r="EG12" s="203"/>
      <c r="EH12" s="203"/>
      <c r="EI12" s="203"/>
      <c r="EJ12" s="203"/>
      <c r="EK12" s="203"/>
      <c r="EL12" s="203" t="s">
        <v>14</v>
      </c>
      <c r="EM12" s="203"/>
      <c r="EN12" s="203"/>
      <c r="EO12" s="203"/>
      <c r="EP12" s="203"/>
      <c r="EQ12" s="203"/>
      <c r="ER12" s="203"/>
      <c r="ES12" s="203"/>
      <c r="ET12" s="203"/>
      <c r="EU12" s="203"/>
      <c r="EV12" s="203"/>
      <c r="EW12" s="203"/>
      <c r="EX12" s="203"/>
      <c r="EY12" s="203"/>
      <c r="EZ12" s="203"/>
      <c r="FA12" s="203"/>
      <c r="FB12" s="203"/>
      <c r="FC12" s="203"/>
      <c r="FD12" s="203"/>
      <c r="FE12" s="203"/>
      <c r="FK12" s="63"/>
      <c r="FL12" s="63"/>
    </row>
    <row r="13" spans="1:168" s="13" customFormat="1" x14ac:dyDescent="0.25">
      <c r="A13" s="216">
        <v>1</v>
      </c>
      <c r="B13" s="217"/>
      <c r="C13" s="217"/>
      <c r="D13" s="217"/>
      <c r="E13" s="218"/>
      <c r="F13" s="219">
        <v>2</v>
      </c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>
        <v>3</v>
      </c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>
        <v>4</v>
      </c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>
        <v>5</v>
      </c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>
        <v>6</v>
      </c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>
        <v>7</v>
      </c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>
        <v>8</v>
      </c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>
        <v>9</v>
      </c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>
        <v>10</v>
      </c>
      <c r="EM13" s="219"/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19"/>
      <c r="EZ13" s="219"/>
      <c r="FA13" s="219"/>
      <c r="FB13" s="219"/>
      <c r="FC13" s="219"/>
      <c r="FD13" s="219"/>
      <c r="FE13" s="219"/>
      <c r="FK13" s="64"/>
      <c r="FL13" s="64"/>
    </row>
    <row r="14" spans="1:168" s="14" customFormat="1" ht="72" customHeight="1" x14ac:dyDescent="0.25">
      <c r="A14" s="206" t="s">
        <v>34</v>
      </c>
      <c r="B14" s="207"/>
      <c r="C14" s="207"/>
      <c r="D14" s="207"/>
      <c r="E14" s="208"/>
      <c r="F14" s="213" t="s">
        <v>79</v>
      </c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 t="s">
        <v>82</v>
      </c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120" t="s">
        <v>84</v>
      </c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05">
        <v>40.290999999999997</v>
      </c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98" t="s">
        <v>94</v>
      </c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15">
        <v>8.7349999999999994</v>
      </c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7"/>
      <c r="DA14" s="115">
        <v>8.01</v>
      </c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7"/>
      <c r="DR14" s="115">
        <f>DA14</f>
        <v>8.01</v>
      </c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7"/>
      <c r="EL14" s="115">
        <f>AZ14-DR14</f>
        <v>32.280999999999999</v>
      </c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7"/>
      <c r="FK14" s="65"/>
      <c r="FL14" s="65"/>
    </row>
    <row r="15" spans="1:168" s="14" customFormat="1" ht="78.75" customHeight="1" x14ac:dyDescent="0.25">
      <c r="A15" s="206" t="s">
        <v>36</v>
      </c>
      <c r="B15" s="207"/>
      <c r="C15" s="207"/>
      <c r="D15" s="207"/>
      <c r="E15" s="208"/>
      <c r="F15" s="213" t="s">
        <v>80</v>
      </c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 t="s">
        <v>124</v>
      </c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120" t="s">
        <v>85</v>
      </c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05">
        <v>13.333</v>
      </c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98" t="s">
        <v>131</v>
      </c>
      <c r="BR15" s="198"/>
      <c r="BS15" s="198"/>
      <c r="BT15" s="198"/>
      <c r="BU15" s="198"/>
      <c r="BV15" s="198"/>
      <c r="BW15" s="198"/>
      <c r="BX15" s="198"/>
      <c r="BY15" s="198"/>
      <c r="BZ15" s="198"/>
      <c r="CA15" s="198"/>
      <c r="CB15" s="198"/>
      <c r="CC15" s="198"/>
      <c r="CD15" s="198"/>
      <c r="CE15" s="198"/>
      <c r="CF15" s="198"/>
      <c r="CG15" s="198"/>
      <c r="CH15" s="198"/>
      <c r="CI15" s="198"/>
      <c r="CJ15" s="115">
        <v>10.289</v>
      </c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7"/>
      <c r="DA15" s="115">
        <v>10.581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7"/>
      <c r="DR15" s="115">
        <f>DA15</f>
        <v>10.581</v>
      </c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7"/>
      <c r="EL15" s="115">
        <f>AZ15-DR15</f>
        <v>2.7520000000000007</v>
      </c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7"/>
      <c r="FK15" s="65"/>
      <c r="FL15" s="65"/>
    </row>
    <row r="16" spans="1:168" s="14" customFormat="1" ht="117" customHeight="1" x14ac:dyDescent="0.25">
      <c r="A16" s="206" t="s">
        <v>38</v>
      </c>
      <c r="B16" s="207"/>
      <c r="C16" s="207"/>
      <c r="D16" s="207"/>
      <c r="E16" s="208"/>
      <c r="F16" s="213" t="s">
        <v>81</v>
      </c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 t="s">
        <v>83</v>
      </c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120" t="s">
        <v>86</v>
      </c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05">
        <v>87.5</v>
      </c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98" t="s">
        <v>136</v>
      </c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8"/>
      <c r="CI16" s="198"/>
      <c r="CJ16" s="115">
        <v>74.313000000000002</v>
      </c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7"/>
      <c r="DA16" s="115">
        <v>89.644999999999996</v>
      </c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7"/>
      <c r="DR16" s="115">
        <f>DA16</f>
        <v>89.644999999999996</v>
      </c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7"/>
      <c r="EL16" s="222" t="s">
        <v>87</v>
      </c>
      <c r="EM16" s="223"/>
      <c r="EN16" s="223"/>
      <c r="EO16" s="223"/>
      <c r="EP16" s="223"/>
      <c r="EQ16" s="223"/>
      <c r="ER16" s="223"/>
      <c r="ES16" s="223"/>
      <c r="ET16" s="223"/>
      <c r="EU16" s="223"/>
      <c r="EV16" s="223"/>
      <c r="EW16" s="223"/>
      <c r="EX16" s="223"/>
      <c r="EY16" s="223"/>
      <c r="EZ16" s="223"/>
      <c r="FA16" s="223"/>
      <c r="FB16" s="223"/>
      <c r="FC16" s="223"/>
      <c r="FD16" s="223"/>
      <c r="FE16" s="224"/>
      <c r="FK16" s="65"/>
      <c r="FL16" s="65"/>
    </row>
    <row r="17" spans="1:168" s="14" customFormat="1" ht="7.5" hidden="1" customHeight="1" x14ac:dyDescent="0.25">
      <c r="A17" s="206"/>
      <c r="B17" s="207"/>
      <c r="C17" s="207"/>
      <c r="D17" s="207"/>
      <c r="E17" s="208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106" t="s">
        <v>3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K21" s="67"/>
      <c r="FL21" s="67"/>
    </row>
    <row r="22" spans="1:168" s="45" customFormat="1" ht="15.75" x14ac:dyDescent="0.25">
      <c r="AV22" s="205" t="s">
        <v>118</v>
      </c>
      <c r="AW22" s="205"/>
      <c r="AX22" s="205"/>
      <c r="AY22" s="205"/>
      <c r="AZ22" s="205"/>
      <c r="BA22" s="205"/>
      <c r="BB22" s="205"/>
      <c r="BC22" s="205"/>
      <c r="BD22" s="205"/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167" t="s">
        <v>4</v>
      </c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168" t="s">
        <v>130</v>
      </c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56" t="s">
        <v>144</v>
      </c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7" t="s">
        <v>138</v>
      </c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FK24" s="61"/>
      <c r="FL24" s="61"/>
    </row>
    <row r="25" spans="1:168" s="45" customFormat="1" ht="15.75" x14ac:dyDescent="0.25">
      <c r="C25" s="168" t="s">
        <v>5</v>
      </c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56" t="s">
        <v>145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DC25" s="7"/>
      <c r="FK25" s="62"/>
      <c r="FL25" s="62"/>
    </row>
    <row r="27" spans="1:168" s="12" customFormat="1" ht="61.5" customHeight="1" x14ac:dyDescent="0.2">
      <c r="A27" s="203" t="s">
        <v>6</v>
      </c>
      <c r="B27" s="203"/>
      <c r="C27" s="203"/>
      <c r="D27" s="203"/>
      <c r="E27" s="203"/>
      <c r="F27" s="203" t="s">
        <v>16</v>
      </c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 t="s">
        <v>8</v>
      </c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 t="s">
        <v>17</v>
      </c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 t="s">
        <v>18</v>
      </c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 t="s">
        <v>19</v>
      </c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 t="s">
        <v>20</v>
      </c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 t="s">
        <v>21</v>
      </c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 t="s">
        <v>22</v>
      </c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 t="s">
        <v>23</v>
      </c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K27" s="63"/>
      <c r="FL27" s="63"/>
    </row>
    <row r="28" spans="1:168" s="13" customFormat="1" x14ac:dyDescent="0.25">
      <c r="A28" s="216">
        <v>1</v>
      </c>
      <c r="B28" s="217"/>
      <c r="C28" s="217"/>
      <c r="D28" s="217"/>
      <c r="E28" s="218"/>
      <c r="F28" s="219">
        <v>2</v>
      </c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>
        <v>3</v>
      </c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>
        <v>4</v>
      </c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>
        <v>5</v>
      </c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>
        <v>6</v>
      </c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>
        <v>7</v>
      </c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>
        <v>8</v>
      </c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>
        <v>9</v>
      </c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>
        <v>10</v>
      </c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19"/>
      <c r="FC28" s="219"/>
      <c r="FD28" s="219"/>
      <c r="FE28" s="219"/>
      <c r="FK28" s="64"/>
      <c r="FL28" s="64"/>
    </row>
    <row r="29" spans="1:168" s="14" customFormat="1" ht="68.25" customHeight="1" x14ac:dyDescent="0.25">
      <c r="A29" s="206" t="s">
        <v>34</v>
      </c>
      <c r="B29" s="207"/>
      <c r="C29" s="207"/>
      <c r="D29" s="207"/>
      <c r="E29" s="208"/>
      <c r="F29" s="213" t="s">
        <v>79</v>
      </c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 t="s">
        <v>82</v>
      </c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120" t="s">
        <v>84</v>
      </c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05">
        <f>AZ14</f>
        <v>40.290999999999997</v>
      </c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98" t="s">
        <v>132</v>
      </c>
      <c r="BO29" s="198"/>
      <c r="BP29" s="198"/>
      <c r="BQ29" s="198"/>
      <c r="BR29" s="198"/>
      <c r="BS29" s="198"/>
      <c r="BT29" s="198"/>
      <c r="BU29" s="198"/>
      <c r="BV29" s="198"/>
      <c r="BW29" s="198"/>
      <c r="BX29" s="198"/>
      <c r="BY29" s="198"/>
      <c r="BZ29" s="198"/>
      <c r="CA29" s="198"/>
      <c r="CB29" s="198"/>
      <c r="CC29" s="198"/>
      <c r="CD29" s="198"/>
      <c r="CE29" s="198"/>
      <c r="CF29" s="198"/>
      <c r="CG29" s="118">
        <f>CJ14</f>
        <v>8.7349999999999994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8.01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8.01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32.280999999999999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4"/>
      <c r="FK29" s="65"/>
      <c r="FL29" s="65"/>
    </row>
    <row r="30" spans="1:168" s="14" customFormat="1" ht="66" customHeight="1" x14ac:dyDescent="0.25">
      <c r="A30" s="206" t="s">
        <v>36</v>
      </c>
      <c r="B30" s="207"/>
      <c r="C30" s="207"/>
      <c r="D30" s="207"/>
      <c r="E30" s="208"/>
      <c r="F30" s="213" t="s">
        <v>80</v>
      </c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 t="s">
        <v>124</v>
      </c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120" t="s">
        <v>85</v>
      </c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05">
        <f>AZ15</f>
        <v>13.333</v>
      </c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98" t="s">
        <v>131</v>
      </c>
      <c r="BO30" s="198"/>
      <c r="BP30" s="198"/>
      <c r="BQ30" s="198"/>
      <c r="BR30" s="198"/>
      <c r="BS30" s="198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198"/>
      <c r="CG30" s="118">
        <f>CJ15</f>
        <v>10.289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10.581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10.581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2.7520000000000007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  <c r="FK30" s="65"/>
      <c r="FL30" s="65"/>
    </row>
    <row r="31" spans="1:168" s="14" customFormat="1" ht="117.75" customHeight="1" x14ac:dyDescent="0.25">
      <c r="A31" s="206" t="s">
        <v>38</v>
      </c>
      <c r="B31" s="207"/>
      <c r="C31" s="207"/>
      <c r="D31" s="207"/>
      <c r="E31" s="208"/>
      <c r="F31" s="213" t="s">
        <v>81</v>
      </c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 t="s">
        <v>83</v>
      </c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120" t="s">
        <v>86</v>
      </c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18">
        <f>AZ16</f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98" t="s">
        <v>137</v>
      </c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18">
        <f>CJ16</f>
        <v>74.313000000000002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89.644999999999996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89.644999999999996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65" t="s">
        <v>25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6"/>
      <c r="DO35" s="166"/>
      <c r="DP35" s="166"/>
      <c r="DQ35" s="166"/>
      <c r="DR35" s="166"/>
      <c r="DS35" s="166"/>
      <c r="DT35" s="166"/>
      <c r="DU35" s="166"/>
      <c r="DV35" s="166"/>
      <c r="DW35" s="166"/>
      <c r="DX35" s="166"/>
      <c r="DY35" s="166"/>
      <c r="DZ35" s="166"/>
      <c r="EA35" s="166"/>
      <c r="EB35" s="166"/>
      <c r="EC35" s="166"/>
      <c r="ED35" s="166"/>
      <c r="EE35" s="166"/>
      <c r="EF35" s="166"/>
      <c r="EG35" s="166"/>
      <c r="EH35" s="166"/>
      <c r="EI35" s="166"/>
      <c r="EJ35" s="166"/>
      <c r="EK35" s="166"/>
      <c r="EL35" s="166"/>
      <c r="EM35" s="166"/>
      <c r="EN35" s="166"/>
      <c r="EO35" s="166"/>
      <c r="EP35" s="166"/>
      <c r="EQ35" s="166"/>
      <c r="ER35" s="166"/>
      <c r="ES35" s="166"/>
      <c r="ET35" s="166"/>
      <c r="EU35" s="166"/>
      <c r="EV35" s="166"/>
      <c r="EW35" s="166"/>
      <c r="EX35" s="166"/>
      <c r="EY35" s="166"/>
      <c r="EZ35" s="166"/>
      <c r="FA35" s="166"/>
      <c r="FB35" s="166"/>
      <c r="FC35" s="166"/>
      <c r="FD35" s="166"/>
      <c r="FE35" s="166"/>
      <c r="FK35" s="67"/>
      <c r="FL35" s="67"/>
    </row>
    <row r="36" spans="1:168" s="45" customFormat="1" ht="15.75" x14ac:dyDescent="0.25">
      <c r="AD36" s="205" t="s">
        <v>125</v>
      </c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205"/>
      <c r="DP36" s="205"/>
      <c r="DQ36" s="205"/>
      <c r="DR36" s="205"/>
      <c r="DS36" s="205"/>
      <c r="DT36" s="205"/>
      <c r="DU36" s="205"/>
      <c r="DV36" s="205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92" t="s">
        <v>4</v>
      </c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168" t="s">
        <v>128</v>
      </c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56" t="s">
        <v>144</v>
      </c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214" t="s">
        <v>138</v>
      </c>
      <c r="DB38" s="214"/>
      <c r="DC38" s="214"/>
      <c r="DD38" s="214"/>
      <c r="DE38" s="214"/>
      <c r="DF38" s="214"/>
      <c r="DG38" s="214"/>
      <c r="DH38" s="214"/>
      <c r="DI38" s="204"/>
      <c r="DJ38" s="204"/>
      <c r="DK38" s="204"/>
      <c r="DL38" s="204"/>
      <c r="DM38" s="204"/>
      <c r="DN38" s="204"/>
      <c r="DO38" s="204"/>
      <c r="DP38" s="204"/>
      <c r="DQ38" s="204"/>
      <c r="FK38" s="61"/>
      <c r="FL38" s="61"/>
    </row>
    <row r="39" spans="1:168" s="45" customFormat="1" ht="15.75" x14ac:dyDescent="0.25">
      <c r="C39" s="168" t="s">
        <v>5</v>
      </c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56" t="s">
        <v>145</v>
      </c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210" t="s">
        <v>26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2"/>
      <c r="L41" s="210" t="s">
        <v>27</v>
      </c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2"/>
      <c r="AD41" s="203" t="s">
        <v>28</v>
      </c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</row>
    <row r="42" spans="1:168" ht="13.5" customHeight="1" x14ac:dyDescent="0.25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8"/>
      <c r="L42" s="96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8"/>
      <c r="AD42" s="96">
        <v>1</v>
      </c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8"/>
      <c r="BK42" s="96">
        <v>2</v>
      </c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8"/>
      <c r="CR42" s="96">
        <v>3</v>
      </c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8"/>
      <c r="DY42" s="203" t="s">
        <v>29</v>
      </c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8" ht="13.5" customHeight="1" x14ac:dyDescent="0.25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8"/>
      <c r="L43" s="96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8"/>
      <c r="AD43" s="96" t="s">
        <v>30</v>
      </c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8"/>
      <c r="BK43" s="96" t="s">
        <v>31</v>
      </c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8"/>
      <c r="CR43" s="96" t="s">
        <v>32</v>
      </c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8"/>
      <c r="DY43" s="203" t="s">
        <v>29</v>
      </c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</row>
    <row r="44" spans="1:168" ht="44.25" customHeight="1" x14ac:dyDescent="0.25">
      <c r="A44" s="210"/>
      <c r="B44" s="211"/>
      <c r="C44" s="211"/>
      <c r="D44" s="211"/>
      <c r="E44" s="211"/>
      <c r="F44" s="211"/>
      <c r="G44" s="211"/>
      <c r="H44" s="211"/>
      <c r="I44" s="211"/>
      <c r="J44" s="211"/>
      <c r="K44" s="212"/>
      <c r="L44" s="210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2"/>
      <c r="AD44" s="158" t="s">
        <v>33</v>
      </c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 t="s">
        <v>140</v>
      </c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 t="s">
        <v>33</v>
      </c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 t="s">
        <v>140</v>
      </c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 t="s">
        <v>33</v>
      </c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 t="s">
        <v>140</v>
      </c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 t="s">
        <v>33</v>
      </c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 t="s">
        <v>140</v>
      </c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</row>
    <row r="45" spans="1:168" s="17" customFormat="1" x14ac:dyDescent="0.25">
      <c r="A45" s="206" t="s">
        <v>34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8"/>
      <c r="L45" s="209" t="s">
        <v>35</v>
      </c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K45" s="69"/>
      <c r="FL45" s="69"/>
    </row>
    <row r="46" spans="1:168" s="17" customFormat="1" x14ac:dyDescent="0.25">
      <c r="A46" s="206" t="s">
        <v>36</v>
      </c>
      <c r="B46" s="207"/>
      <c r="C46" s="207"/>
      <c r="D46" s="207"/>
      <c r="E46" s="207"/>
      <c r="F46" s="207"/>
      <c r="G46" s="207"/>
      <c r="H46" s="207"/>
      <c r="I46" s="207"/>
      <c r="J46" s="207"/>
      <c r="K46" s="208"/>
      <c r="L46" s="209" t="s">
        <v>37</v>
      </c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98"/>
      <c r="BL46" s="198"/>
      <c r="BM46" s="198"/>
      <c r="BN46" s="198"/>
      <c r="BO46" s="198"/>
      <c r="BP46" s="198"/>
      <c r="BQ46" s="198"/>
      <c r="BR46" s="198"/>
      <c r="BS46" s="198"/>
      <c r="BT46" s="198"/>
      <c r="BU46" s="198"/>
      <c r="BV46" s="198"/>
      <c r="BW46" s="198"/>
      <c r="BX46" s="198"/>
      <c r="BY46" s="198"/>
      <c r="BZ46" s="198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K46" s="69"/>
      <c r="FL46" s="69"/>
    </row>
    <row r="47" spans="1:168" s="17" customFormat="1" x14ac:dyDescent="0.25">
      <c r="A47" s="206" t="s">
        <v>38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8"/>
      <c r="L47" s="209" t="s">
        <v>39</v>
      </c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K47" s="69"/>
      <c r="FL47" s="69"/>
    </row>
    <row r="48" spans="1:168" s="17" customFormat="1" x14ac:dyDescent="0.25">
      <c r="A48" s="206" t="s">
        <v>29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8"/>
      <c r="L48" s="209" t="s">
        <v>29</v>
      </c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65" t="s">
        <v>102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166"/>
      <c r="CV52" s="166"/>
      <c r="CW52" s="166"/>
      <c r="CX52" s="166"/>
      <c r="CY52" s="166"/>
      <c r="CZ52" s="166"/>
      <c r="DA52" s="166"/>
      <c r="DB52" s="166"/>
      <c r="DC52" s="166"/>
      <c r="DD52" s="166"/>
      <c r="DE52" s="166"/>
      <c r="DF52" s="166"/>
      <c r="DG52" s="166"/>
      <c r="DH52" s="166"/>
      <c r="DI52" s="166"/>
      <c r="DJ52" s="166"/>
      <c r="DK52" s="166"/>
      <c r="DL52" s="166"/>
      <c r="DM52" s="166"/>
      <c r="DN52" s="166"/>
      <c r="DO52" s="166"/>
      <c r="DP52" s="166"/>
      <c r="DQ52" s="166"/>
      <c r="DR52" s="166"/>
      <c r="DS52" s="166"/>
      <c r="DT52" s="166"/>
      <c r="DU52" s="166"/>
      <c r="DV52" s="166"/>
      <c r="DW52" s="166"/>
      <c r="DX52" s="166"/>
      <c r="DY52" s="166"/>
      <c r="DZ52" s="166"/>
      <c r="EA52" s="166"/>
      <c r="EB52" s="166"/>
      <c r="EC52" s="166"/>
      <c r="ED52" s="166"/>
      <c r="EE52" s="166"/>
      <c r="EF52" s="166"/>
      <c r="EG52" s="166"/>
      <c r="EH52" s="166"/>
      <c r="EI52" s="166"/>
      <c r="EJ52" s="166"/>
      <c r="EK52" s="166"/>
      <c r="EL52" s="166"/>
      <c r="EM52" s="166"/>
      <c r="EN52" s="166"/>
      <c r="EO52" s="166"/>
      <c r="EP52" s="166"/>
      <c r="EQ52" s="166"/>
      <c r="ER52" s="166"/>
      <c r="ES52" s="166"/>
      <c r="ET52" s="166"/>
      <c r="EU52" s="166"/>
      <c r="EV52" s="166"/>
      <c r="EW52" s="166"/>
      <c r="EX52" s="166"/>
      <c r="EY52" s="166"/>
      <c r="EZ52" s="166"/>
      <c r="FA52" s="166"/>
      <c r="FB52" s="166"/>
      <c r="FC52" s="166"/>
      <c r="FD52" s="166"/>
      <c r="FE52" s="166"/>
      <c r="FK52" s="67"/>
      <c r="FL52" s="67"/>
    </row>
    <row r="53" spans="1:168" s="8" customFormat="1" ht="15.75" x14ac:dyDescent="0.25">
      <c r="AV53" s="167" t="s">
        <v>4</v>
      </c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8" t="s">
        <v>96</v>
      </c>
      <c r="BH54" s="168"/>
      <c r="BI54" s="168"/>
      <c r="BJ54" s="168"/>
      <c r="BK54" s="168"/>
      <c r="BL54" s="168"/>
      <c r="BM54" s="168"/>
      <c r="BN54" s="168"/>
      <c r="BO54" s="168"/>
      <c r="BP54" s="168"/>
      <c r="BQ54" s="156" t="s">
        <v>144</v>
      </c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68" t="s">
        <v>138</v>
      </c>
      <c r="CJ54" s="168"/>
      <c r="CK54" s="168"/>
      <c r="CL54" s="168"/>
      <c r="CM54" s="168"/>
      <c r="CN54" s="168"/>
      <c r="CO54" s="168"/>
      <c r="CP54" s="168"/>
      <c r="CQ54" s="204"/>
      <c r="CR54" s="204"/>
      <c r="CS54" s="204"/>
      <c r="CT54" s="204"/>
      <c r="CU54" s="204"/>
      <c r="CV54" s="204"/>
      <c r="CW54" s="204"/>
      <c r="CX54" s="204"/>
      <c r="DC54" s="10"/>
      <c r="FK54" s="61"/>
      <c r="FL54" s="61"/>
    </row>
    <row r="55" spans="1:168" s="45" customFormat="1" ht="15.75" x14ac:dyDescent="0.25">
      <c r="D55" s="155" t="s">
        <v>5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53"/>
      <c r="R55" s="205" t="s">
        <v>145</v>
      </c>
      <c r="S55" s="205"/>
      <c r="T55" s="205"/>
      <c r="U55" s="205"/>
      <c r="V55" s="205"/>
      <c r="W55" s="205"/>
      <c r="X55" s="205"/>
      <c r="Y55" s="205"/>
      <c r="Z55" s="43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I55" s="7"/>
      <c r="FK55" s="62"/>
      <c r="FL55" s="62"/>
    </row>
    <row r="57" spans="1:168" ht="66" customHeight="1" x14ac:dyDescent="0.25">
      <c r="A57" s="203" t="s">
        <v>41</v>
      </c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 t="s">
        <v>42</v>
      </c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 t="s">
        <v>43</v>
      </c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 t="s">
        <v>44</v>
      </c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3"/>
      <c r="CT57" s="203"/>
      <c r="CU57" s="203"/>
      <c r="CV57" s="203" t="s">
        <v>45</v>
      </c>
      <c r="CW57" s="203"/>
      <c r="CX57" s="203"/>
      <c r="CY57" s="203"/>
      <c r="CZ57" s="203"/>
      <c r="DA57" s="203"/>
      <c r="DB57" s="203"/>
      <c r="DC57" s="203"/>
      <c r="DD57" s="203"/>
      <c r="DE57" s="203"/>
      <c r="DF57" s="203"/>
      <c r="DG57" s="203"/>
      <c r="DH57" s="203"/>
      <c r="DI57" s="203"/>
      <c r="DJ57" s="203"/>
      <c r="DK57" s="203"/>
      <c r="DL57" s="203"/>
      <c r="DM57" s="203"/>
      <c r="DN57" s="203"/>
      <c r="DO57" s="203"/>
      <c r="DP57" s="203"/>
      <c r="DQ57" s="203"/>
      <c r="DR57" s="203"/>
      <c r="DS57" s="203"/>
      <c r="DT57" s="203"/>
      <c r="DU57" s="203"/>
      <c r="DV57" s="203"/>
      <c r="DW57" s="203"/>
      <c r="DX57" s="203"/>
      <c r="DY57" s="203"/>
      <c r="DZ57" s="203"/>
      <c r="EA57" s="203" t="s">
        <v>46</v>
      </c>
      <c r="EB57" s="203"/>
      <c r="EC57" s="203"/>
      <c r="ED57" s="203"/>
      <c r="EE57" s="203"/>
      <c r="EF57" s="203"/>
      <c r="EG57" s="203"/>
      <c r="EH57" s="203"/>
      <c r="EI57" s="203"/>
      <c r="EJ57" s="203"/>
      <c r="EK57" s="203"/>
      <c r="EL57" s="203"/>
      <c r="EM57" s="203"/>
      <c r="EN57" s="203"/>
      <c r="EO57" s="203"/>
      <c r="EP57" s="203"/>
      <c r="EQ57" s="203"/>
      <c r="ER57" s="203"/>
      <c r="ES57" s="203"/>
      <c r="ET57" s="203"/>
      <c r="EU57" s="203"/>
      <c r="EV57" s="203"/>
      <c r="EW57" s="203"/>
      <c r="EX57" s="203"/>
      <c r="EY57" s="203"/>
      <c r="EZ57" s="203"/>
      <c r="FA57" s="203"/>
      <c r="FB57" s="203"/>
      <c r="FC57" s="203"/>
      <c r="FD57" s="203"/>
      <c r="FE57" s="203"/>
    </row>
    <row r="58" spans="1:168" s="19" customFormat="1" x14ac:dyDescent="0.25">
      <c r="A58" s="128">
        <v>1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>
        <v>2</v>
      </c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>
        <v>3</v>
      </c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>
        <v>4</v>
      </c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>
        <v>5</v>
      </c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>
        <v>6</v>
      </c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  <c r="FA58" s="128"/>
      <c r="FB58" s="128"/>
      <c r="FC58" s="128"/>
      <c r="FD58" s="128"/>
      <c r="FE58" s="128"/>
      <c r="FK58" s="70"/>
      <c r="FL58" s="70"/>
    </row>
    <row r="59" spans="1:168" s="19" customFormat="1" ht="30" customHeight="1" x14ac:dyDescent="0.25">
      <c r="A59" s="120" t="s">
        <v>79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46" t="s">
        <v>95</v>
      </c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8"/>
      <c r="AS59" s="191" t="s">
        <v>88</v>
      </c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3"/>
      <c r="BQ59" s="118">
        <v>5.7229999999999999</v>
      </c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50"/>
      <c r="CU59" s="50"/>
      <c r="CV59" s="115">
        <v>5.2782099999999996</v>
      </c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7"/>
      <c r="EA59" s="125">
        <f>EL14</f>
        <v>32.280999999999999</v>
      </c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7"/>
      <c r="FK59" s="70"/>
      <c r="FL59" s="70"/>
    </row>
    <row r="60" spans="1:168" s="19" customFormat="1" ht="30" customHeight="1" x14ac:dyDescent="0.25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49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1"/>
      <c r="AS60" s="191" t="s">
        <v>89</v>
      </c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192"/>
      <c r="BO60" s="192"/>
      <c r="BP60" s="193"/>
      <c r="BQ60" s="118">
        <v>1.54074</v>
      </c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5">
        <v>1.5061199999999999</v>
      </c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7"/>
      <c r="EA60" s="130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1"/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1"/>
      <c r="EY60" s="131"/>
      <c r="EZ60" s="131"/>
      <c r="FA60" s="131"/>
      <c r="FB60" s="131"/>
      <c r="FC60" s="131"/>
      <c r="FD60" s="131"/>
      <c r="FE60" s="132"/>
      <c r="FK60" s="70"/>
      <c r="FL60" s="70"/>
    </row>
    <row r="61" spans="1:168" s="19" customFormat="1" ht="30" customHeight="1" x14ac:dyDescent="0.25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49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1"/>
      <c r="AS61" s="191" t="s">
        <v>90</v>
      </c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BJ61" s="192"/>
      <c r="BK61" s="192"/>
      <c r="BL61" s="192"/>
      <c r="BM61" s="192"/>
      <c r="BN61" s="192"/>
      <c r="BO61" s="192"/>
      <c r="BP61" s="193"/>
      <c r="BQ61" s="118">
        <v>0</v>
      </c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5">
        <v>0</v>
      </c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7"/>
      <c r="EA61" s="130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1"/>
      <c r="EY61" s="131"/>
      <c r="EZ61" s="131"/>
      <c r="FA61" s="131"/>
      <c r="FB61" s="131"/>
      <c r="FC61" s="131"/>
      <c r="FD61" s="131"/>
      <c r="FE61" s="132"/>
      <c r="FK61" s="70"/>
      <c r="FL61" s="70"/>
    </row>
    <row r="62" spans="1:168" s="19" customFormat="1" ht="30" customHeight="1" x14ac:dyDescent="0.25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49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1"/>
      <c r="AS62" s="191" t="s">
        <v>119</v>
      </c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3"/>
      <c r="BQ62" s="118">
        <v>0</v>
      </c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5">
        <v>0</v>
      </c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6"/>
      <c r="DP62" s="116"/>
      <c r="DQ62" s="116"/>
      <c r="DR62" s="116"/>
      <c r="DS62" s="116"/>
      <c r="DT62" s="116"/>
      <c r="DU62" s="116"/>
      <c r="DV62" s="116"/>
      <c r="DW62" s="116"/>
      <c r="DX62" s="116"/>
      <c r="DY62" s="116"/>
      <c r="DZ62" s="117"/>
      <c r="EA62" s="130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1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1"/>
      <c r="FE62" s="132"/>
      <c r="FK62" s="70"/>
      <c r="FL62" s="70"/>
    </row>
    <row r="63" spans="1:168" s="19" customFormat="1" ht="45.75" customHeight="1" x14ac:dyDescent="0.25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49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1"/>
      <c r="AS63" s="191" t="s">
        <v>93</v>
      </c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2"/>
      <c r="BG63" s="192"/>
      <c r="BH63" s="192"/>
      <c r="BI63" s="192"/>
      <c r="BJ63" s="192"/>
      <c r="BK63" s="192"/>
      <c r="BL63" s="192"/>
      <c r="BM63" s="192"/>
      <c r="BN63" s="192"/>
      <c r="BO63" s="192"/>
      <c r="BP63" s="193"/>
      <c r="BQ63" s="118">
        <v>3.5000000000000003E-2</v>
      </c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18"/>
      <c r="CO63" s="118"/>
      <c r="CP63" s="118"/>
      <c r="CQ63" s="118"/>
      <c r="CR63" s="118"/>
      <c r="CS63" s="118"/>
      <c r="CT63" s="118"/>
      <c r="CU63" s="118"/>
      <c r="CV63" s="115">
        <v>7.6451000000000005E-2</v>
      </c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6"/>
      <c r="DP63" s="116"/>
      <c r="DQ63" s="116"/>
      <c r="DR63" s="116"/>
      <c r="DS63" s="116"/>
      <c r="DT63" s="116"/>
      <c r="DU63" s="116"/>
      <c r="DV63" s="116"/>
      <c r="DW63" s="116"/>
      <c r="DX63" s="116"/>
      <c r="DY63" s="116"/>
      <c r="DZ63" s="117"/>
      <c r="EA63" s="130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2"/>
      <c r="FK63" s="70"/>
      <c r="FL63" s="70"/>
    </row>
    <row r="64" spans="1:168" s="19" customFormat="1" ht="30" customHeight="1" x14ac:dyDescent="0.25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49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1"/>
      <c r="AS64" s="199" t="s">
        <v>94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202">
        <v>1.436013</v>
      </c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  <c r="CE64" s="202"/>
      <c r="CF64" s="202"/>
      <c r="CG64" s="202"/>
      <c r="CH64" s="202"/>
      <c r="CI64" s="202"/>
      <c r="CJ64" s="202"/>
      <c r="CK64" s="202"/>
      <c r="CL64" s="202"/>
      <c r="CM64" s="202"/>
      <c r="CN64" s="202"/>
      <c r="CO64" s="202"/>
      <c r="CP64" s="202"/>
      <c r="CQ64" s="202"/>
      <c r="CR64" s="202"/>
      <c r="CS64" s="202"/>
      <c r="CT64" s="202"/>
      <c r="CU64" s="202"/>
      <c r="CV64" s="115">
        <v>1.1495979999999999</v>
      </c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6"/>
      <c r="DP64" s="116"/>
      <c r="DQ64" s="116"/>
      <c r="DR64" s="116"/>
      <c r="DS64" s="116"/>
      <c r="DT64" s="116"/>
      <c r="DU64" s="116"/>
      <c r="DV64" s="116"/>
      <c r="DW64" s="116"/>
      <c r="DX64" s="116"/>
      <c r="DY64" s="116"/>
      <c r="DZ64" s="117"/>
      <c r="EA64" s="130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1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1"/>
      <c r="EY64" s="131"/>
      <c r="EZ64" s="131"/>
      <c r="FA64" s="131"/>
      <c r="FB64" s="131"/>
      <c r="FC64" s="131"/>
      <c r="FD64" s="131"/>
      <c r="FE64" s="132"/>
      <c r="FK64" s="70"/>
      <c r="FL64" s="70"/>
    </row>
    <row r="65" spans="1:169" s="33" customFormat="1" ht="30" customHeight="1" x14ac:dyDescent="0.25">
      <c r="A65" s="120" t="s">
        <v>80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 t="s">
        <v>99</v>
      </c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98" t="s">
        <v>89</v>
      </c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8"/>
      <c r="BM65" s="198"/>
      <c r="BN65" s="198"/>
      <c r="BO65" s="198"/>
      <c r="BP65" s="198"/>
      <c r="BQ65" s="118">
        <v>0.66254000000000002</v>
      </c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5">
        <v>0.37058999999999997</v>
      </c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6"/>
      <c r="DP65" s="116"/>
      <c r="DQ65" s="116"/>
      <c r="DR65" s="116"/>
      <c r="DS65" s="116"/>
      <c r="DT65" s="116"/>
      <c r="DU65" s="116"/>
      <c r="DV65" s="116"/>
      <c r="DW65" s="116"/>
      <c r="DX65" s="116"/>
      <c r="DY65" s="116"/>
      <c r="DZ65" s="117"/>
      <c r="EA65" s="118">
        <f>EM30</f>
        <v>2.7520000000000007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  <c r="FK65" s="71"/>
      <c r="FL65" s="71"/>
    </row>
    <row r="66" spans="1:169" s="33" customFormat="1" ht="30" customHeight="1" x14ac:dyDescent="0.25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98" t="s">
        <v>97</v>
      </c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18">
        <v>8.1</v>
      </c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5">
        <v>8.0535890000000006</v>
      </c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7"/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  <c r="FK66" s="71"/>
      <c r="FL66" s="71"/>
    </row>
    <row r="67" spans="1:169" s="33" customFormat="1" ht="30" hidden="1" customHeight="1" x14ac:dyDescent="0.25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18"/>
      <c r="BR67" s="118"/>
      <c r="BS67" s="118"/>
      <c r="BT67" s="118"/>
      <c r="BU67" s="118"/>
      <c r="BV67" s="118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  <c r="FK67" s="71"/>
      <c r="FL67" s="71"/>
    </row>
    <row r="68" spans="1:169" s="33" customFormat="1" ht="30" customHeight="1" x14ac:dyDescent="0.25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98" t="s">
        <v>94</v>
      </c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18">
        <v>1.526553</v>
      </c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5">
        <v>2.1571370000000001</v>
      </c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6"/>
      <c r="DP68" s="116"/>
      <c r="DQ68" s="116"/>
      <c r="DR68" s="116"/>
      <c r="DS68" s="116"/>
      <c r="DT68" s="116"/>
      <c r="DU68" s="116"/>
      <c r="DV68" s="116"/>
      <c r="DW68" s="116"/>
      <c r="DX68" s="116"/>
      <c r="DY68" s="116"/>
      <c r="DZ68" s="117"/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  <c r="FK68" s="71"/>
      <c r="FL68" s="71"/>
    </row>
    <row r="69" spans="1:169" s="19" customFormat="1" ht="30" customHeight="1" x14ac:dyDescent="0.25">
      <c r="A69" s="120" t="s">
        <v>81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49" t="s">
        <v>103</v>
      </c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1"/>
      <c r="AS69" s="194" t="s">
        <v>100</v>
      </c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6"/>
      <c r="BQ69" s="197">
        <v>65</v>
      </c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15">
        <v>81.571796000000006</v>
      </c>
      <c r="CW69" s="116"/>
      <c r="CX69" s="116"/>
      <c r="CY69" s="116"/>
      <c r="CZ69" s="116"/>
      <c r="DA69" s="116"/>
      <c r="DB69" s="116"/>
      <c r="DC69" s="116"/>
      <c r="DD69" s="116"/>
      <c r="DE69" s="116"/>
      <c r="DF69" s="116"/>
      <c r="DG69" s="116"/>
      <c r="DH69" s="116"/>
      <c r="DI69" s="116"/>
      <c r="DJ69" s="116"/>
      <c r="DK69" s="116"/>
      <c r="DL69" s="116"/>
      <c r="DM69" s="116"/>
      <c r="DN69" s="116"/>
      <c r="DO69" s="116"/>
      <c r="DP69" s="116"/>
      <c r="DQ69" s="116"/>
      <c r="DR69" s="116"/>
      <c r="DS69" s="116"/>
      <c r="DT69" s="116"/>
      <c r="DU69" s="116"/>
      <c r="DV69" s="116"/>
      <c r="DW69" s="116"/>
      <c r="DX69" s="116"/>
      <c r="DY69" s="116"/>
      <c r="DZ69" s="117"/>
      <c r="EA69" s="140" t="str">
        <f>EM31</f>
        <v>нет свободной мощности</v>
      </c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2"/>
      <c r="FK69" s="70"/>
      <c r="FL69" s="70"/>
      <c r="FM69" s="44"/>
    </row>
    <row r="70" spans="1:169" s="19" customFormat="1" ht="30" customHeight="1" x14ac:dyDescent="0.25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49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1"/>
      <c r="AS70" s="191" t="s">
        <v>121</v>
      </c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192"/>
      <c r="BO70" s="192"/>
      <c r="BP70" s="193"/>
      <c r="BQ70" s="118">
        <v>8.1600210000000004</v>
      </c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5">
        <v>6.5678830000000001</v>
      </c>
      <c r="CW70" s="116"/>
      <c r="CX70" s="116"/>
      <c r="CY70" s="116"/>
      <c r="CZ70" s="116"/>
      <c r="DA70" s="116"/>
      <c r="DB70" s="116"/>
      <c r="DC70" s="116"/>
      <c r="DD70" s="116"/>
      <c r="DE70" s="116"/>
      <c r="DF70" s="116"/>
      <c r="DG70" s="116"/>
      <c r="DH70" s="116"/>
      <c r="DI70" s="116"/>
      <c r="DJ70" s="116"/>
      <c r="DK70" s="116"/>
      <c r="DL70" s="116"/>
      <c r="DM70" s="116"/>
      <c r="DN70" s="116"/>
      <c r="DO70" s="116"/>
      <c r="DP70" s="116"/>
      <c r="DQ70" s="116"/>
      <c r="DR70" s="116"/>
      <c r="DS70" s="116"/>
      <c r="DT70" s="116"/>
      <c r="DU70" s="116"/>
      <c r="DV70" s="116"/>
      <c r="DW70" s="116"/>
      <c r="DX70" s="116"/>
      <c r="DY70" s="116"/>
      <c r="DZ70" s="117"/>
      <c r="EA70" s="140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2"/>
      <c r="FK70" s="70"/>
      <c r="FL70" s="70"/>
      <c r="FM70" s="44"/>
    </row>
    <row r="71" spans="1:169" s="19" customFormat="1" ht="30" customHeight="1" x14ac:dyDescent="0.25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49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1"/>
      <c r="AS71" s="191" t="s">
        <v>101</v>
      </c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192"/>
      <c r="BO71" s="192"/>
      <c r="BP71" s="193"/>
      <c r="BQ71" s="118">
        <v>1.085</v>
      </c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>
        <v>0.954237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40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2"/>
      <c r="FK71" s="70"/>
      <c r="FL71" s="70"/>
    </row>
    <row r="72" spans="1:169" s="19" customFormat="1" ht="30" customHeight="1" x14ac:dyDescent="0.25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49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1"/>
      <c r="AS72" s="191" t="s">
        <v>122</v>
      </c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192"/>
      <c r="BO72" s="192"/>
      <c r="BP72" s="193"/>
      <c r="BQ72" s="118">
        <v>0</v>
      </c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5">
        <v>0.53323900000000002</v>
      </c>
      <c r="CW72" s="116"/>
      <c r="CX72" s="116"/>
      <c r="CY72" s="116"/>
      <c r="CZ72" s="116"/>
      <c r="DA72" s="116"/>
      <c r="DB72" s="116"/>
      <c r="DC72" s="116"/>
      <c r="DD72" s="116"/>
      <c r="DE72" s="116"/>
      <c r="DF72" s="116"/>
      <c r="DG72" s="116"/>
      <c r="DH72" s="116"/>
      <c r="DI72" s="116"/>
      <c r="DJ72" s="116"/>
      <c r="DK72" s="116"/>
      <c r="DL72" s="116"/>
      <c r="DM72" s="116"/>
      <c r="DN72" s="116"/>
      <c r="DO72" s="116"/>
      <c r="DP72" s="116"/>
      <c r="DQ72" s="116"/>
      <c r="DR72" s="116"/>
      <c r="DS72" s="116"/>
      <c r="DT72" s="116"/>
      <c r="DU72" s="116"/>
      <c r="DV72" s="116"/>
      <c r="DW72" s="116"/>
      <c r="DX72" s="116"/>
      <c r="DY72" s="116"/>
      <c r="DZ72" s="117"/>
      <c r="EA72" s="140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2"/>
      <c r="FK72" s="70"/>
      <c r="FL72" s="70"/>
    </row>
    <row r="73" spans="1:169" s="19" customFormat="1" ht="30" customHeight="1" x14ac:dyDescent="0.25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49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1"/>
      <c r="AS73" s="191" t="s">
        <v>139</v>
      </c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192"/>
      <c r="BO73" s="192"/>
      <c r="BP73" s="193"/>
      <c r="BQ73" s="118">
        <v>0.05</v>
      </c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5">
        <v>1.0553E-2</v>
      </c>
      <c r="CW73" s="116"/>
      <c r="CX73" s="116"/>
      <c r="CY73" s="116"/>
      <c r="CZ73" s="116"/>
      <c r="DA73" s="116"/>
      <c r="DB73" s="116"/>
      <c r="DC73" s="116"/>
      <c r="DD73" s="116"/>
      <c r="DE73" s="116"/>
      <c r="DF73" s="116"/>
      <c r="DG73" s="116"/>
      <c r="DH73" s="116"/>
      <c r="DI73" s="116"/>
      <c r="DJ73" s="116"/>
      <c r="DK73" s="116"/>
      <c r="DL73" s="116"/>
      <c r="DM73" s="116"/>
      <c r="DN73" s="116"/>
      <c r="DO73" s="116"/>
      <c r="DP73" s="116"/>
      <c r="DQ73" s="116"/>
      <c r="DR73" s="116"/>
      <c r="DS73" s="116"/>
      <c r="DT73" s="116"/>
      <c r="DU73" s="116"/>
      <c r="DV73" s="116"/>
      <c r="DW73" s="116"/>
      <c r="DX73" s="116"/>
      <c r="DY73" s="116"/>
      <c r="DZ73" s="117"/>
      <c r="EA73" s="140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2"/>
      <c r="FK73" s="70"/>
      <c r="FL73" s="70"/>
    </row>
    <row r="74" spans="1:169" s="19" customFormat="1" ht="30" customHeight="1" x14ac:dyDescent="0.25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52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4"/>
      <c r="AS74" s="191" t="s">
        <v>94</v>
      </c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192"/>
      <c r="BO74" s="192"/>
      <c r="BP74" s="193"/>
      <c r="BQ74" s="118">
        <v>1.7809999999999999E-2</v>
      </c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5">
        <v>7.0540000000000004E-3</v>
      </c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16"/>
      <c r="DZ74" s="117"/>
      <c r="EA74" s="140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2"/>
      <c r="FK74" s="70"/>
      <c r="FL74" s="70"/>
    </row>
    <row r="75" spans="1:169" s="19" customFormat="1" ht="30" customHeight="1" x14ac:dyDescent="0.25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46" t="s">
        <v>99</v>
      </c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8"/>
      <c r="AS75" s="191" t="s">
        <v>100</v>
      </c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3"/>
      <c r="BQ75" s="118">
        <v>58.489192000000003</v>
      </c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/>
      <c r="CR75" s="118"/>
      <c r="CS75" s="118"/>
      <c r="CT75" s="118"/>
      <c r="CU75" s="118"/>
      <c r="CV75" s="115">
        <v>61.478703000000003</v>
      </c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6"/>
      <c r="DP75" s="116"/>
      <c r="DQ75" s="116"/>
      <c r="DR75" s="116"/>
      <c r="DS75" s="116"/>
      <c r="DT75" s="116"/>
      <c r="DU75" s="116"/>
      <c r="DV75" s="116"/>
      <c r="DW75" s="116"/>
      <c r="DX75" s="116"/>
      <c r="DY75" s="116"/>
      <c r="DZ75" s="117"/>
      <c r="EA75" s="140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2"/>
      <c r="FK75" s="70"/>
      <c r="FL75" s="70"/>
    </row>
    <row r="76" spans="1:169" s="19" customFormat="1" ht="30" customHeight="1" x14ac:dyDescent="0.25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52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4"/>
      <c r="AS76" s="191" t="s">
        <v>121</v>
      </c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3"/>
      <c r="BQ76" s="118">
        <v>12.174300000000001</v>
      </c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5">
        <v>8.76</v>
      </c>
      <c r="CW76" s="116"/>
      <c r="CX76" s="116"/>
      <c r="CY76" s="116"/>
      <c r="CZ76" s="116"/>
      <c r="DA76" s="116"/>
      <c r="DB76" s="116"/>
      <c r="DC76" s="116"/>
      <c r="DD76" s="116"/>
      <c r="DE76" s="116"/>
      <c r="DF76" s="116"/>
      <c r="DG76" s="116"/>
      <c r="DH76" s="116"/>
      <c r="DI76" s="116"/>
      <c r="DJ76" s="116"/>
      <c r="DK76" s="116"/>
      <c r="DL76" s="116"/>
      <c r="DM76" s="116"/>
      <c r="DN76" s="116"/>
      <c r="DO76" s="116"/>
      <c r="DP76" s="116"/>
      <c r="DQ76" s="116"/>
      <c r="DR76" s="116"/>
      <c r="DS76" s="116"/>
      <c r="DT76" s="116"/>
      <c r="DU76" s="116"/>
      <c r="DV76" s="116"/>
      <c r="DW76" s="116"/>
      <c r="DX76" s="116"/>
      <c r="DY76" s="116"/>
      <c r="DZ76" s="117"/>
      <c r="EA76" s="143"/>
      <c r="EB76" s="144"/>
      <c r="EC76" s="144"/>
      <c r="ED76" s="144"/>
      <c r="EE76" s="144"/>
      <c r="EF76" s="144"/>
      <c r="EG76" s="144"/>
      <c r="EH76" s="144"/>
      <c r="EI76" s="144"/>
      <c r="EJ76" s="144"/>
      <c r="EK76" s="144"/>
      <c r="EL76" s="144"/>
      <c r="EM76" s="144"/>
      <c r="EN76" s="144"/>
      <c r="EO76" s="144"/>
      <c r="EP76" s="144"/>
      <c r="EQ76" s="144"/>
      <c r="ER76" s="144"/>
      <c r="ES76" s="144"/>
      <c r="ET76" s="144"/>
      <c r="EU76" s="144"/>
      <c r="EV76" s="144"/>
      <c r="EW76" s="144"/>
      <c r="EX76" s="144"/>
      <c r="EY76" s="144"/>
      <c r="EZ76" s="144"/>
      <c r="FA76" s="144"/>
      <c r="FB76" s="144"/>
      <c r="FC76" s="144"/>
      <c r="FD76" s="144"/>
      <c r="FE76" s="145"/>
      <c r="FK76" s="70"/>
      <c r="FL76" s="70"/>
    </row>
    <row r="77" spans="1:169" s="17" customFormat="1" x14ac:dyDescent="0.25">
      <c r="A77" s="20"/>
      <c r="B77" s="111" t="s">
        <v>47</v>
      </c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2"/>
      <c r="W77" s="21"/>
      <c r="X77" s="113" t="s">
        <v>104</v>
      </c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4"/>
      <c r="AS77" s="22"/>
      <c r="AT77" s="113" t="s">
        <v>104</v>
      </c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4"/>
      <c r="BQ77" s="118">
        <f>SUM(BQ59:CU76)</f>
        <v>164.00016899999997</v>
      </c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/>
      <c r="CR77" s="118"/>
      <c r="CS77" s="118"/>
      <c r="CT77" s="118"/>
      <c r="CU77" s="118"/>
      <c r="CV77" s="118">
        <f>SUM(CV59:DZ76)</f>
        <v>178.47515999999999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05" t="s">
        <v>104</v>
      </c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65" t="s">
        <v>49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  <c r="BM81" s="166"/>
      <c r="BN81" s="166"/>
      <c r="BO81" s="166"/>
      <c r="BP81" s="166"/>
      <c r="BQ81" s="166"/>
      <c r="BR81" s="166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66"/>
      <c r="CM81" s="166"/>
      <c r="CN81" s="166"/>
      <c r="CO81" s="166"/>
      <c r="CP81" s="166"/>
      <c r="CQ81" s="166"/>
      <c r="CR81" s="166"/>
      <c r="CS81" s="166"/>
      <c r="CT81" s="166"/>
      <c r="CU81" s="166"/>
      <c r="CV81" s="166"/>
      <c r="CW81" s="166"/>
      <c r="CX81" s="166"/>
      <c r="CY81" s="166"/>
      <c r="CZ81" s="166"/>
      <c r="DA81" s="166"/>
      <c r="DB81" s="166"/>
      <c r="DC81" s="166"/>
      <c r="DD81" s="166"/>
      <c r="DE81" s="166"/>
      <c r="DF81" s="166"/>
      <c r="DG81" s="166"/>
      <c r="DH81" s="166"/>
      <c r="DI81" s="166"/>
      <c r="DJ81" s="166"/>
      <c r="DK81" s="166"/>
      <c r="DL81" s="166"/>
      <c r="DM81" s="166"/>
      <c r="DN81" s="166"/>
      <c r="DO81" s="166"/>
      <c r="DP81" s="166"/>
      <c r="DQ81" s="166"/>
      <c r="DR81" s="166"/>
      <c r="DS81" s="166"/>
      <c r="DT81" s="166"/>
      <c r="DU81" s="166"/>
      <c r="DV81" s="166"/>
      <c r="DW81" s="166"/>
      <c r="DX81" s="166"/>
      <c r="DY81" s="166"/>
      <c r="DZ81" s="166"/>
      <c r="EA81" s="166"/>
      <c r="EB81" s="166"/>
      <c r="EC81" s="166"/>
      <c r="ED81" s="166"/>
      <c r="EE81" s="166"/>
      <c r="EF81" s="166"/>
      <c r="EG81" s="166"/>
      <c r="EH81" s="166"/>
      <c r="EI81" s="166"/>
      <c r="EJ81" s="166"/>
      <c r="EK81" s="166"/>
      <c r="EL81" s="166"/>
      <c r="EM81" s="166"/>
      <c r="EN81" s="166"/>
      <c r="EO81" s="166"/>
      <c r="EP81" s="166"/>
      <c r="EQ81" s="166"/>
      <c r="ER81" s="166"/>
      <c r="ES81" s="166"/>
      <c r="ET81" s="166"/>
      <c r="EU81" s="166"/>
      <c r="EV81" s="166"/>
      <c r="EW81" s="166"/>
      <c r="EX81" s="166"/>
      <c r="EY81" s="166"/>
      <c r="EZ81" s="166"/>
      <c r="FA81" s="166"/>
      <c r="FB81" s="166"/>
      <c r="FC81" s="166"/>
      <c r="FD81" s="166"/>
      <c r="FE81" s="166"/>
      <c r="FF81" s="166"/>
      <c r="FG81" s="166"/>
      <c r="FH81" s="166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90" t="s">
        <v>50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 t="s">
        <v>141</v>
      </c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 t="s">
        <v>142</v>
      </c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 t="s">
        <v>143</v>
      </c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0"/>
      <c r="BP83" s="190"/>
      <c r="BQ83" s="190"/>
      <c r="BR83" s="190"/>
      <c r="BS83" s="190"/>
      <c r="BT83" s="190" t="s">
        <v>51</v>
      </c>
      <c r="BU83" s="190"/>
      <c r="BV83" s="190"/>
      <c r="BW83" s="190"/>
      <c r="BX83" s="190"/>
      <c r="BY83" s="190"/>
      <c r="BZ83" s="190"/>
      <c r="CA83" s="190"/>
      <c r="CB83" s="190"/>
      <c r="CC83" s="190"/>
      <c r="CD83" s="190"/>
      <c r="CE83" s="190"/>
      <c r="CF83" s="190"/>
      <c r="CG83" s="190"/>
      <c r="CH83" s="190"/>
      <c r="CI83" s="190"/>
      <c r="CJ83" s="190"/>
      <c r="CK83" s="190" t="s">
        <v>52</v>
      </c>
      <c r="CL83" s="190"/>
      <c r="CM83" s="190"/>
      <c r="CN83" s="190"/>
      <c r="CO83" s="190"/>
      <c r="CP83" s="190"/>
      <c r="CQ83" s="190"/>
      <c r="CR83" s="190"/>
      <c r="CS83" s="190"/>
      <c r="CT83" s="190"/>
      <c r="CU83" s="190"/>
      <c r="CV83" s="190"/>
      <c r="CW83" s="190"/>
      <c r="CX83" s="190"/>
      <c r="CY83" s="190"/>
      <c r="CZ83" s="190" t="s">
        <v>53</v>
      </c>
      <c r="DA83" s="190"/>
      <c r="DB83" s="190"/>
      <c r="DC83" s="190"/>
      <c r="DD83" s="190"/>
      <c r="DE83" s="190"/>
      <c r="DF83" s="190"/>
      <c r="DG83" s="190"/>
      <c r="DH83" s="190"/>
      <c r="DI83" s="190"/>
      <c r="DJ83" s="190"/>
      <c r="DK83" s="190"/>
      <c r="DL83" s="190"/>
      <c r="DM83" s="190"/>
      <c r="DN83" s="190"/>
      <c r="DO83" s="190"/>
      <c r="DP83" s="190"/>
      <c r="DQ83" s="190"/>
      <c r="DR83" s="190"/>
      <c r="DS83" s="190"/>
      <c r="DT83" s="190"/>
      <c r="DU83" s="190"/>
      <c r="DV83" s="190"/>
      <c r="DW83" s="190"/>
      <c r="DX83" s="190"/>
      <c r="DY83" s="190" t="s">
        <v>54</v>
      </c>
      <c r="DZ83" s="190"/>
      <c r="EA83" s="190"/>
      <c r="EB83" s="190"/>
      <c r="EC83" s="190"/>
      <c r="ED83" s="190"/>
      <c r="EE83" s="190"/>
      <c r="EF83" s="190"/>
      <c r="EG83" s="190"/>
      <c r="EH83" s="190"/>
      <c r="EI83" s="190"/>
      <c r="EJ83" s="190"/>
      <c r="EK83" s="190"/>
      <c r="EL83" s="190"/>
      <c r="EM83" s="190"/>
      <c r="EN83" s="190"/>
      <c r="EO83" s="190"/>
      <c r="EP83" s="190"/>
      <c r="EQ83" s="190"/>
      <c r="ER83" s="190"/>
      <c r="ES83" s="190"/>
      <c r="ET83" s="190"/>
      <c r="EU83" s="190"/>
      <c r="EV83" s="190"/>
      <c r="EW83" s="190"/>
      <c r="EX83" s="190"/>
      <c r="EY83" s="190"/>
      <c r="EZ83" s="190"/>
      <c r="FA83" s="190"/>
      <c r="FB83" s="190"/>
      <c r="FC83" s="190"/>
      <c r="FD83" s="190"/>
      <c r="FE83" s="190"/>
      <c r="FF83" s="190"/>
      <c r="FG83" s="190"/>
      <c r="FH83" s="190"/>
      <c r="FK83" s="72"/>
      <c r="FL83" s="72"/>
    </row>
    <row r="84" spans="1:168" s="23" customFormat="1" ht="12" customHeight="1" x14ac:dyDescent="0.25">
      <c r="A84" s="186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79"/>
      <c r="CY84" s="179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2" t="s">
        <v>55</v>
      </c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4"/>
      <c r="EK84" s="182" t="s">
        <v>56</v>
      </c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4"/>
      <c r="EW84" s="182" t="s">
        <v>57</v>
      </c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4"/>
      <c r="FK84" s="72"/>
      <c r="FL84" s="72"/>
    </row>
    <row r="85" spans="1:168" s="24" customFormat="1" ht="12.75" x14ac:dyDescent="0.25">
      <c r="A85" s="185">
        <v>1</v>
      </c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>
        <v>2</v>
      </c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>
        <v>3</v>
      </c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>
        <v>4</v>
      </c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>
        <v>5</v>
      </c>
      <c r="BU85" s="185"/>
      <c r="BV85" s="185"/>
      <c r="BW85" s="185"/>
      <c r="BX85" s="185"/>
      <c r="BY85" s="185"/>
      <c r="BZ85" s="185"/>
      <c r="CA85" s="185"/>
      <c r="CB85" s="185"/>
      <c r="CC85" s="185"/>
      <c r="CD85" s="185"/>
      <c r="CE85" s="185"/>
      <c r="CF85" s="185"/>
      <c r="CG85" s="185"/>
      <c r="CH85" s="185"/>
      <c r="CI85" s="185"/>
      <c r="CJ85" s="185"/>
      <c r="CK85" s="185">
        <v>6</v>
      </c>
      <c r="CL85" s="185"/>
      <c r="CM85" s="185"/>
      <c r="CN85" s="185"/>
      <c r="CO85" s="185"/>
      <c r="CP85" s="185"/>
      <c r="CQ85" s="185"/>
      <c r="CR85" s="185"/>
      <c r="CS85" s="185"/>
      <c r="CT85" s="185"/>
      <c r="CU85" s="185"/>
      <c r="CV85" s="185"/>
      <c r="CW85" s="185"/>
      <c r="CX85" s="185"/>
      <c r="CY85" s="185"/>
      <c r="CZ85" s="185">
        <v>7</v>
      </c>
      <c r="DA85" s="185"/>
      <c r="DB85" s="185"/>
      <c r="DC85" s="185"/>
      <c r="DD85" s="185"/>
      <c r="DE85" s="185"/>
      <c r="DF85" s="185"/>
      <c r="DG85" s="185"/>
      <c r="DH85" s="185"/>
      <c r="DI85" s="185"/>
      <c r="DJ85" s="185"/>
      <c r="DK85" s="185"/>
      <c r="DL85" s="185"/>
      <c r="DM85" s="185"/>
      <c r="DN85" s="185"/>
      <c r="DO85" s="185"/>
      <c r="DP85" s="185"/>
      <c r="DQ85" s="185"/>
      <c r="DR85" s="185"/>
      <c r="DS85" s="185"/>
      <c r="DT85" s="185"/>
      <c r="DU85" s="185"/>
      <c r="DV85" s="185"/>
      <c r="DW85" s="185"/>
      <c r="DX85" s="185"/>
      <c r="DY85" s="187">
        <v>8</v>
      </c>
      <c r="DZ85" s="188"/>
      <c r="EA85" s="188"/>
      <c r="EB85" s="188"/>
      <c r="EC85" s="188"/>
      <c r="ED85" s="188"/>
      <c r="EE85" s="188"/>
      <c r="EF85" s="188"/>
      <c r="EG85" s="188"/>
      <c r="EH85" s="188"/>
      <c r="EI85" s="188"/>
      <c r="EJ85" s="189"/>
      <c r="EK85" s="187">
        <v>9</v>
      </c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9"/>
      <c r="EW85" s="187">
        <v>10</v>
      </c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9"/>
      <c r="FK85" s="73"/>
      <c r="FL85" s="73"/>
    </row>
    <row r="86" spans="1:168" s="23" customFormat="1" ht="27" customHeight="1" x14ac:dyDescent="0.2">
      <c r="A86" s="169" t="s">
        <v>106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1"/>
      <c r="R86" s="180" t="s">
        <v>84</v>
      </c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79">
        <v>80</v>
      </c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>
        <v>25</v>
      </c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>
        <f t="shared" ref="CK86:CK93" si="0">AL86-BC86</f>
        <v>55</v>
      </c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79"/>
      <c r="CY86" s="179"/>
      <c r="CZ86" s="179"/>
      <c r="DA86" s="179"/>
      <c r="DB86" s="179"/>
      <c r="DC86" s="179"/>
      <c r="DD86" s="179"/>
      <c r="DE86" s="179"/>
      <c r="DF86" s="179"/>
      <c r="DG86" s="179"/>
      <c r="DH86" s="179"/>
      <c r="DI86" s="179"/>
      <c r="DJ86" s="179"/>
      <c r="DK86" s="179"/>
      <c r="DL86" s="179"/>
      <c r="DM86" s="179"/>
      <c r="DN86" s="179"/>
      <c r="DO86" s="179"/>
      <c r="DP86" s="179"/>
      <c r="DQ86" s="179"/>
      <c r="DR86" s="179"/>
      <c r="DS86" s="179"/>
      <c r="DT86" s="179"/>
      <c r="DU86" s="179"/>
      <c r="DV86" s="179"/>
      <c r="DW86" s="179"/>
      <c r="DX86" s="179"/>
      <c r="DY86" s="159"/>
      <c r="DZ86" s="160"/>
      <c r="EA86" s="160"/>
      <c r="EB86" s="160"/>
      <c r="EC86" s="160"/>
      <c r="ED86" s="160"/>
      <c r="EE86" s="160"/>
      <c r="EF86" s="160"/>
      <c r="EG86" s="160"/>
      <c r="EH86" s="160"/>
      <c r="EI86" s="160"/>
      <c r="EJ86" s="161"/>
      <c r="EK86" s="159"/>
      <c r="EL86" s="160"/>
      <c r="EM86" s="160"/>
      <c r="EN86" s="160"/>
      <c r="EO86" s="160"/>
      <c r="EP86" s="160"/>
      <c r="EQ86" s="160"/>
      <c r="ER86" s="160"/>
      <c r="ES86" s="160"/>
      <c r="ET86" s="160"/>
      <c r="EU86" s="160"/>
      <c r="EV86" s="161"/>
      <c r="EW86" s="162"/>
      <c r="EX86" s="163"/>
      <c r="EY86" s="163"/>
      <c r="EZ86" s="163"/>
      <c r="FA86" s="163"/>
      <c r="FB86" s="163"/>
      <c r="FC86" s="163"/>
      <c r="FD86" s="163"/>
      <c r="FE86" s="163"/>
      <c r="FF86" s="163"/>
      <c r="FG86" s="163"/>
      <c r="FH86" s="164"/>
      <c r="FK86" s="72"/>
      <c r="FL86" s="72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80" t="s">
        <v>105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79">
        <v>9</v>
      </c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>
        <v>2.4</v>
      </c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>
        <f t="shared" si="0"/>
        <v>6.6</v>
      </c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J87" s="179"/>
      <c r="DK87" s="179"/>
      <c r="DL87" s="179"/>
      <c r="DM87" s="179"/>
      <c r="DN87" s="179"/>
      <c r="DO87" s="179"/>
      <c r="DP87" s="179"/>
      <c r="DQ87" s="179"/>
      <c r="DR87" s="179"/>
      <c r="DS87" s="179"/>
      <c r="DT87" s="179"/>
      <c r="DU87" s="179"/>
      <c r="DV87" s="179"/>
      <c r="DW87" s="179"/>
      <c r="DX87" s="179"/>
      <c r="DY87" s="159"/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/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62"/>
      <c r="EX87" s="163"/>
      <c r="EY87" s="163"/>
      <c r="EZ87" s="163"/>
      <c r="FA87" s="163"/>
      <c r="FB87" s="163"/>
      <c r="FC87" s="163"/>
      <c r="FD87" s="163"/>
      <c r="FE87" s="163"/>
      <c r="FF87" s="163"/>
      <c r="FG87" s="163"/>
      <c r="FH87" s="164"/>
      <c r="FK87" s="72"/>
      <c r="FL87" s="72"/>
    </row>
    <row r="88" spans="1:168" s="23" customFormat="1" ht="24" customHeight="1" x14ac:dyDescent="0.25">
      <c r="A88" s="169" t="s">
        <v>113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1"/>
      <c r="R88" s="178" t="s">
        <v>107</v>
      </c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9">
        <v>5</v>
      </c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>
        <v>0.9</v>
      </c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>
        <f t="shared" si="0"/>
        <v>4.0999999999999996</v>
      </c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79"/>
      <c r="CY88" s="179"/>
      <c r="CZ88" s="179"/>
      <c r="DA88" s="179"/>
      <c r="DB88" s="179"/>
      <c r="DC88" s="179"/>
      <c r="DD88" s="179"/>
      <c r="DE88" s="179"/>
      <c r="DF88" s="179"/>
      <c r="DG88" s="179"/>
      <c r="DH88" s="179"/>
      <c r="DI88" s="179"/>
      <c r="DJ88" s="179"/>
      <c r="DK88" s="179"/>
      <c r="DL88" s="179"/>
      <c r="DM88" s="179"/>
      <c r="DN88" s="179"/>
      <c r="DO88" s="179"/>
      <c r="DP88" s="179"/>
      <c r="DQ88" s="179"/>
      <c r="DR88" s="179"/>
      <c r="DS88" s="179"/>
      <c r="DT88" s="179"/>
      <c r="DU88" s="179"/>
      <c r="DV88" s="179"/>
      <c r="DW88" s="179"/>
      <c r="DX88" s="179"/>
      <c r="DY88" s="159"/>
      <c r="DZ88" s="160"/>
      <c r="EA88" s="160"/>
      <c r="EB88" s="160"/>
      <c r="EC88" s="160"/>
      <c r="ED88" s="160"/>
      <c r="EE88" s="160"/>
      <c r="EF88" s="160"/>
      <c r="EG88" s="160"/>
      <c r="EH88" s="160"/>
      <c r="EI88" s="160"/>
      <c r="EJ88" s="161"/>
      <c r="EK88" s="159"/>
      <c r="EL88" s="160"/>
      <c r="EM88" s="160"/>
      <c r="EN88" s="160"/>
      <c r="EO88" s="160"/>
      <c r="EP88" s="160"/>
      <c r="EQ88" s="160"/>
      <c r="ER88" s="160"/>
      <c r="ES88" s="160"/>
      <c r="ET88" s="160"/>
      <c r="EU88" s="160"/>
      <c r="EV88" s="161"/>
      <c r="EW88" s="162"/>
      <c r="EX88" s="163"/>
      <c r="EY88" s="163"/>
      <c r="EZ88" s="163"/>
      <c r="FA88" s="163"/>
      <c r="FB88" s="163"/>
      <c r="FC88" s="163"/>
      <c r="FD88" s="163"/>
      <c r="FE88" s="163"/>
      <c r="FF88" s="163"/>
      <c r="FG88" s="163"/>
      <c r="FH88" s="164"/>
      <c r="FK88" s="72"/>
      <c r="FL88" s="72"/>
    </row>
    <row r="89" spans="1:168" s="23" customFormat="1" ht="24" customHeight="1" x14ac:dyDescent="0.25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4"/>
      <c r="R89" s="178" t="s">
        <v>108</v>
      </c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>
        <v>40</v>
      </c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>
        <v>1.1000000000000001</v>
      </c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>
        <f t="shared" si="0"/>
        <v>38.9</v>
      </c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79"/>
      <c r="DI89" s="179"/>
      <c r="DJ89" s="179"/>
      <c r="DK89" s="179"/>
      <c r="DL89" s="179"/>
      <c r="DM89" s="179"/>
      <c r="DN89" s="179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59"/>
      <c r="DZ89" s="160"/>
      <c r="EA89" s="160"/>
      <c r="EB89" s="160"/>
      <c r="EC89" s="160"/>
      <c r="ED89" s="160"/>
      <c r="EE89" s="160"/>
      <c r="EF89" s="160"/>
      <c r="EG89" s="160"/>
      <c r="EH89" s="160"/>
      <c r="EI89" s="160"/>
      <c r="EJ89" s="161"/>
      <c r="EK89" s="159"/>
      <c r="EL89" s="160"/>
      <c r="EM89" s="160"/>
      <c r="EN89" s="160"/>
      <c r="EO89" s="160"/>
      <c r="EP89" s="160"/>
      <c r="EQ89" s="160"/>
      <c r="ER89" s="160"/>
      <c r="ES89" s="160"/>
      <c r="ET89" s="160"/>
      <c r="EU89" s="160"/>
      <c r="EV89" s="161"/>
      <c r="EW89" s="162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4"/>
      <c r="FK89" s="72"/>
      <c r="FL89" s="72"/>
    </row>
    <row r="90" spans="1:168" s="23" customFormat="1" ht="24" customHeight="1" x14ac:dyDescent="0.25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4"/>
      <c r="R90" s="178" t="s">
        <v>109</v>
      </c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9">
        <v>4.8</v>
      </c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>
        <v>0.6</v>
      </c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>
        <f t="shared" si="0"/>
        <v>4.2</v>
      </c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79"/>
      <c r="CY90" s="179"/>
      <c r="CZ90" s="179"/>
      <c r="DA90" s="179"/>
      <c r="DB90" s="179"/>
      <c r="DC90" s="179"/>
      <c r="DD90" s="179"/>
      <c r="DE90" s="179"/>
      <c r="DF90" s="179"/>
      <c r="DG90" s="179"/>
      <c r="DH90" s="179"/>
      <c r="DI90" s="179"/>
      <c r="DJ90" s="179"/>
      <c r="DK90" s="179"/>
      <c r="DL90" s="179"/>
      <c r="DM90" s="179"/>
      <c r="DN90" s="179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59"/>
      <c r="DZ90" s="160"/>
      <c r="EA90" s="160"/>
      <c r="EB90" s="160"/>
      <c r="EC90" s="160"/>
      <c r="ED90" s="160"/>
      <c r="EE90" s="160"/>
      <c r="EF90" s="160"/>
      <c r="EG90" s="160"/>
      <c r="EH90" s="160"/>
      <c r="EI90" s="160"/>
      <c r="EJ90" s="161"/>
      <c r="EK90" s="159"/>
      <c r="EL90" s="160"/>
      <c r="EM90" s="160"/>
      <c r="EN90" s="160"/>
      <c r="EO90" s="160"/>
      <c r="EP90" s="160"/>
      <c r="EQ90" s="160"/>
      <c r="ER90" s="160"/>
      <c r="ES90" s="160"/>
      <c r="ET90" s="160"/>
      <c r="EU90" s="160"/>
      <c r="EV90" s="161"/>
      <c r="EW90" s="162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4"/>
      <c r="FK90" s="72"/>
      <c r="FL90" s="72"/>
    </row>
    <row r="91" spans="1:168" s="23" customFormat="1" ht="24" customHeight="1" x14ac:dyDescent="0.25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4"/>
      <c r="R91" s="178" t="s">
        <v>110</v>
      </c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9">
        <v>15</v>
      </c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>
        <v>0</v>
      </c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>
        <f t="shared" si="0"/>
        <v>15</v>
      </c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79"/>
      <c r="CY91" s="179"/>
      <c r="CZ91" s="179"/>
      <c r="DA91" s="179"/>
      <c r="DB91" s="179"/>
      <c r="DC91" s="179"/>
      <c r="DD91" s="179"/>
      <c r="DE91" s="179"/>
      <c r="DF91" s="179"/>
      <c r="DG91" s="179"/>
      <c r="DH91" s="179"/>
      <c r="DI91" s="179"/>
      <c r="DJ91" s="179"/>
      <c r="DK91" s="179"/>
      <c r="DL91" s="179"/>
      <c r="DM91" s="179"/>
      <c r="DN91" s="179"/>
      <c r="DO91" s="179"/>
      <c r="DP91" s="179"/>
      <c r="DQ91" s="179"/>
      <c r="DR91" s="179"/>
      <c r="DS91" s="179"/>
      <c r="DT91" s="179"/>
      <c r="DU91" s="179"/>
      <c r="DV91" s="179"/>
      <c r="DW91" s="179"/>
      <c r="DX91" s="179"/>
      <c r="DY91" s="159"/>
      <c r="DZ91" s="160"/>
      <c r="EA91" s="160"/>
      <c r="EB91" s="160"/>
      <c r="EC91" s="160"/>
      <c r="ED91" s="160"/>
      <c r="EE91" s="160"/>
      <c r="EF91" s="160"/>
      <c r="EG91" s="160"/>
      <c r="EH91" s="160"/>
      <c r="EI91" s="160"/>
      <c r="EJ91" s="161"/>
      <c r="EK91" s="159"/>
      <c r="EL91" s="160"/>
      <c r="EM91" s="160"/>
      <c r="EN91" s="160"/>
      <c r="EO91" s="160"/>
      <c r="EP91" s="160"/>
      <c r="EQ91" s="160"/>
      <c r="ER91" s="160"/>
      <c r="ES91" s="160"/>
      <c r="ET91" s="160"/>
      <c r="EU91" s="160"/>
      <c r="EV91" s="161"/>
      <c r="EW91" s="162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4"/>
      <c r="FK91" s="72"/>
      <c r="FL91" s="72"/>
    </row>
    <row r="92" spans="1:168" s="23" customFormat="1" ht="24" customHeight="1" x14ac:dyDescent="0.25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4"/>
      <c r="R92" s="178" t="s">
        <v>111</v>
      </c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9">
        <v>150</v>
      </c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>
        <v>44.4</v>
      </c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>
        <f t="shared" si="0"/>
        <v>105.6</v>
      </c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79"/>
      <c r="CY92" s="179"/>
      <c r="CZ92" s="179"/>
      <c r="DA92" s="179"/>
      <c r="DB92" s="179"/>
      <c r="DC92" s="179"/>
      <c r="DD92" s="179"/>
      <c r="DE92" s="179"/>
      <c r="DF92" s="179"/>
      <c r="DG92" s="179"/>
      <c r="DH92" s="179"/>
      <c r="DI92" s="179"/>
      <c r="DJ92" s="179"/>
      <c r="DK92" s="179"/>
      <c r="DL92" s="179"/>
      <c r="DM92" s="179"/>
      <c r="DN92" s="179"/>
      <c r="DO92" s="179"/>
      <c r="DP92" s="179"/>
      <c r="DQ92" s="179"/>
      <c r="DR92" s="179"/>
      <c r="DS92" s="179"/>
      <c r="DT92" s="179"/>
      <c r="DU92" s="179"/>
      <c r="DV92" s="179"/>
      <c r="DW92" s="179"/>
      <c r="DX92" s="179"/>
      <c r="DY92" s="159"/>
      <c r="DZ92" s="160"/>
      <c r="EA92" s="160"/>
      <c r="EB92" s="160"/>
      <c r="EC92" s="160"/>
      <c r="ED92" s="160"/>
      <c r="EE92" s="160"/>
      <c r="EF92" s="160"/>
      <c r="EG92" s="160"/>
      <c r="EH92" s="160"/>
      <c r="EI92" s="160"/>
      <c r="EJ92" s="161"/>
      <c r="EK92" s="159"/>
      <c r="EL92" s="160"/>
      <c r="EM92" s="160"/>
      <c r="EN92" s="160"/>
      <c r="EO92" s="160"/>
      <c r="EP92" s="160"/>
      <c r="EQ92" s="160"/>
      <c r="ER92" s="160"/>
      <c r="ES92" s="160"/>
      <c r="ET92" s="160"/>
      <c r="EU92" s="160"/>
      <c r="EV92" s="161"/>
      <c r="EW92" s="162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4"/>
      <c r="FK92" s="72"/>
      <c r="FL92" s="72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78" t="s">
        <v>112</v>
      </c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9">
        <v>160</v>
      </c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>
        <v>160</v>
      </c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>
        <f t="shared" si="0"/>
        <v>0</v>
      </c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79"/>
      <c r="CY93" s="179"/>
      <c r="CZ93" s="179"/>
      <c r="DA93" s="179"/>
      <c r="DB93" s="179"/>
      <c r="DC93" s="179"/>
      <c r="DD93" s="179"/>
      <c r="DE93" s="179"/>
      <c r="DF93" s="179"/>
      <c r="DG93" s="179"/>
      <c r="DH93" s="179"/>
      <c r="DI93" s="179"/>
      <c r="DJ93" s="179"/>
      <c r="DK93" s="179"/>
      <c r="DL93" s="179"/>
      <c r="DM93" s="179"/>
      <c r="DN93" s="179"/>
      <c r="DO93" s="179"/>
      <c r="DP93" s="179"/>
      <c r="DQ93" s="179"/>
      <c r="DR93" s="179"/>
      <c r="DS93" s="179"/>
      <c r="DT93" s="179"/>
      <c r="DU93" s="179"/>
      <c r="DV93" s="179"/>
      <c r="DW93" s="179"/>
      <c r="DX93" s="179"/>
      <c r="DY93" s="159"/>
      <c r="DZ93" s="160"/>
      <c r="EA93" s="160"/>
      <c r="EB93" s="160"/>
      <c r="EC93" s="160"/>
      <c r="ED93" s="160"/>
      <c r="EE93" s="160"/>
      <c r="EF93" s="160"/>
      <c r="EG93" s="160"/>
      <c r="EH93" s="160"/>
      <c r="EI93" s="160"/>
      <c r="EJ93" s="161"/>
      <c r="EK93" s="159"/>
      <c r="EL93" s="160"/>
      <c r="EM93" s="160"/>
      <c r="EN93" s="160"/>
      <c r="EO93" s="160"/>
      <c r="EP93" s="160"/>
      <c r="EQ93" s="160"/>
      <c r="ER93" s="160"/>
      <c r="ES93" s="160"/>
      <c r="ET93" s="160"/>
      <c r="EU93" s="160"/>
      <c r="EV93" s="161"/>
      <c r="EW93" s="162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65" t="s">
        <v>114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6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6"/>
      <c r="CQ97" s="166"/>
      <c r="CR97" s="166"/>
      <c r="CS97" s="166"/>
      <c r="CT97" s="166"/>
      <c r="CU97" s="166"/>
      <c r="CV97" s="166"/>
      <c r="CW97" s="166"/>
      <c r="CX97" s="166"/>
      <c r="CY97" s="166"/>
      <c r="CZ97" s="166"/>
      <c r="DA97" s="166"/>
      <c r="DB97" s="166"/>
      <c r="DC97" s="166"/>
      <c r="DD97" s="166"/>
      <c r="DE97" s="166"/>
      <c r="DF97" s="166"/>
      <c r="DG97" s="166"/>
      <c r="DH97" s="166"/>
      <c r="DI97" s="166"/>
      <c r="DJ97" s="166"/>
      <c r="DK97" s="166"/>
      <c r="DL97" s="166"/>
      <c r="DM97" s="166"/>
      <c r="DN97" s="166"/>
      <c r="DO97" s="166"/>
      <c r="DP97" s="166"/>
      <c r="DQ97" s="166"/>
      <c r="DR97" s="166"/>
      <c r="DS97" s="166"/>
      <c r="DT97" s="166"/>
      <c r="DU97" s="166"/>
      <c r="DV97" s="166"/>
      <c r="DW97" s="166"/>
      <c r="DX97" s="166"/>
      <c r="DY97" s="166"/>
      <c r="DZ97" s="166"/>
      <c r="EA97" s="166"/>
      <c r="EB97" s="166"/>
      <c r="EC97" s="166"/>
      <c r="ED97" s="166"/>
      <c r="EE97" s="166"/>
      <c r="EF97" s="166"/>
      <c r="EG97" s="166"/>
      <c r="EH97" s="166"/>
      <c r="EI97" s="166"/>
      <c r="EJ97" s="166"/>
      <c r="EK97" s="166"/>
      <c r="EL97" s="166"/>
      <c r="EM97" s="166"/>
      <c r="EN97" s="166"/>
      <c r="EO97" s="166"/>
      <c r="EP97" s="166"/>
      <c r="EQ97" s="166"/>
      <c r="ER97" s="166"/>
      <c r="ES97" s="166"/>
      <c r="ET97" s="166"/>
      <c r="EU97" s="166"/>
      <c r="EV97" s="166"/>
      <c r="EW97" s="166"/>
      <c r="EX97" s="166"/>
      <c r="EY97" s="166"/>
      <c r="EZ97" s="166"/>
      <c r="FA97" s="166"/>
      <c r="FB97" s="166"/>
      <c r="FC97" s="166"/>
      <c r="FD97" s="166"/>
      <c r="FE97" s="166"/>
      <c r="FF97" s="166"/>
      <c r="FG97" s="166"/>
      <c r="FK97" s="67"/>
      <c r="FL97" s="67"/>
    </row>
    <row r="98" spans="1:168" s="8" customFormat="1" ht="15.75" x14ac:dyDescent="0.25">
      <c r="AW98" s="167" t="s">
        <v>4</v>
      </c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67"/>
      <c r="CO98" s="167"/>
      <c r="CP98" s="167"/>
      <c r="CQ98" s="167"/>
      <c r="CR98" s="167"/>
      <c r="CS98" s="167"/>
      <c r="CT98" s="167"/>
      <c r="CU98" s="167"/>
      <c r="CV98" s="167"/>
      <c r="CW98" s="167"/>
      <c r="CX98" s="167"/>
      <c r="CY98" s="167"/>
      <c r="CZ98" s="167"/>
      <c r="DA98" s="167"/>
      <c r="DB98" s="167"/>
      <c r="DC98" s="167"/>
      <c r="DD98" s="167"/>
      <c r="DE98" s="167"/>
      <c r="DF98" s="167"/>
      <c r="DG98" s="167"/>
      <c r="DH98" s="167"/>
      <c r="DI98" s="167"/>
      <c r="DJ98" s="167"/>
      <c r="DK98" s="167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8" t="s">
        <v>96</v>
      </c>
      <c r="BI99" s="168"/>
      <c r="BJ99" s="168"/>
      <c r="BK99" s="168"/>
      <c r="BL99" s="168"/>
      <c r="BM99" s="168"/>
      <c r="BN99" s="168"/>
      <c r="BO99" s="168"/>
      <c r="BP99" s="168"/>
      <c r="BQ99" s="168"/>
      <c r="BR99" s="156" t="s">
        <v>144</v>
      </c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5" t="s">
        <v>138</v>
      </c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DC99" s="10"/>
      <c r="FK99" s="61"/>
      <c r="FL99" s="61"/>
    </row>
    <row r="100" spans="1:168" s="45" customFormat="1" ht="15.75" x14ac:dyDescent="0.25">
      <c r="D100" s="155" t="s">
        <v>5</v>
      </c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6" t="s">
        <v>145</v>
      </c>
      <c r="U100" s="156"/>
      <c r="V100" s="156"/>
      <c r="W100" s="156"/>
      <c r="X100" s="156"/>
      <c r="Y100" s="156"/>
      <c r="Z100" s="47"/>
      <c r="AA100" s="47"/>
      <c r="CM100" s="157"/>
      <c r="CN100" s="157"/>
      <c r="CO100" s="157"/>
      <c r="CP100" s="157"/>
      <c r="CQ100" s="157"/>
      <c r="CR100" s="157"/>
      <c r="CS100" s="157"/>
      <c r="CT100" s="157"/>
      <c r="CU100" s="157"/>
      <c r="CV100" s="157"/>
      <c r="CW100" s="157"/>
      <c r="CX100" s="157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58" t="s">
        <v>59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 t="s">
        <v>60</v>
      </c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 t="s">
        <v>61</v>
      </c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 t="s">
        <v>62</v>
      </c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 t="s">
        <v>63</v>
      </c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 t="s">
        <v>135</v>
      </c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 t="s">
        <v>134</v>
      </c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K102" s="74"/>
      <c r="FL102" s="74"/>
    </row>
    <row r="103" spans="1:168" s="19" customFormat="1" x14ac:dyDescent="0.25">
      <c r="A103" s="128">
        <v>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>
        <v>2</v>
      </c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  <c r="AT103" s="128"/>
      <c r="AU103" s="128"/>
      <c r="AV103" s="128"/>
      <c r="AW103" s="128"/>
      <c r="AX103" s="128"/>
      <c r="AY103" s="128"/>
      <c r="AZ103" s="128"/>
      <c r="BA103" s="128">
        <v>3</v>
      </c>
      <c r="BB103" s="128"/>
      <c r="BC103" s="128"/>
      <c r="BD103" s="128"/>
      <c r="BE103" s="128"/>
      <c r="BF103" s="128"/>
      <c r="BG103" s="128"/>
      <c r="BH103" s="128"/>
      <c r="BI103" s="128"/>
      <c r="BJ103" s="128"/>
      <c r="BK103" s="128"/>
      <c r="BL103" s="128"/>
      <c r="BM103" s="128"/>
      <c r="BN103" s="128"/>
      <c r="BO103" s="128"/>
      <c r="BP103" s="128"/>
      <c r="BQ103" s="128"/>
      <c r="BR103" s="128"/>
      <c r="BS103" s="128"/>
      <c r="BT103" s="128"/>
      <c r="BU103" s="128"/>
      <c r="BV103" s="128"/>
      <c r="BW103" s="128"/>
      <c r="BX103" s="128">
        <v>4</v>
      </c>
      <c r="BY103" s="128"/>
      <c r="BZ103" s="128"/>
      <c r="CA103" s="128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>
        <v>5</v>
      </c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>
        <v>6</v>
      </c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>
        <v>7</v>
      </c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  <c r="FB103" s="128"/>
      <c r="FC103" s="128"/>
      <c r="FD103" s="128"/>
      <c r="FE103" s="128"/>
      <c r="FF103" s="128"/>
      <c r="FG103" s="128"/>
      <c r="FK103" s="70"/>
      <c r="FL103" s="75">
        <f>FK105-FL104</f>
        <v>34.883545666666663</v>
      </c>
    </row>
    <row r="104" spans="1:168" s="19" customFormat="1" ht="21.75" customHeight="1" x14ac:dyDescent="0.25">
      <c r="A104" s="137" t="s">
        <v>84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9"/>
      <c r="AA104" s="146" t="s">
        <v>115</v>
      </c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8"/>
      <c r="BA104" s="129" t="s">
        <v>88</v>
      </c>
      <c r="BB104" s="129" t="s">
        <v>88</v>
      </c>
      <c r="BC104" s="129" t="s">
        <v>88</v>
      </c>
      <c r="BD104" s="129" t="s">
        <v>88</v>
      </c>
      <c r="BE104" s="129" t="s">
        <v>88</v>
      </c>
      <c r="BF104" s="129" t="s">
        <v>88</v>
      </c>
      <c r="BG104" s="129" t="s">
        <v>88</v>
      </c>
      <c r="BH104" s="129" t="s">
        <v>88</v>
      </c>
      <c r="BI104" s="129" t="s">
        <v>88</v>
      </c>
      <c r="BJ104" s="129" t="s">
        <v>88</v>
      </c>
      <c r="BK104" s="129" t="s">
        <v>88</v>
      </c>
      <c r="BL104" s="129" t="s">
        <v>88</v>
      </c>
      <c r="BM104" s="129" t="s">
        <v>88</v>
      </c>
      <c r="BN104" s="129" t="s">
        <v>88</v>
      </c>
      <c r="BO104" s="129" t="s">
        <v>88</v>
      </c>
      <c r="BP104" s="129" t="s">
        <v>88</v>
      </c>
      <c r="BQ104" s="129" t="s">
        <v>88</v>
      </c>
      <c r="BR104" s="129" t="s">
        <v>88</v>
      </c>
      <c r="BS104" s="129" t="s">
        <v>88</v>
      </c>
      <c r="BT104" s="129" t="s">
        <v>88</v>
      </c>
      <c r="BU104" s="129" t="s">
        <v>88</v>
      </c>
      <c r="BV104" s="129" t="s">
        <v>88</v>
      </c>
      <c r="BW104" s="129" t="s">
        <v>88</v>
      </c>
      <c r="BX104" s="105">
        <v>2</v>
      </c>
      <c r="BY104" s="105"/>
      <c r="BZ104" s="105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5"/>
      <c r="CM104" s="105"/>
      <c r="CN104" s="105"/>
      <c r="CO104" s="105"/>
      <c r="CP104" s="105"/>
      <c r="CQ104" s="105"/>
      <c r="CR104" s="118">
        <v>5.7229999999999999</v>
      </c>
      <c r="CS104" s="118">
        <v>8.3219999999999992</v>
      </c>
      <c r="CT104" s="118">
        <v>8.3219999999999992</v>
      </c>
      <c r="CU104" s="118">
        <v>8.3219999999999992</v>
      </c>
      <c r="CV104" s="118">
        <v>8.3219999999999992</v>
      </c>
      <c r="CW104" s="118">
        <v>8.3219999999999992</v>
      </c>
      <c r="CX104" s="118">
        <v>8.3219999999999992</v>
      </c>
      <c r="CY104" s="118">
        <v>8.3219999999999992</v>
      </c>
      <c r="CZ104" s="118">
        <v>8.3219999999999992</v>
      </c>
      <c r="DA104" s="118">
        <v>8.3219999999999992</v>
      </c>
      <c r="DB104" s="118">
        <v>8.3219999999999992</v>
      </c>
      <c r="DC104" s="118">
        <v>8.3219999999999992</v>
      </c>
      <c r="DD104" s="118">
        <v>8.3219999999999992</v>
      </c>
      <c r="DE104" s="118">
        <v>8.3219999999999992</v>
      </c>
      <c r="DF104" s="118">
        <v>8.3219999999999992</v>
      </c>
      <c r="DG104" s="118">
        <v>8.3219999999999992</v>
      </c>
      <c r="DH104" s="118">
        <v>8.3219999999999992</v>
      </c>
      <c r="DI104" s="118">
        <v>8.3219999999999992</v>
      </c>
      <c r="DJ104" s="118">
        <v>8.3219999999999992</v>
      </c>
      <c r="DK104" s="118">
        <v>8.3219999999999992</v>
      </c>
      <c r="DL104" s="118">
        <v>8.3219999999999992</v>
      </c>
      <c r="DM104" s="118">
        <v>8.3219999999999992</v>
      </c>
      <c r="DN104" s="115">
        <v>5.2782099999999996</v>
      </c>
      <c r="DO104" s="116">
        <v>6.5537299999999998</v>
      </c>
      <c r="DP104" s="116">
        <v>6.5537299999999998</v>
      </c>
      <c r="DQ104" s="116">
        <v>6.5537299999999998</v>
      </c>
      <c r="DR104" s="116">
        <v>6.5537299999999998</v>
      </c>
      <c r="DS104" s="116">
        <v>6.5537299999999998</v>
      </c>
      <c r="DT104" s="116">
        <v>6.5537299999999998</v>
      </c>
      <c r="DU104" s="116">
        <v>6.5537299999999998</v>
      </c>
      <c r="DV104" s="116">
        <v>6.5537299999999998</v>
      </c>
      <c r="DW104" s="116">
        <v>6.5537299999999998</v>
      </c>
      <c r="DX104" s="116">
        <v>6.5537299999999998</v>
      </c>
      <c r="DY104" s="116">
        <v>6.5537299999999998</v>
      </c>
      <c r="DZ104" s="116">
        <v>6.5537299999999998</v>
      </c>
      <c r="EA104" s="116">
        <v>6.5537299999999998</v>
      </c>
      <c r="EB104" s="116">
        <v>6.5537299999999998</v>
      </c>
      <c r="EC104" s="116">
        <v>6.5537299999999998</v>
      </c>
      <c r="ED104" s="116">
        <v>6.5537299999999998</v>
      </c>
      <c r="EE104" s="116">
        <v>6.5537299999999998</v>
      </c>
      <c r="EF104" s="116">
        <v>6.5537299999999998</v>
      </c>
      <c r="EG104" s="116">
        <v>6.5537299999999998</v>
      </c>
      <c r="EH104" s="116">
        <v>6.5537299999999998</v>
      </c>
      <c r="EI104" s="116">
        <v>6.5537299999999998</v>
      </c>
      <c r="EJ104" s="117">
        <v>6.5537299999999998</v>
      </c>
      <c r="EK104" s="125">
        <f>FK105-DN104-DN105-DN106-DN107-DN108</f>
        <v>34.883545666666663</v>
      </c>
      <c r="EL104" s="126"/>
      <c r="EM104" s="126"/>
      <c r="EN104" s="126"/>
      <c r="EO104" s="126"/>
      <c r="EP104" s="126"/>
      <c r="EQ104" s="126"/>
      <c r="ER104" s="126"/>
      <c r="ES104" s="126"/>
      <c r="ET104" s="126"/>
      <c r="EU104" s="126"/>
      <c r="EV104" s="126"/>
      <c r="EW104" s="126"/>
      <c r="EX104" s="126"/>
      <c r="EY104" s="126"/>
      <c r="EZ104" s="126"/>
      <c r="FA104" s="126"/>
      <c r="FB104" s="126"/>
      <c r="FC104" s="126"/>
      <c r="FD104" s="126"/>
      <c r="FE104" s="126"/>
      <c r="FF104" s="126"/>
      <c r="FG104" s="127"/>
      <c r="FK104" s="70">
        <v>483.5</v>
      </c>
      <c r="FL104" s="75">
        <f>DN104+DN105+DN106+DN107+DN108</f>
        <v>5.4081209999999995</v>
      </c>
    </row>
    <row r="105" spans="1:168" s="19" customFormat="1" ht="18.75" customHeight="1" x14ac:dyDescent="0.25">
      <c r="A105" s="140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2"/>
      <c r="AA105" s="149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1"/>
      <c r="BA105" s="129" t="s">
        <v>89</v>
      </c>
      <c r="BB105" s="129" t="s">
        <v>89</v>
      </c>
      <c r="BC105" s="129" t="s">
        <v>89</v>
      </c>
      <c r="BD105" s="129" t="s">
        <v>89</v>
      </c>
      <c r="BE105" s="129" t="s">
        <v>89</v>
      </c>
      <c r="BF105" s="129" t="s">
        <v>89</v>
      </c>
      <c r="BG105" s="129" t="s">
        <v>89</v>
      </c>
      <c r="BH105" s="129" t="s">
        <v>89</v>
      </c>
      <c r="BI105" s="129" t="s">
        <v>89</v>
      </c>
      <c r="BJ105" s="129" t="s">
        <v>89</v>
      </c>
      <c r="BK105" s="129" t="s">
        <v>89</v>
      </c>
      <c r="BL105" s="129" t="s">
        <v>89</v>
      </c>
      <c r="BM105" s="129" t="s">
        <v>89</v>
      </c>
      <c r="BN105" s="129" t="s">
        <v>89</v>
      </c>
      <c r="BO105" s="129" t="s">
        <v>89</v>
      </c>
      <c r="BP105" s="129" t="s">
        <v>89</v>
      </c>
      <c r="BQ105" s="129" t="s">
        <v>89</v>
      </c>
      <c r="BR105" s="129" t="s">
        <v>89</v>
      </c>
      <c r="BS105" s="129" t="s">
        <v>89</v>
      </c>
      <c r="BT105" s="129" t="s">
        <v>89</v>
      </c>
      <c r="BU105" s="129" t="s">
        <v>89</v>
      </c>
      <c r="BV105" s="129" t="s">
        <v>89</v>
      </c>
      <c r="BW105" s="129" t="s">
        <v>89</v>
      </c>
      <c r="BX105" s="105">
        <v>4</v>
      </c>
      <c r="BY105" s="105"/>
      <c r="BZ105" s="105"/>
      <c r="CA105" s="105"/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  <c r="CM105" s="105"/>
      <c r="CN105" s="105"/>
      <c r="CO105" s="105"/>
      <c r="CP105" s="105"/>
      <c r="CQ105" s="105"/>
      <c r="CR105" s="118">
        <v>2.188E-2</v>
      </c>
      <c r="CS105" s="118">
        <v>0.26900000000000002</v>
      </c>
      <c r="CT105" s="118">
        <v>0.26900000000000002</v>
      </c>
      <c r="CU105" s="118">
        <v>0.26900000000000002</v>
      </c>
      <c r="CV105" s="118">
        <v>0.26900000000000002</v>
      </c>
      <c r="CW105" s="118">
        <v>0.26900000000000002</v>
      </c>
      <c r="CX105" s="118">
        <v>0.26900000000000002</v>
      </c>
      <c r="CY105" s="118">
        <v>0.26900000000000002</v>
      </c>
      <c r="CZ105" s="118">
        <v>0.26900000000000002</v>
      </c>
      <c r="DA105" s="118">
        <v>0.26900000000000002</v>
      </c>
      <c r="DB105" s="118">
        <v>0.26900000000000002</v>
      </c>
      <c r="DC105" s="118">
        <v>0.26900000000000002</v>
      </c>
      <c r="DD105" s="118">
        <v>0.26900000000000002</v>
      </c>
      <c r="DE105" s="118">
        <v>0.26900000000000002</v>
      </c>
      <c r="DF105" s="118">
        <v>0.26900000000000002</v>
      </c>
      <c r="DG105" s="118">
        <v>0.26900000000000002</v>
      </c>
      <c r="DH105" s="118">
        <v>0.26900000000000002</v>
      </c>
      <c r="DI105" s="118">
        <v>0.26900000000000002</v>
      </c>
      <c r="DJ105" s="118">
        <v>0.26900000000000002</v>
      </c>
      <c r="DK105" s="118">
        <v>0.26900000000000002</v>
      </c>
      <c r="DL105" s="118">
        <v>0.26900000000000002</v>
      </c>
      <c r="DM105" s="118">
        <v>0.26900000000000002</v>
      </c>
      <c r="DN105" s="115">
        <v>5.3460000000000001E-2</v>
      </c>
      <c r="DO105" s="116">
        <v>0.17710000000000001</v>
      </c>
      <c r="DP105" s="116">
        <v>0.17710000000000001</v>
      </c>
      <c r="DQ105" s="116">
        <v>0.17710000000000001</v>
      </c>
      <c r="DR105" s="116">
        <v>0.17710000000000001</v>
      </c>
      <c r="DS105" s="116">
        <v>0.17710000000000001</v>
      </c>
      <c r="DT105" s="116">
        <v>0.17710000000000001</v>
      </c>
      <c r="DU105" s="116">
        <v>0.17710000000000001</v>
      </c>
      <c r="DV105" s="116">
        <v>0.17710000000000001</v>
      </c>
      <c r="DW105" s="116">
        <v>0.17710000000000001</v>
      </c>
      <c r="DX105" s="116">
        <v>0.17710000000000001</v>
      </c>
      <c r="DY105" s="116">
        <v>0.17710000000000001</v>
      </c>
      <c r="DZ105" s="116">
        <v>0.17710000000000001</v>
      </c>
      <c r="EA105" s="116">
        <v>0.17710000000000001</v>
      </c>
      <c r="EB105" s="116">
        <v>0.17710000000000001</v>
      </c>
      <c r="EC105" s="116">
        <v>0.17710000000000001</v>
      </c>
      <c r="ED105" s="116">
        <v>0.17710000000000001</v>
      </c>
      <c r="EE105" s="116">
        <v>0.17710000000000001</v>
      </c>
      <c r="EF105" s="116">
        <v>0.17710000000000001</v>
      </c>
      <c r="EG105" s="116">
        <v>0.17710000000000001</v>
      </c>
      <c r="EH105" s="116">
        <v>0.17710000000000001</v>
      </c>
      <c r="EI105" s="116">
        <v>0.17710000000000001</v>
      </c>
      <c r="EJ105" s="117">
        <v>0.17710000000000001</v>
      </c>
      <c r="EK105" s="130"/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2"/>
      <c r="FK105" s="70">
        <f>FK104/12</f>
        <v>40.291666666666664</v>
      </c>
      <c r="FL105" s="75">
        <f>FK105-FL104</f>
        <v>34.883545666666663</v>
      </c>
    </row>
    <row r="106" spans="1:168" s="19" customFormat="1" ht="69.75" customHeight="1" x14ac:dyDescent="0.25">
      <c r="A106" s="140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149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1"/>
      <c r="BA106" s="136" t="s">
        <v>90</v>
      </c>
      <c r="BB106" s="136" t="s">
        <v>90</v>
      </c>
      <c r="BC106" s="136" t="s">
        <v>90</v>
      </c>
      <c r="BD106" s="136" t="s">
        <v>90</v>
      </c>
      <c r="BE106" s="136" t="s">
        <v>90</v>
      </c>
      <c r="BF106" s="136" t="s">
        <v>90</v>
      </c>
      <c r="BG106" s="136" t="s">
        <v>90</v>
      </c>
      <c r="BH106" s="136" t="s">
        <v>90</v>
      </c>
      <c r="BI106" s="136" t="s">
        <v>90</v>
      </c>
      <c r="BJ106" s="136" t="s">
        <v>90</v>
      </c>
      <c r="BK106" s="136" t="s">
        <v>90</v>
      </c>
      <c r="BL106" s="136" t="s">
        <v>90</v>
      </c>
      <c r="BM106" s="136" t="s">
        <v>90</v>
      </c>
      <c r="BN106" s="136" t="s">
        <v>90</v>
      </c>
      <c r="BO106" s="136" t="s">
        <v>90</v>
      </c>
      <c r="BP106" s="136" t="s">
        <v>90</v>
      </c>
      <c r="BQ106" s="136" t="s">
        <v>90</v>
      </c>
      <c r="BR106" s="136" t="s">
        <v>90</v>
      </c>
      <c r="BS106" s="136" t="s">
        <v>90</v>
      </c>
      <c r="BT106" s="136" t="s">
        <v>90</v>
      </c>
      <c r="BU106" s="136" t="s">
        <v>90</v>
      </c>
      <c r="BV106" s="136" t="s">
        <v>90</v>
      </c>
      <c r="BW106" s="136" t="s">
        <v>90</v>
      </c>
      <c r="BX106" s="105">
        <v>5</v>
      </c>
      <c r="BY106" s="105"/>
      <c r="BZ106" s="105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  <c r="CM106" s="105"/>
      <c r="CN106" s="105"/>
      <c r="CO106" s="105"/>
      <c r="CP106" s="105"/>
      <c r="CQ106" s="105"/>
      <c r="CR106" s="118">
        <v>0</v>
      </c>
      <c r="CS106" s="118">
        <v>1.15E-2</v>
      </c>
      <c r="CT106" s="118">
        <v>1.15E-2</v>
      </c>
      <c r="CU106" s="118">
        <v>1.15E-2</v>
      </c>
      <c r="CV106" s="118">
        <v>1.15E-2</v>
      </c>
      <c r="CW106" s="118">
        <v>1.15E-2</v>
      </c>
      <c r="CX106" s="118">
        <v>1.15E-2</v>
      </c>
      <c r="CY106" s="118">
        <v>1.15E-2</v>
      </c>
      <c r="CZ106" s="118">
        <v>1.15E-2</v>
      </c>
      <c r="DA106" s="118">
        <v>1.15E-2</v>
      </c>
      <c r="DB106" s="118">
        <v>1.15E-2</v>
      </c>
      <c r="DC106" s="118">
        <v>1.15E-2</v>
      </c>
      <c r="DD106" s="118">
        <v>1.15E-2</v>
      </c>
      <c r="DE106" s="118">
        <v>1.15E-2</v>
      </c>
      <c r="DF106" s="118">
        <v>1.15E-2</v>
      </c>
      <c r="DG106" s="118">
        <v>1.15E-2</v>
      </c>
      <c r="DH106" s="118">
        <v>1.15E-2</v>
      </c>
      <c r="DI106" s="118">
        <v>1.15E-2</v>
      </c>
      <c r="DJ106" s="118">
        <v>1.15E-2</v>
      </c>
      <c r="DK106" s="118">
        <v>1.15E-2</v>
      </c>
      <c r="DL106" s="118">
        <v>1.15E-2</v>
      </c>
      <c r="DM106" s="118">
        <v>1.15E-2</v>
      </c>
      <c r="DN106" s="115">
        <v>0</v>
      </c>
      <c r="DO106" s="116">
        <v>9.4179999999999993E-3</v>
      </c>
      <c r="DP106" s="116">
        <v>9.4179999999999993E-3</v>
      </c>
      <c r="DQ106" s="116">
        <v>9.4179999999999993E-3</v>
      </c>
      <c r="DR106" s="116">
        <v>9.4179999999999993E-3</v>
      </c>
      <c r="DS106" s="116">
        <v>9.4179999999999993E-3</v>
      </c>
      <c r="DT106" s="116">
        <v>9.4179999999999993E-3</v>
      </c>
      <c r="DU106" s="116">
        <v>9.4179999999999993E-3</v>
      </c>
      <c r="DV106" s="116">
        <v>9.4179999999999993E-3</v>
      </c>
      <c r="DW106" s="116">
        <v>9.4179999999999993E-3</v>
      </c>
      <c r="DX106" s="116">
        <v>9.4179999999999993E-3</v>
      </c>
      <c r="DY106" s="116">
        <v>9.4179999999999993E-3</v>
      </c>
      <c r="DZ106" s="116">
        <v>9.4179999999999993E-3</v>
      </c>
      <c r="EA106" s="116">
        <v>9.4179999999999993E-3</v>
      </c>
      <c r="EB106" s="116">
        <v>9.4179999999999993E-3</v>
      </c>
      <c r="EC106" s="116">
        <v>9.4179999999999993E-3</v>
      </c>
      <c r="ED106" s="116">
        <v>9.4179999999999993E-3</v>
      </c>
      <c r="EE106" s="116">
        <v>9.4179999999999993E-3</v>
      </c>
      <c r="EF106" s="116">
        <v>9.4179999999999993E-3</v>
      </c>
      <c r="EG106" s="116">
        <v>9.4179999999999993E-3</v>
      </c>
      <c r="EH106" s="116">
        <v>9.4179999999999993E-3</v>
      </c>
      <c r="EI106" s="116">
        <v>9.4179999999999993E-3</v>
      </c>
      <c r="EJ106" s="117">
        <v>9.4179999999999993E-3</v>
      </c>
      <c r="EK106" s="130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2"/>
      <c r="FK106" s="70"/>
      <c r="FL106" s="70"/>
    </row>
    <row r="107" spans="1:168" s="19" customFormat="1" ht="85.5" customHeight="1" x14ac:dyDescent="0.25">
      <c r="A107" s="140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2"/>
      <c r="AA107" s="149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1"/>
      <c r="BA107" s="136" t="s">
        <v>93</v>
      </c>
      <c r="BB107" s="136" t="s">
        <v>93</v>
      </c>
      <c r="BC107" s="136" t="s">
        <v>93</v>
      </c>
      <c r="BD107" s="136" t="s">
        <v>93</v>
      </c>
      <c r="BE107" s="136" t="s">
        <v>93</v>
      </c>
      <c r="BF107" s="136" t="s">
        <v>93</v>
      </c>
      <c r="BG107" s="136" t="s">
        <v>93</v>
      </c>
      <c r="BH107" s="136" t="s">
        <v>93</v>
      </c>
      <c r="BI107" s="136" t="s">
        <v>93</v>
      </c>
      <c r="BJ107" s="136" t="s">
        <v>93</v>
      </c>
      <c r="BK107" s="136" t="s">
        <v>93</v>
      </c>
      <c r="BL107" s="136" t="s">
        <v>93</v>
      </c>
      <c r="BM107" s="136" t="s">
        <v>93</v>
      </c>
      <c r="BN107" s="136" t="s">
        <v>93</v>
      </c>
      <c r="BO107" s="136" t="s">
        <v>93</v>
      </c>
      <c r="BP107" s="136" t="s">
        <v>93</v>
      </c>
      <c r="BQ107" s="136" t="s">
        <v>93</v>
      </c>
      <c r="BR107" s="136" t="s">
        <v>93</v>
      </c>
      <c r="BS107" s="136" t="s">
        <v>93</v>
      </c>
      <c r="BT107" s="136" t="s">
        <v>93</v>
      </c>
      <c r="BU107" s="136" t="s">
        <v>93</v>
      </c>
      <c r="BV107" s="136" t="s">
        <v>93</v>
      </c>
      <c r="BW107" s="136" t="s">
        <v>93</v>
      </c>
      <c r="BX107" s="105">
        <v>5</v>
      </c>
      <c r="BY107" s="105"/>
      <c r="BZ107" s="105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5"/>
      <c r="CM107" s="105"/>
      <c r="CN107" s="105"/>
      <c r="CO107" s="105"/>
      <c r="CP107" s="105"/>
      <c r="CQ107" s="105"/>
      <c r="CR107" s="118">
        <v>3.5000000000000003E-2</v>
      </c>
      <c r="CS107" s="118">
        <v>5.1999999999999998E-2</v>
      </c>
      <c r="CT107" s="118">
        <v>5.1999999999999998E-2</v>
      </c>
      <c r="CU107" s="118">
        <v>5.1999999999999998E-2</v>
      </c>
      <c r="CV107" s="118">
        <v>5.1999999999999998E-2</v>
      </c>
      <c r="CW107" s="118">
        <v>5.1999999999999998E-2</v>
      </c>
      <c r="CX107" s="118">
        <v>5.1999999999999998E-2</v>
      </c>
      <c r="CY107" s="118">
        <v>5.1999999999999998E-2</v>
      </c>
      <c r="CZ107" s="118">
        <v>5.1999999999999998E-2</v>
      </c>
      <c r="DA107" s="118">
        <v>5.1999999999999998E-2</v>
      </c>
      <c r="DB107" s="118">
        <v>5.1999999999999998E-2</v>
      </c>
      <c r="DC107" s="118">
        <v>5.1999999999999998E-2</v>
      </c>
      <c r="DD107" s="118">
        <v>5.1999999999999998E-2</v>
      </c>
      <c r="DE107" s="118">
        <v>5.1999999999999998E-2</v>
      </c>
      <c r="DF107" s="118">
        <v>5.1999999999999998E-2</v>
      </c>
      <c r="DG107" s="118">
        <v>5.1999999999999998E-2</v>
      </c>
      <c r="DH107" s="118">
        <v>5.1999999999999998E-2</v>
      </c>
      <c r="DI107" s="118">
        <v>5.1999999999999998E-2</v>
      </c>
      <c r="DJ107" s="118">
        <v>5.1999999999999998E-2</v>
      </c>
      <c r="DK107" s="118">
        <v>5.1999999999999998E-2</v>
      </c>
      <c r="DL107" s="118">
        <v>5.1999999999999998E-2</v>
      </c>
      <c r="DM107" s="118">
        <v>5.1999999999999998E-2</v>
      </c>
      <c r="DN107" s="115">
        <v>7.6451000000000005E-2</v>
      </c>
      <c r="DO107" s="116">
        <v>4.4864000000000001E-2</v>
      </c>
      <c r="DP107" s="116">
        <v>4.4864000000000001E-2</v>
      </c>
      <c r="DQ107" s="116">
        <v>4.4864000000000001E-2</v>
      </c>
      <c r="DR107" s="116">
        <v>4.4864000000000001E-2</v>
      </c>
      <c r="DS107" s="116">
        <v>4.4864000000000001E-2</v>
      </c>
      <c r="DT107" s="116">
        <v>4.4864000000000001E-2</v>
      </c>
      <c r="DU107" s="116">
        <v>4.4864000000000001E-2</v>
      </c>
      <c r="DV107" s="116">
        <v>4.4864000000000001E-2</v>
      </c>
      <c r="DW107" s="116">
        <v>4.4864000000000001E-2</v>
      </c>
      <c r="DX107" s="116">
        <v>4.4864000000000001E-2</v>
      </c>
      <c r="DY107" s="116">
        <v>4.4864000000000001E-2</v>
      </c>
      <c r="DZ107" s="116">
        <v>4.4864000000000001E-2</v>
      </c>
      <c r="EA107" s="116">
        <v>4.4864000000000001E-2</v>
      </c>
      <c r="EB107" s="116">
        <v>4.4864000000000001E-2</v>
      </c>
      <c r="EC107" s="116">
        <v>4.4864000000000001E-2</v>
      </c>
      <c r="ED107" s="116">
        <v>4.4864000000000001E-2</v>
      </c>
      <c r="EE107" s="116">
        <v>4.4864000000000001E-2</v>
      </c>
      <c r="EF107" s="116">
        <v>4.4864000000000001E-2</v>
      </c>
      <c r="EG107" s="116">
        <v>4.4864000000000001E-2</v>
      </c>
      <c r="EH107" s="116">
        <v>4.4864000000000001E-2</v>
      </c>
      <c r="EI107" s="116">
        <v>4.4864000000000001E-2</v>
      </c>
      <c r="EJ107" s="117">
        <v>4.4864000000000001E-2</v>
      </c>
      <c r="EK107" s="130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2"/>
      <c r="FK107" s="70"/>
      <c r="FL107" s="70"/>
    </row>
    <row r="108" spans="1:168" s="19" customFormat="1" ht="33" customHeight="1" x14ac:dyDescent="0.25">
      <c r="A108" s="143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5"/>
      <c r="AA108" s="152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4"/>
      <c r="BA108" s="136" t="s">
        <v>120</v>
      </c>
      <c r="BB108" s="136" t="s">
        <v>91</v>
      </c>
      <c r="BC108" s="136" t="s">
        <v>91</v>
      </c>
      <c r="BD108" s="136" t="s">
        <v>91</v>
      </c>
      <c r="BE108" s="136" t="s">
        <v>91</v>
      </c>
      <c r="BF108" s="136" t="s">
        <v>91</v>
      </c>
      <c r="BG108" s="136" t="s">
        <v>91</v>
      </c>
      <c r="BH108" s="136" t="s">
        <v>91</v>
      </c>
      <c r="BI108" s="136" t="s">
        <v>91</v>
      </c>
      <c r="BJ108" s="136" t="s">
        <v>91</v>
      </c>
      <c r="BK108" s="136" t="s">
        <v>91</v>
      </c>
      <c r="BL108" s="136" t="s">
        <v>91</v>
      </c>
      <c r="BM108" s="136" t="s">
        <v>91</v>
      </c>
      <c r="BN108" s="136" t="s">
        <v>91</v>
      </c>
      <c r="BO108" s="136" t="s">
        <v>91</v>
      </c>
      <c r="BP108" s="136" t="s">
        <v>91</v>
      </c>
      <c r="BQ108" s="136" t="s">
        <v>91</v>
      </c>
      <c r="BR108" s="136" t="s">
        <v>91</v>
      </c>
      <c r="BS108" s="136" t="s">
        <v>91</v>
      </c>
      <c r="BT108" s="136" t="s">
        <v>91</v>
      </c>
      <c r="BU108" s="136" t="s">
        <v>91</v>
      </c>
      <c r="BV108" s="136" t="s">
        <v>91</v>
      </c>
      <c r="BW108" s="136" t="s">
        <v>91</v>
      </c>
      <c r="BX108" s="105">
        <v>5</v>
      </c>
      <c r="BY108" s="105"/>
      <c r="BZ108" s="105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5"/>
      <c r="CM108" s="105"/>
      <c r="CN108" s="105"/>
      <c r="CO108" s="105"/>
      <c r="CP108" s="105"/>
      <c r="CQ108" s="105"/>
      <c r="CR108" s="118">
        <v>0</v>
      </c>
      <c r="CS108" s="118">
        <v>6.3500000000000001E-2</v>
      </c>
      <c r="CT108" s="118">
        <v>6.3500000000000001E-2</v>
      </c>
      <c r="CU108" s="118">
        <v>6.3500000000000001E-2</v>
      </c>
      <c r="CV108" s="118">
        <v>6.3500000000000001E-2</v>
      </c>
      <c r="CW108" s="118">
        <v>6.3500000000000001E-2</v>
      </c>
      <c r="CX108" s="118">
        <v>6.3500000000000001E-2</v>
      </c>
      <c r="CY108" s="118">
        <v>6.3500000000000001E-2</v>
      </c>
      <c r="CZ108" s="118">
        <v>6.3500000000000001E-2</v>
      </c>
      <c r="DA108" s="118">
        <v>6.3500000000000001E-2</v>
      </c>
      <c r="DB108" s="118">
        <v>6.3500000000000001E-2</v>
      </c>
      <c r="DC108" s="118">
        <v>6.3500000000000001E-2</v>
      </c>
      <c r="DD108" s="118">
        <v>6.3500000000000001E-2</v>
      </c>
      <c r="DE108" s="118">
        <v>6.3500000000000001E-2</v>
      </c>
      <c r="DF108" s="118">
        <v>6.3500000000000001E-2</v>
      </c>
      <c r="DG108" s="118">
        <v>6.3500000000000001E-2</v>
      </c>
      <c r="DH108" s="118">
        <v>6.3500000000000001E-2</v>
      </c>
      <c r="DI108" s="118">
        <v>6.3500000000000001E-2</v>
      </c>
      <c r="DJ108" s="118">
        <v>6.3500000000000001E-2</v>
      </c>
      <c r="DK108" s="118">
        <v>6.3500000000000001E-2</v>
      </c>
      <c r="DL108" s="118">
        <v>6.3500000000000001E-2</v>
      </c>
      <c r="DM108" s="118">
        <v>6.3500000000000001E-2</v>
      </c>
      <c r="DN108" s="115">
        <v>0</v>
      </c>
      <c r="DO108" s="116">
        <v>7.8872999999999999E-2</v>
      </c>
      <c r="DP108" s="116">
        <v>7.8872999999999999E-2</v>
      </c>
      <c r="DQ108" s="116">
        <v>7.8872999999999999E-2</v>
      </c>
      <c r="DR108" s="116">
        <v>7.8872999999999999E-2</v>
      </c>
      <c r="DS108" s="116">
        <v>7.8872999999999999E-2</v>
      </c>
      <c r="DT108" s="116">
        <v>7.8872999999999999E-2</v>
      </c>
      <c r="DU108" s="116">
        <v>7.8872999999999999E-2</v>
      </c>
      <c r="DV108" s="116">
        <v>7.8872999999999999E-2</v>
      </c>
      <c r="DW108" s="116">
        <v>7.8872999999999999E-2</v>
      </c>
      <c r="DX108" s="116">
        <v>7.8872999999999999E-2</v>
      </c>
      <c r="DY108" s="116">
        <v>7.8872999999999999E-2</v>
      </c>
      <c r="DZ108" s="116">
        <v>7.8872999999999999E-2</v>
      </c>
      <c r="EA108" s="116">
        <v>7.8872999999999999E-2</v>
      </c>
      <c r="EB108" s="116">
        <v>7.8872999999999999E-2</v>
      </c>
      <c r="EC108" s="116">
        <v>7.8872999999999999E-2</v>
      </c>
      <c r="ED108" s="116">
        <v>7.8872999999999999E-2</v>
      </c>
      <c r="EE108" s="116">
        <v>7.8872999999999999E-2</v>
      </c>
      <c r="EF108" s="116">
        <v>7.8872999999999999E-2</v>
      </c>
      <c r="EG108" s="116">
        <v>7.8872999999999999E-2</v>
      </c>
      <c r="EH108" s="116">
        <v>7.8872999999999999E-2</v>
      </c>
      <c r="EI108" s="116">
        <v>7.8872999999999999E-2</v>
      </c>
      <c r="EJ108" s="117">
        <v>7.8872999999999999E-2</v>
      </c>
      <c r="EK108" s="133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5"/>
      <c r="FK108" s="70"/>
      <c r="FL108" s="70"/>
    </row>
    <row r="109" spans="1:168" s="19" customFormat="1" ht="21.75" hidden="1" customHeight="1" x14ac:dyDescent="0.25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  <c r="AT109" s="128"/>
      <c r="AU109" s="128"/>
      <c r="AV109" s="128"/>
      <c r="AW109" s="128"/>
      <c r="AX109" s="128"/>
      <c r="AY109" s="128"/>
      <c r="AZ109" s="128"/>
      <c r="BA109" s="129" t="s">
        <v>92</v>
      </c>
      <c r="BB109" s="129" t="s">
        <v>92</v>
      </c>
      <c r="BC109" s="129" t="s">
        <v>92</v>
      </c>
      <c r="BD109" s="129" t="s">
        <v>92</v>
      </c>
      <c r="BE109" s="129" t="s">
        <v>92</v>
      </c>
      <c r="BF109" s="129" t="s">
        <v>92</v>
      </c>
      <c r="BG109" s="129" t="s">
        <v>92</v>
      </c>
      <c r="BH109" s="129" t="s">
        <v>92</v>
      </c>
      <c r="BI109" s="129" t="s">
        <v>92</v>
      </c>
      <c r="BJ109" s="129" t="s">
        <v>92</v>
      </c>
      <c r="BK109" s="129" t="s">
        <v>92</v>
      </c>
      <c r="BL109" s="129" t="s">
        <v>92</v>
      </c>
      <c r="BM109" s="129" t="s">
        <v>92</v>
      </c>
      <c r="BN109" s="129" t="s">
        <v>92</v>
      </c>
      <c r="BO109" s="129" t="s">
        <v>92</v>
      </c>
      <c r="BP109" s="129" t="s">
        <v>92</v>
      </c>
      <c r="BQ109" s="129" t="s">
        <v>92</v>
      </c>
      <c r="BR109" s="129" t="s">
        <v>92</v>
      </c>
      <c r="BS109" s="129" t="s">
        <v>92</v>
      </c>
      <c r="BT109" s="129" t="s">
        <v>92</v>
      </c>
      <c r="BU109" s="129" t="s">
        <v>92</v>
      </c>
      <c r="BV109" s="129" t="s">
        <v>92</v>
      </c>
      <c r="BW109" s="129" t="s">
        <v>92</v>
      </c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18">
        <v>0</v>
      </c>
      <c r="CS109" s="118">
        <v>0</v>
      </c>
      <c r="CT109" s="118">
        <v>0</v>
      </c>
      <c r="CU109" s="118">
        <v>0</v>
      </c>
      <c r="CV109" s="118">
        <v>0</v>
      </c>
      <c r="CW109" s="118">
        <v>0</v>
      </c>
      <c r="CX109" s="118">
        <v>0</v>
      </c>
      <c r="CY109" s="118">
        <v>0</v>
      </c>
      <c r="CZ109" s="118">
        <v>0</v>
      </c>
      <c r="DA109" s="118">
        <v>0</v>
      </c>
      <c r="DB109" s="118">
        <v>0</v>
      </c>
      <c r="DC109" s="118">
        <v>0</v>
      </c>
      <c r="DD109" s="118">
        <v>0</v>
      </c>
      <c r="DE109" s="118">
        <v>0</v>
      </c>
      <c r="DF109" s="118">
        <v>0</v>
      </c>
      <c r="DG109" s="118">
        <v>0</v>
      </c>
      <c r="DH109" s="118">
        <v>0</v>
      </c>
      <c r="DI109" s="118">
        <v>0</v>
      </c>
      <c r="DJ109" s="118">
        <v>0</v>
      </c>
      <c r="DK109" s="118">
        <v>0</v>
      </c>
      <c r="DL109" s="118">
        <v>0</v>
      </c>
      <c r="DM109" s="118">
        <v>0</v>
      </c>
      <c r="DN109" s="118">
        <v>0</v>
      </c>
      <c r="DO109" s="118">
        <v>0</v>
      </c>
      <c r="DP109" s="118">
        <v>0</v>
      </c>
      <c r="DQ109" s="118">
        <v>0</v>
      </c>
      <c r="DR109" s="118">
        <v>0</v>
      </c>
      <c r="DS109" s="118">
        <v>0</v>
      </c>
      <c r="DT109" s="118">
        <v>0</v>
      </c>
      <c r="DU109" s="118">
        <v>0</v>
      </c>
      <c r="DV109" s="118">
        <v>0</v>
      </c>
      <c r="DW109" s="118">
        <v>0</v>
      </c>
      <c r="DX109" s="118">
        <v>0</v>
      </c>
      <c r="DY109" s="118">
        <v>0</v>
      </c>
      <c r="DZ109" s="118">
        <v>0</v>
      </c>
      <c r="EA109" s="118">
        <v>0</v>
      </c>
      <c r="EB109" s="118">
        <v>0</v>
      </c>
      <c r="EC109" s="118">
        <v>0</v>
      </c>
      <c r="ED109" s="118">
        <v>0</v>
      </c>
      <c r="EE109" s="118">
        <v>0</v>
      </c>
      <c r="EF109" s="118">
        <v>0</v>
      </c>
      <c r="EG109" s="118">
        <v>0</v>
      </c>
      <c r="EH109" s="118">
        <v>0</v>
      </c>
      <c r="EI109" s="118">
        <v>0</v>
      </c>
      <c r="EJ109" s="118">
        <v>0</v>
      </c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9"/>
      <c r="EV109" s="119"/>
      <c r="EW109" s="119"/>
      <c r="EX109" s="119"/>
      <c r="EY109" s="119"/>
      <c r="EZ109" s="119"/>
      <c r="FA109" s="119"/>
      <c r="FB109" s="119"/>
      <c r="FC109" s="119"/>
      <c r="FD109" s="119"/>
      <c r="FE109" s="119"/>
      <c r="FF109" s="119"/>
      <c r="FG109" s="119"/>
      <c r="FK109" s="70"/>
      <c r="FL109" s="70"/>
    </row>
    <row r="110" spans="1:168" s="19" customFormat="1" ht="45.75" customHeight="1" x14ac:dyDescent="0.25">
      <c r="A110" s="105" t="s">
        <v>116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20" t="s">
        <v>117</v>
      </c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1" t="s">
        <v>97</v>
      </c>
      <c r="BB110" s="121" t="s">
        <v>97</v>
      </c>
      <c r="BC110" s="121" t="s">
        <v>97</v>
      </c>
      <c r="BD110" s="121" t="s">
        <v>97</v>
      </c>
      <c r="BE110" s="121" t="s">
        <v>97</v>
      </c>
      <c r="BF110" s="121" t="s">
        <v>97</v>
      </c>
      <c r="BG110" s="121" t="s">
        <v>97</v>
      </c>
      <c r="BH110" s="121" t="s">
        <v>97</v>
      </c>
      <c r="BI110" s="121" t="s">
        <v>97</v>
      </c>
      <c r="BJ110" s="121" t="s">
        <v>97</v>
      </c>
      <c r="BK110" s="121" t="s">
        <v>97</v>
      </c>
      <c r="BL110" s="121" t="s">
        <v>97</v>
      </c>
      <c r="BM110" s="121" t="s">
        <v>97</v>
      </c>
      <c r="BN110" s="121" t="s">
        <v>97</v>
      </c>
      <c r="BO110" s="121" t="s">
        <v>97</v>
      </c>
      <c r="BP110" s="121" t="s">
        <v>97</v>
      </c>
      <c r="BQ110" s="121" t="s">
        <v>97</v>
      </c>
      <c r="BR110" s="121" t="s">
        <v>97</v>
      </c>
      <c r="BS110" s="121" t="s">
        <v>97</v>
      </c>
      <c r="BT110" s="121" t="s">
        <v>97</v>
      </c>
      <c r="BU110" s="121" t="s">
        <v>97</v>
      </c>
      <c r="BV110" s="121" t="s">
        <v>97</v>
      </c>
      <c r="BW110" s="121" t="s">
        <v>97</v>
      </c>
      <c r="BX110" s="122">
        <v>3</v>
      </c>
      <c r="BY110" s="123"/>
      <c r="BZ110" s="123"/>
      <c r="CA110" s="123"/>
      <c r="CB110" s="123"/>
      <c r="CC110" s="123"/>
      <c r="CD110" s="123"/>
      <c r="CE110" s="123"/>
      <c r="CF110" s="123"/>
      <c r="CG110" s="123"/>
      <c r="CH110" s="123"/>
      <c r="CI110" s="123"/>
      <c r="CJ110" s="123"/>
      <c r="CK110" s="123"/>
      <c r="CL110" s="123"/>
      <c r="CM110" s="123"/>
      <c r="CN110" s="123"/>
      <c r="CO110" s="123"/>
      <c r="CP110" s="123"/>
      <c r="CQ110" s="124"/>
      <c r="CR110" s="118">
        <v>8.1</v>
      </c>
      <c r="CS110" s="118">
        <v>6.2</v>
      </c>
      <c r="CT110" s="118">
        <v>6.2</v>
      </c>
      <c r="CU110" s="118">
        <v>6.2</v>
      </c>
      <c r="CV110" s="118">
        <v>6.2</v>
      </c>
      <c r="CW110" s="118">
        <v>6.2</v>
      </c>
      <c r="CX110" s="118">
        <v>6.2</v>
      </c>
      <c r="CY110" s="118">
        <v>6.2</v>
      </c>
      <c r="CZ110" s="118">
        <v>6.2</v>
      </c>
      <c r="DA110" s="118">
        <v>6.2</v>
      </c>
      <c r="DB110" s="118">
        <v>6.2</v>
      </c>
      <c r="DC110" s="118">
        <v>6.2</v>
      </c>
      <c r="DD110" s="118">
        <v>6.2</v>
      </c>
      <c r="DE110" s="118">
        <v>6.2</v>
      </c>
      <c r="DF110" s="118">
        <v>6.2</v>
      </c>
      <c r="DG110" s="118">
        <v>6.2</v>
      </c>
      <c r="DH110" s="118">
        <v>6.2</v>
      </c>
      <c r="DI110" s="118">
        <v>6.2</v>
      </c>
      <c r="DJ110" s="118">
        <v>6.2</v>
      </c>
      <c r="DK110" s="118">
        <v>6.2</v>
      </c>
      <c r="DL110" s="118">
        <v>6.2</v>
      </c>
      <c r="DM110" s="118">
        <v>6.2</v>
      </c>
      <c r="DN110" s="115">
        <v>8.0535890000000006</v>
      </c>
      <c r="DO110" s="116">
        <v>0</v>
      </c>
      <c r="DP110" s="116">
        <v>0</v>
      </c>
      <c r="DQ110" s="116">
        <v>0</v>
      </c>
      <c r="DR110" s="116">
        <v>0</v>
      </c>
      <c r="DS110" s="116">
        <v>0</v>
      </c>
      <c r="DT110" s="116">
        <v>0</v>
      </c>
      <c r="DU110" s="116">
        <v>0</v>
      </c>
      <c r="DV110" s="116">
        <v>0</v>
      </c>
      <c r="DW110" s="116">
        <v>0</v>
      </c>
      <c r="DX110" s="116">
        <v>0</v>
      </c>
      <c r="DY110" s="116">
        <v>0</v>
      </c>
      <c r="DZ110" s="116">
        <v>0</v>
      </c>
      <c r="EA110" s="116">
        <v>0</v>
      </c>
      <c r="EB110" s="116">
        <v>0</v>
      </c>
      <c r="EC110" s="116">
        <v>0</v>
      </c>
      <c r="ED110" s="116">
        <v>0</v>
      </c>
      <c r="EE110" s="116">
        <v>0</v>
      </c>
      <c r="EF110" s="116">
        <v>0</v>
      </c>
      <c r="EG110" s="116">
        <v>0</v>
      </c>
      <c r="EH110" s="116">
        <v>0</v>
      </c>
      <c r="EI110" s="116">
        <v>0</v>
      </c>
      <c r="EJ110" s="117">
        <v>0</v>
      </c>
      <c r="EK110" s="125">
        <f>160/12-DN110</f>
        <v>5.2797443333333334</v>
      </c>
      <c r="EL110" s="126"/>
      <c r="EM110" s="126"/>
      <c r="EN110" s="126"/>
      <c r="EO110" s="126"/>
      <c r="EP110" s="126"/>
      <c r="EQ110" s="126"/>
      <c r="ER110" s="126"/>
      <c r="ES110" s="126"/>
      <c r="ET110" s="126"/>
      <c r="EU110" s="126"/>
      <c r="EV110" s="126"/>
      <c r="EW110" s="126"/>
      <c r="EX110" s="126"/>
      <c r="EY110" s="126"/>
      <c r="EZ110" s="126"/>
      <c r="FA110" s="126"/>
      <c r="FB110" s="126"/>
      <c r="FC110" s="126"/>
      <c r="FD110" s="126"/>
      <c r="FE110" s="126"/>
      <c r="FF110" s="126"/>
      <c r="FG110" s="127"/>
      <c r="FK110" s="70"/>
      <c r="FL110" s="75"/>
    </row>
    <row r="111" spans="1:168" s="17" customFormat="1" x14ac:dyDescent="0.25">
      <c r="A111" s="55"/>
      <c r="B111" s="111" t="s">
        <v>64</v>
      </c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2"/>
      <c r="AA111" s="21"/>
      <c r="AB111" s="113" t="s">
        <v>104</v>
      </c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4"/>
      <c r="BA111" s="34"/>
      <c r="BB111" s="113" t="s">
        <v>104</v>
      </c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4"/>
      <c r="BX111" s="26"/>
      <c r="BY111" s="113" t="s">
        <v>104</v>
      </c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5">
        <f>CR104+CR105+CR106+CR107+CR108+CR110</f>
        <v>13.87988</v>
      </c>
      <c r="CS111" s="116"/>
      <c r="CT111" s="116"/>
      <c r="CU111" s="116"/>
      <c r="CV111" s="116"/>
      <c r="CW111" s="116"/>
      <c r="CX111" s="116"/>
      <c r="CY111" s="116"/>
      <c r="CZ111" s="116"/>
      <c r="DA111" s="116"/>
      <c r="DB111" s="116"/>
      <c r="DC111" s="116"/>
      <c r="DD111" s="116"/>
      <c r="DE111" s="116"/>
      <c r="DF111" s="116"/>
      <c r="DG111" s="116"/>
      <c r="DH111" s="116"/>
      <c r="DI111" s="116"/>
      <c r="DJ111" s="116"/>
      <c r="DK111" s="116"/>
      <c r="DL111" s="116"/>
      <c r="DM111" s="117"/>
      <c r="DN111" s="118">
        <f>DN104+DN105+DN106+DN107+DN108+DN110</f>
        <v>13.46171</v>
      </c>
      <c r="DO111" s="118"/>
      <c r="DP111" s="118"/>
      <c r="DQ111" s="118"/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/>
      <c r="EH111" s="118"/>
      <c r="EI111" s="118"/>
      <c r="EJ111" s="118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106" t="s">
        <v>126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  <c r="CX115" s="106"/>
      <c r="CY115" s="106"/>
      <c r="CZ115" s="106"/>
      <c r="DA115" s="106"/>
      <c r="DB115" s="106"/>
      <c r="DC115" s="106"/>
      <c r="DD115" s="106"/>
      <c r="DE115" s="106"/>
      <c r="DF115" s="106"/>
      <c r="DG115" s="106"/>
      <c r="DH115" s="106"/>
      <c r="DI115" s="106"/>
      <c r="DJ115" s="106"/>
      <c r="DK115" s="106"/>
      <c r="DL115" s="106"/>
      <c r="DM115" s="106"/>
      <c r="DN115" s="106"/>
      <c r="DO115" s="106"/>
      <c r="DP115" s="106"/>
      <c r="DQ115" s="106"/>
      <c r="DR115" s="106"/>
      <c r="DS115" s="106"/>
      <c r="DT115" s="106"/>
      <c r="DU115" s="106"/>
      <c r="DV115" s="106"/>
      <c r="DW115" s="106"/>
      <c r="DX115" s="106"/>
      <c r="DY115" s="106"/>
      <c r="DZ115" s="106"/>
      <c r="EA115" s="106"/>
      <c r="EB115" s="106"/>
      <c r="EC115" s="106"/>
      <c r="ED115" s="106"/>
      <c r="EE115" s="106"/>
      <c r="EF115" s="106"/>
      <c r="EG115" s="106"/>
      <c r="EH115" s="106"/>
      <c r="EI115" s="106"/>
      <c r="EJ115" s="106"/>
      <c r="EK115" s="106"/>
      <c r="EL115" s="106"/>
      <c r="EM115" s="106"/>
      <c r="EN115" s="106"/>
      <c r="EO115" s="106"/>
      <c r="EP115" s="106"/>
      <c r="EQ115" s="106"/>
      <c r="ER115" s="106"/>
      <c r="ES115" s="106"/>
      <c r="ET115" s="106"/>
      <c r="EU115" s="106"/>
      <c r="FK115" s="67"/>
      <c r="FL115" s="67"/>
    </row>
    <row r="116" spans="1:168" s="41" customFormat="1" ht="15.75" x14ac:dyDescent="0.25"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8" t="s">
        <v>127</v>
      </c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  <c r="CR116" s="108"/>
      <c r="CS116" s="108"/>
      <c r="CT116" s="108"/>
      <c r="CU116" s="108"/>
      <c r="CV116" s="108"/>
      <c r="CW116" s="108"/>
      <c r="CX116" s="108"/>
      <c r="CY116" s="108"/>
      <c r="CZ116" s="108"/>
      <c r="DA116" s="108"/>
      <c r="DB116" s="108"/>
      <c r="DC116" s="109" t="s">
        <v>146</v>
      </c>
      <c r="DD116" s="109"/>
      <c r="DE116" s="109"/>
      <c r="DF116" s="109"/>
      <c r="DG116" s="109"/>
      <c r="DH116" s="109"/>
      <c r="DI116" s="109"/>
      <c r="DJ116" s="109"/>
      <c r="DK116" s="109"/>
      <c r="DL116" s="109"/>
      <c r="DM116" s="109"/>
      <c r="DN116" s="109"/>
      <c r="DO116" s="109"/>
      <c r="DP116" s="109"/>
      <c r="DQ116" s="109"/>
      <c r="DR116" s="109"/>
      <c r="DS116" s="109"/>
      <c r="DT116" s="109"/>
      <c r="DU116" s="109"/>
      <c r="DV116" s="110"/>
      <c r="DW116" s="110"/>
      <c r="DX116" s="110"/>
      <c r="DY116" s="110"/>
      <c r="DZ116" s="110"/>
      <c r="EA116" s="110"/>
      <c r="EB116" s="110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92" t="s">
        <v>4</v>
      </c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93" t="s">
        <v>66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5"/>
      <c r="AV119" s="96" t="s">
        <v>67</v>
      </c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8"/>
      <c r="BY119" s="96" t="s">
        <v>68</v>
      </c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8"/>
      <c r="DC119" s="39"/>
      <c r="FK119" s="78"/>
      <c r="FL119" s="78"/>
    </row>
    <row r="120" spans="1:168" s="31" customFormat="1" x14ac:dyDescent="0.25">
      <c r="A120" s="99">
        <v>1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1"/>
      <c r="AV120" s="102">
        <v>2</v>
      </c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4"/>
      <c r="BY120" s="102">
        <v>3</v>
      </c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4"/>
      <c r="DC120" s="46"/>
      <c r="FK120" s="79"/>
      <c r="FL120" s="79"/>
    </row>
    <row r="121" spans="1:168" s="17" customFormat="1" x14ac:dyDescent="0.25">
      <c r="A121" s="20"/>
      <c r="B121" s="91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9"/>
      <c r="FL121" s="69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9"/>
      <c r="FL122" s="69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CR104*1000</f>
        <v>5723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f>(DN104)*1000</f>
        <v>5278.21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9"/>
      <c r="FL123" s="69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CR110*1000</f>
        <v>8100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8">
        <f>DN110*1000</f>
        <v>8053.5890000000009</v>
      </c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89"/>
      <c r="CO124" s="89"/>
      <c r="CP124" s="89"/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90"/>
      <c r="DC124" s="40"/>
      <c r="FK124" s="69"/>
      <c r="FL124" s="69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21.88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53.46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9"/>
      <c r="FL125" s="69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35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76.451000000000008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9"/>
      <c r="FL126" s="69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9"/>
      <c r="FL127" s="69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9"/>
      <c r="FL128" s="69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9"/>
      <c r="FL129" s="69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9"/>
      <c r="FL130" s="69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13879.880000000001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13461.710000000001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9"/>
      <c r="FL131" s="69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2024-09-09T05:42:10Z</dcterms:modified>
</cp:coreProperties>
</file>