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февраль" sheetId="2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6" i="2" l="1"/>
  <c r="DN108" i="2" l="1"/>
  <c r="DN107" i="2"/>
  <c r="DN105" i="2"/>
  <c r="BY126" i="2" s="1"/>
  <c r="AV124" i="2"/>
  <c r="CV72" i="2"/>
  <c r="CV71" i="2"/>
  <c r="CV70" i="2"/>
  <c r="CV69" i="2"/>
  <c r="CV68" i="2"/>
  <c r="CV66" i="2"/>
  <c r="CV65" i="2"/>
  <c r="CV64" i="2"/>
  <c r="CV62" i="2"/>
  <c r="CV76" i="2" s="1"/>
  <c r="CV61" i="2"/>
  <c r="CV60" i="2"/>
  <c r="CV59" i="2"/>
  <c r="CV75" i="2"/>
  <c r="CV74" i="2"/>
  <c r="CV73" i="2"/>
  <c r="CV63" i="2"/>
  <c r="DA16" i="2"/>
  <c r="DA15" i="2"/>
  <c r="CY30" i="2" s="1"/>
  <c r="DT30" i="2" s="1"/>
  <c r="EM30" i="2" s="1"/>
  <c r="EA65" i="2" s="1"/>
  <c r="AV125" i="2"/>
  <c r="DN110" i="2"/>
  <c r="BY125" i="2" s="1"/>
  <c r="CK92" i="2"/>
  <c r="CK91" i="2"/>
  <c r="CK90" i="2"/>
  <c r="CK89" i="2"/>
  <c r="CK88" i="2"/>
  <c r="CK87" i="2"/>
  <c r="CK86" i="2"/>
  <c r="CK85" i="2"/>
  <c r="DZ74" i="2"/>
  <c r="DY74" i="2"/>
  <c r="DX74" i="2"/>
  <c r="DW74" i="2"/>
  <c r="DV74" i="2"/>
  <c r="DU74" i="2"/>
  <c r="DT74" i="2"/>
  <c r="DS74" i="2"/>
  <c r="DR74" i="2"/>
  <c r="DQ74" i="2"/>
  <c r="DP74" i="2"/>
  <c r="DO74" i="2"/>
  <c r="DN74" i="2"/>
  <c r="DM74" i="2"/>
  <c r="DL74" i="2"/>
  <c r="DK74" i="2"/>
  <c r="DJ74" i="2"/>
  <c r="DI74" i="2"/>
  <c r="DH74" i="2"/>
  <c r="DG74" i="2"/>
  <c r="DF74" i="2"/>
  <c r="DE74" i="2"/>
  <c r="DD74" i="2"/>
  <c r="DC74" i="2"/>
  <c r="DB74" i="2"/>
  <c r="DA74" i="2"/>
  <c r="CZ74" i="2"/>
  <c r="CY74" i="2"/>
  <c r="CX74" i="2"/>
  <c r="CW74" i="2"/>
  <c r="DZ73" i="2"/>
  <c r="DY73" i="2"/>
  <c r="DX73" i="2"/>
  <c r="DW73" i="2"/>
  <c r="DV73" i="2"/>
  <c r="DU73" i="2"/>
  <c r="DT73" i="2"/>
  <c r="DS73" i="2"/>
  <c r="DR73" i="2"/>
  <c r="DQ73" i="2"/>
  <c r="DP73" i="2"/>
  <c r="DO73" i="2"/>
  <c r="DN73" i="2"/>
  <c r="DM73" i="2"/>
  <c r="DL73" i="2"/>
  <c r="DK73" i="2"/>
  <c r="DJ73" i="2"/>
  <c r="DI73" i="2"/>
  <c r="DH73" i="2"/>
  <c r="DG73" i="2"/>
  <c r="DF73" i="2"/>
  <c r="DE73" i="2"/>
  <c r="DD73" i="2"/>
  <c r="DC73" i="2"/>
  <c r="DB73" i="2"/>
  <c r="DA73" i="2"/>
  <c r="CZ73" i="2"/>
  <c r="CY73" i="2"/>
  <c r="CX73" i="2"/>
  <c r="CW73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DZ69" i="2"/>
  <c r="DY69" i="2"/>
  <c r="DX69" i="2"/>
  <c r="DW69" i="2"/>
  <c r="DV69" i="2"/>
  <c r="DU69" i="2"/>
  <c r="DT69" i="2"/>
  <c r="DS69" i="2"/>
  <c r="DR69" i="2"/>
  <c r="DQ69" i="2"/>
  <c r="DP69" i="2"/>
  <c r="DO69" i="2"/>
  <c r="DN69" i="2"/>
  <c r="DM69" i="2"/>
  <c r="DL69" i="2"/>
  <c r="DK69" i="2"/>
  <c r="DJ69" i="2"/>
  <c r="DI69" i="2"/>
  <c r="DH69" i="2"/>
  <c r="DG69" i="2"/>
  <c r="DF69" i="2"/>
  <c r="DE69" i="2"/>
  <c r="DD69" i="2"/>
  <c r="DC69" i="2"/>
  <c r="DB69" i="2"/>
  <c r="DA69" i="2"/>
  <c r="CZ69" i="2"/>
  <c r="CY69" i="2"/>
  <c r="CX69" i="2"/>
  <c r="CW69" i="2"/>
  <c r="DZ64" i="2"/>
  <c r="DY64" i="2"/>
  <c r="DX64" i="2"/>
  <c r="DW64" i="2"/>
  <c r="DV64" i="2"/>
  <c r="DU64" i="2"/>
  <c r="DT64" i="2"/>
  <c r="DS64" i="2"/>
  <c r="DR64" i="2"/>
  <c r="DQ64" i="2"/>
  <c r="DP64" i="2"/>
  <c r="DO64" i="2"/>
  <c r="DN64" i="2"/>
  <c r="DM64" i="2"/>
  <c r="DL64" i="2"/>
  <c r="DK64" i="2"/>
  <c r="DJ64" i="2"/>
  <c r="DI64" i="2"/>
  <c r="DH64" i="2"/>
  <c r="DG64" i="2"/>
  <c r="DF64" i="2"/>
  <c r="DE64" i="2"/>
  <c r="DD64" i="2"/>
  <c r="DC64" i="2"/>
  <c r="DB64" i="2"/>
  <c r="DA64" i="2"/>
  <c r="CZ64" i="2"/>
  <c r="CY64" i="2"/>
  <c r="CX64" i="2"/>
  <c r="CW64" i="2"/>
  <c r="EM31" i="2"/>
  <c r="EA69" i="2" s="1"/>
  <c r="AZ14" i="2"/>
  <c r="CY31" i="2" l="1"/>
  <c r="DT31" i="2" s="1"/>
  <c r="DR16" i="2"/>
  <c r="DA14" i="2"/>
  <c r="DR14" i="2" s="1"/>
  <c r="EL14" i="2" s="1"/>
  <c r="AV127" i="2"/>
  <c r="DN106" i="2"/>
  <c r="BY127" i="2" s="1"/>
  <c r="AV126" i="2"/>
  <c r="DN104" i="2"/>
  <c r="CR111" i="2"/>
  <c r="DR15" i="2"/>
  <c r="EL15" i="2" l="1"/>
  <c r="EK110" i="2" s="1"/>
  <c r="CY29" i="2"/>
  <c r="DT29" i="2" s="1"/>
  <c r="EM29" i="2" s="1"/>
  <c r="EA59" i="2"/>
  <c r="EK104" i="2"/>
  <c r="AV132" i="2"/>
  <c r="DN111" i="2"/>
  <c r="BY124" i="2"/>
  <c r="BY132" i="2" s="1"/>
</calcChain>
</file>

<file path=xl/sharedStrings.xml><?xml version="1.0" encoding="utf-8"?>
<sst xmlns="http://schemas.openxmlformats.org/spreadsheetml/2006/main" count="402" uniqueCount="153">
  <si>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</si>
  <si>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</si>
  <si>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</si>
  <si>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</si>
  <si>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</si>
  <si>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</si>
  <si>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</si>
  <si>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</si>
  <si>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</si>
  <si>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</si>
  <si>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</si>
  <si>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</si>
  <si>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</si>
  <si>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</si>
  <si>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</si>
  <si>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</si>
  <si>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</si>
  <si>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</si>
  <si>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</si>
  <si>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</si>
  <si>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</si>
  <si>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</si>
  <si>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</si>
  <si>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</si>
  <si>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</si>
  <si>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</si>
  <si>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</si>
  <si>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</si>
  <si>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</si>
  <si>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</si>
  <si>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</si>
  <si>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</si>
  <si>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</si>
  <si>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</si>
  <si>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</si>
  <si>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</si>
  <si>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</si>
  <si>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</si>
  <si>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</si>
  <si>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</si>
  <si>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</si>
  <si>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</si>
  <si>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</si>
  <si>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</si>
  <si>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</si>
  <si>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</si>
  <si>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</si>
  <si>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</si>
  <si>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</si>
  <si>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</si>
  <si>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</si>
  <si>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</si>
  <si>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</si>
  <si>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</si>
  <si>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</si>
  <si>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</si>
  <si>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</si>
  <si>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</si>
  <si>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</si>
  <si>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</si>
  <si>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</si>
  <si>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</si>
  <si>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</si>
  <si>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</si>
  <si>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</si>
  <si>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</si>
  <si>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</si>
  <si>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</si>
  <si>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</si>
  <si>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</si>
  <si>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</si>
  <si>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</si>
  <si>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</si>
  <si>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</si>
  <si>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</si>
  <si>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</si>
  <si>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</si>
  <si>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</si>
  <si>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</si>
  <si>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</si>
  <si>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</si>
  <si>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</si>
  <si>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</si>
  <si>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</si>
  <si>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</si>
  <si>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</si>
  <si>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</si>
  <si>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</si>
  <si>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</si>
  <si>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</si>
  <si>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</si>
  <si>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</si>
  <si>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</si>
  <si>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</si>
  <si>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</si>
  <si>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</si>
  <si>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</si>
  <si>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</si>
  <si>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</si>
  <si>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</si>
  <si>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</si>
  <si>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</si>
  <si>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</si>
  <si>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</si>
  <si>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</si>
  <si>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</si>
  <si>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</si>
  <si>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</si>
  <si>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</si>
  <si>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</si>
  <si>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</si>
  <si>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</si>
  <si>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</si>
  <si>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</si>
  <si>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</si>
  <si>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</si>
  <si>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</si>
  <si>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</si>
  <si>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</si>
  <si>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</si>
  <si>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</si>
  <si>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</si>
  <si>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</si>
  <si>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</si>
  <si>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</si>
  <si>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</si>
  <si>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</si>
  <si>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</si>
  <si>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</si>
  <si>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</si>
  <si>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</si>
  <si>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</si>
  <si>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</si>
  <si>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</si>
  <si>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</si>
  <si>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</si>
  <si>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</si>
  <si>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</si>
  <si>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</si>
  <si>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24</t>
  </si>
  <si>
    <t>(план)</t>
  </si>
  <si>
    <t>февраль</t>
  </si>
  <si>
    <t xml:space="preserve">февраль (план) </t>
  </si>
  <si>
    <t>(месяц) февраль</t>
  </si>
  <si>
    <t>за февраль 20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</si>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</sst>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2"/>
  <sheetViews>
    <sheetView tabSelected="1" view="pageBreakPreview" zoomScale="70" zoomScaleNormal="70" zoomScaleSheetLayoutView="70" workbookViewId="0">
      <selection activeCell="P3" sqref="P3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19" t="s">
        <v>1</v>
      </c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5" customFormat="1" ht="15.75" customHeight="1" x14ac:dyDescent="0.25">
      <c r="A6" s="57" t="s">
        <v>148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</row>
    <row r="7" spans="1:164" s="55" customFormat="1" ht="23.2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</row>
    <row r="8" spans="1:164" s="8" customFormat="1" ht="12.75" x14ac:dyDescent="0.2">
      <c r="AV8" s="121" t="s">
        <v>4</v>
      </c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96" t="s">
        <v>5</v>
      </c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7" t="s">
        <v>141</v>
      </c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6">
        <v>20</v>
      </c>
      <c r="CS9" s="96"/>
      <c r="CT9" s="96"/>
      <c r="CU9" s="96"/>
      <c r="CV9" s="98" t="s">
        <v>139</v>
      </c>
      <c r="CW9" s="98"/>
      <c r="CX9" s="98"/>
      <c r="CY9" s="98"/>
      <c r="CZ9" s="99" t="s">
        <v>6</v>
      </c>
      <c r="DA9" s="99"/>
      <c r="DB9" s="99"/>
      <c r="DC9" s="99"/>
      <c r="DD9" s="99"/>
      <c r="DE9" s="99"/>
      <c r="DF9" s="99"/>
      <c r="DG9" s="99"/>
    </row>
    <row r="10" spans="1:164" s="46" customFormat="1" ht="15.75" x14ac:dyDescent="0.25">
      <c r="C10" s="96" t="s">
        <v>7</v>
      </c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7" t="s">
        <v>142</v>
      </c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DC10" s="7"/>
    </row>
    <row r="12" spans="1:164" s="12" customFormat="1" ht="90" customHeight="1" x14ac:dyDescent="0.2">
      <c r="A12" s="123" t="s">
        <v>8</v>
      </c>
      <c r="B12" s="123"/>
      <c r="C12" s="123"/>
      <c r="D12" s="123"/>
      <c r="E12" s="123"/>
      <c r="F12" s="123" t="s">
        <v>9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 t="s">
        <v>10</v>
      </c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 t="s">
        <v>11</v>
      </c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 t="s">
        <v>12</v>
      </c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 t="s">
        <v>13</v>
      </c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 t="s">
        <v>14</v>
      </c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 t="s">
        <v>15</v>
      </c>
      <c r="DB12" s="123"/>
      <c r="DC12" s="123"/>
      <c r="DD12" s="123"/>
      <c r="DE12" s="123"/>
      <c r="DF12" s="123"/>
      <c r="DG12" s="123"/>
      <c r="DH12" s="123"/>
      <c r="DI12" s="123"/>
      <c r="DJ12" s="123"/>
      <c r="DK12" s="123"/>
      <c r="DL12" s="123"/>
      <c r="DM12" s="123"/>
      <c r="DN12" s="123"/>
      <c r="DO12" s="123"/>
      <c r="DP12" s="123"/>
      <c r="DQ12" s="123"/>
      <c r="DR12" s="123" t="s">
        <v>16</v>
      </c>
      <c r="DS12" s="123"/>
      <c r="DT12" s="123"/>
      <c r="DU12" s="123"/>
      <c r="DV12" s="123"/>
      <c r="DW12" s="123"/>
      <c r="DX12" s="123"/>
      <c r="DY12" s="123"/>
      <c r="DZ12" s="123"/>
      <c r="EA12" s="123"/>
      <c r="EB12" s="123"/>
      <c r="EC12" s="123"/>
      <c r="ED12" s="123"/>
      <c r="EE12" s="123"/>
      <c r="EF12" s="123"/>
      <c r="EG12" s="123"/>
      <c r="EH12" s="123"/>
      <c r="EI12" s="123"/>
      <c r="EJ12" s="123"/>
      <c r="EK12" s="123"/>
      <c r="EL12" s="123" t="s">
        <v>17</v>
      </c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</row>
    <row r="13" spans="1:164" s="13" customFormat="1" x14ac:dyDescent="0.25">
      <c r="A13" s="124">
        <v>1</v>
      </c>
      <c r="B13" s="125"/>
      <c r="C13" s="125"/>
      <c r="D13" s="125"/>
      <c r="E13" s="126"/>
      <c r="F13" s="127">
        <v>2</v>
      </c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>
        <v>3</v>
      </c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>
        <v>4</v>
      </c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>
        <v>5</v>
      </c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>
        <v>6</v>
      </c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>
        <v>7</v>
      </c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>
        <v>8</v>
      </c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>
        <v>9</v>
      </c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>
        <v>10</v>
      </c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</row>
    <row r="14" spans="1:164" s="14" customFormat="1" ht="72" customHeight="1" x14ac:dyDescent="0.25">
      <c r="A14" s="115" t="s">
        <v>40</v>
      </c>
      <c r="B14" s="116"/>
      <c r="C14" s="116"/>
      <c r="D14" s="116"/>
      <c r="E14" s="117"/>
      <c r="F14" s="118" t="s">
        <v>94</v>
      </c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 t="s">
        <v>97</v>
      </c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64" t="s">
        <v>99</v>
      </c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82">
        <f>40.291</f>
        <v>40.290999999999997</v>
      </c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128" t="s">
        <v>149</v>
      </c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12">
        <v>15.041</v>
      </c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4"/>
      <c r="DA14" s="112">
        <f>CJ14</f>
        <v>15.041</v>
      </c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4"/>
      <c r="DR14" s="112">
        <f>DA14</f>
        <v>15.041</v>
      </c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4"/>
      <c r="EL14" s="112">
        <f>AZ14-DR14</f>
        <v>25.249999999999996</v>
      </c>
      <c r="EM14" s="113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4"/>
    </row>
    <row r="15" spans="1:164" s="14" customFormat="1" ht="78.75" customHeight="1" x14ac:dyDescent="0.25">
      <c r="A15" s="115" t="s">
        <v>42</v>
      </c>
      <c r="B15" s="116"/>
      <c r="C15" s="116"/>
      <c r="D15" s="116"/>
      <c r="E15" s="117"/>
      <c r="F15" s="118" t="s">
        <v>95</v>
      </c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 t="s">
        <v>150</v>
      </c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64" t="s">
        <v>100</v>
      </c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82">
        <v>13.333</v>
      </c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128" t="s">
        <v>151</v>
      </c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12">
        <v>4.3230000000000004</v>
      </c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4"/>
      <c r="DA15" s="112">
        <f>CJ15</f>
        <v>4.3230000000000004</v>
      </c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4"/>
      <c r="DR15" s="112">
        <f>DA15</f>
        <v>4.3230000000000004</v>
      </c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4"/>
      <c r="EL15" s="112">
        <f>AZ15-DR15</f>
        <v>9.01</v>
      </c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4"/>
    </row>
    <row r="16" spans="1:164" s="14" customFormat="1" ht="117" customHeight="1" x14ac:dyDescent="0.25">
      <c r="A16" s="115" t="s">
        <v>44</v>
      </c>
      <c r="B16" s="116"/>
      <c r="C16" s="116"/>
      <c r="D16" s="116"/>
      <c r="E16" s="117"/>
      <c r="F16" s="118" t="s">
        <v>96</v>
      </c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 t="s">
        <v>98</v>
      </c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64" t="s">
        <v>101</v>
      </c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82">
        <v>87.5</v>
      </c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128" t="s">
        <v>152</v>
      </c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12">
        <v>184.71100000000001</v>
      </c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4"/>
      <c r="DA16" s="112">
        <f>CJ16</f>
        <v>184.71100000000001</v>
      </c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4"/>
      <c r="DR16" s="112">
        <f>DA16</f>
        <v>184.71100000000001</v>
      </c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4"/>
      <c r="EL16" s="185" t="s">
        <v>102</v>
      </c>
      <c r="EM16" s="186"/>
      <c r="EN16" s="186"/>
      <c r="EO16" s="186"/>
      <c r="EP16" s="186"/>
      <c r="EQ16" s="186"/>
      <c r="ER16" s="186"/>
      <c r="ES16" s="186"/>
      <c r="ET16" s="186"/>
      <c r="EU16" s="186"/>
      <c r="EV16" s="186"/>
      <c r="EW16" s="186"/>
      <c r="EX16" s="186"/>
      <c r="EY16" s="186"/>
      <c r="EZ16" s="186"/>
      <c r="FA16" s="186"/>
      <c r="FB16" s="186"/>
      <c r="FC16" s="186"/>
      <c r="FD16" s="186"/>
      <c r="FE16" s="187"/>
    </row>
    <row r="17" spans="1:162" s="14" customFormat="1" ht="7.5" hidden="1" customHeight="1" x14ac:dyDescent="0.25">
      <c r="A17" s="115"/>
      <c r="B17" s="116"/>
      <c r="C17" s="116"/>
      <c r="D17" s="116"/>
      <c r="E17" s="117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57" t="s">
        <v>3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</row>
    <row r="22" spans="1:162" s="46" customFormat="1" ht="15.75" x14ac:dyDescent="0.25">
      <c r="AV22" s="95" t="s">
        <v>137</v>
      </c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21" t="s">
        <v>4</v>
      </c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6"/>
      <c r="EI23" s="46"/>
      <c r="EJ23" s="46"/>
      <c r="EK23" s="46"/>
    </row>
    <row r="24" spans="1:162" s="8" customFormat="1" ht="15.75" x14ac:dyDescent="0.25">
      <c r="AW24" s="96" t="s">
        <v>19</v>
      </c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7" t="s">
        <v>141</v>
      </c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6">
        <v>20</v>
      </c>
      <c r="CS24" s="96"/>
      <c r="CT24" s="96"/>
      <c r="CU24" s="96"/>
      <c r="CV24" s="98" t="s">
        <v>139</v>
      </c>
      <c r="CW24" s="98"/>
      <c r="CX24" s="98"/>
      <c r="CY24" s="98"/>
      <c r="CZ24" s="99" t="s">
        <v>6</v>
      </c>
      <c r="DA24" s="99"/>
      <c r="DB24" s="99"/>
      <c r="DC24" s="99"/>
      <c r="DD24" s="99"/>
      <c r="DE24" s="99"/>
      <c r="DF24" s="99"/>
      <c r="DG24" s="99"/>
      <c r="DH24" s="99"/>
    </row>
    <row r="25" spans="1:162" s="46" customFormat="1" ht="15.75" x14ac:dyDescent="0.25">
      <c r="C25" s="96" t="s">
        <v>7</v>
      </c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7" t="s">
        <v>142</v>
      </c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DC25" s="7"/>
    </row>
    <row r="27" spans="1:162" s="12" customFormat="1" ht="61.5" customHeight="1" x14ac:dyDescent="0.2">
      <c r="A27" s="123" t="s">
        <v>8</v>
      </c>
      <c r="B27" s="123"/>
      <c r="C27" s="123"/>
      <c r="D27" s="123"/>
      <c r="E27" s="123"/>
      <c r="F27" s="123" t="s">
        <v>20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 t="s">
        <v>10</v>
      </c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 t="s">
        <v>21</v>
      </c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 t="s">
        <v>22</v>
      </c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 t="s">
        <v>23</v>
      </c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 t="s">
        <v>24</v>
      </c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 t="s">
        <v>25</v>
      </c>
      <c r="CZ27" s="123"/>
      <c r="DA27" s="123"/>
      <c r="DB27" s="123"/>
      <c r="DC27" s="123"/>
      <c r="DD27" s="123"/>
      <c r="DE27" s="123"/>
      <c r="DF27" s="123"/>
      <c r="DG27" s="123"/>
      <c r="DH27" s="123"/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 t="s">
        <v>26</v>
      </c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3"/>
      <c r="EH27" s="123"/>
      <c r="EI27" s="123"/>
      <c r="EJ27" s="123"/>
      <c r="EK27" s="123"/>
      <c r="EL27" s="123"/>
      <c r="EM27" s="123" t="s">
        <v>27</v>
      </c>
      <c r="EN27" s="123"/>
      <c r="EO27" s="123"/>
      <c r="EP27" s="123"/>
      <c r="EQ27" s="123"/>
      <c r="ER27" s="123"/>
      <c r="ES27" s="123"/>
      <c r="ET27" s="123"/>
      <c r="EU27" s="123"/>
      <c r="EV27" s="123"/>
      <c r="EW27" s="123"/>
      <c r="EX27" s="123"/>
      <c r="EY27" s="123"/>
      <c r="EZ27" s="123"/>
      <c r="FA27" s="123"/>
      <c r="FB27" s="123"/>
      <c r="FC27" s="123"/>
      <c r="FD27" s="123"/>
      <c r="FE27" s="123"/>
    </row>
    <row r="28" spans="1:162" s="13" customFormat="1" x14ac:dyDescent="0.25">
      <c r="A28" s="124">
        <v>1</v>
      </c>
      <c r="B28" s="125"/>
      <c r="C28" s="125"/>
      <c r="D28" s="125"/>
      <c r="E28" s="126"/>
      <c r="F28" s="127">
        <v>2</v>
      </c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>
        <v>3</v>
      </c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>
        <v>4</v>
      </c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>
        <v>5</v>
      </c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>
        <v>6</v>
      </c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>
        <v>7</v>
      </c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>
        <v>8</v>
      </c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>
        <v>9</v>
      </c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>
        <v>10</v>
      </c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  <c r="EZ28" s="127"/>
      <c r="FA28" s="127"/>
      <c r="FB28" s="127"/>
      <c r="FC28" s="127"/>
      <c r="FD28" s="127"/>
      <c r="FE28" s="127"/>
    </row>
    <row r="29" spans="1:162" s="14" customFormat="1" ht="68.25" customHeight="1" x14ac:dyDescent="0.25">
      <c r="A29" s="115" t="s">
        <v>40</v>
      </c>
      <c r="B29" s="116"/>
      <c r="C29" s="116"/>
      <c r="D29" s="116"/>
      <c r="E29" s="117"/>
      <c r="F29" s="118" t="s">
        <v>94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 t="s">
        <v>97</v>
      </c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64" t="s">
        <v>99</v>
      </c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82">
        <v>40.290999999999997</v>
      </c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128" t="s">
        <v>136</v>
      </c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12">
        <v>15.041</v>
      </c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4"/>
      <c r="CY29" s="83">
        <f>DA14</f>
        <v>15.041</v>
      </c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>
        <f>CY29</f>
        <v>15.041</v>
      </c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>
        <f>AZ29-DT29</f>
        <v>25.249999999999996</v>
      </c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47"/>
    </row>
    <row r="30" spans="1:162" s="14" customFormat="1" ht="66" customHeight="1" x14ac:dyDescent="0.25">
      <c r="A30" s="115" t="s">
        <v>42</v>
      </c>
      <c r="B30" s="116"/>
      <c r="C30" s="116"/>
      <c r="D30" s="116"/>
      <c r="E30" s="117"/>
      <c r="F30" s="118" t="s">
        <v>95</v>
      </c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 t="s">
        <v>150</v>
      </c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64" t="s">
        <v>100</v>
      </c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82">
        <v>13.333</v>
      </c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128" t="s">
        <v>151</v>
      </c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12">
        <v>4.3230000000000004</v>
      </c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4"/>
      <c r="CY30" s="83">
        <f>DA15</f>
        <v>4.3230000000000004</v>
      </c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>
        <f>CY30</f>
        <v>4.3230000000000004</v>
      </c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>
        <f t="shared" ref="EM30" si="0">AZ30-DT30</f>
        <v>9.01</v>
      </c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</row>
    <row r="31" spans="1:162" s="14" customFormat="1" ht="117.75" customHeight="1" x14ac:dyDescent="0.25">
      <c r="A31" s="115" t="s">
        <v>44</v>
      </c>
      <c r="B31" s="116"/>
      <c r="C31" s="116"/>
      <c r="D31" s="116"/>
      <c r="E31" s="117"/>
      <c r="F31" s="118" t="s">
        <v>96</v>
      </c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 t="s">
        <v>98</v>
      </c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64" t="s">
        <v>101</v>
      </c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83">
        <v>87.5</v>
      </c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128" t="s">
        <v>152</v>
      </c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12">
        <v>184.71100000000001</v>
      </c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4"/>
      <c r="CY31" s="83">
        <f>DA16</f>
        <v>184.71100000000001</v>
      </c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>
        <f>CY31</f>
        <v>184.71100000000001</v>
      </c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188" t="str">
        <f>EL16</f>
        <v>нет свободной мощности</v>
      </c>
      <c r="EN31" s="188"/>
      <c r="EO31" s="188"/>
      <c r="EP31" s="188"/>
      <c r="EQ31" s="188"/>
      <c r="ER31" s="188"/>
      <c r="ES31" s="188"/>
      <c r="ET31" s="188"/>
      <c r="EU31" s="188"/>
      <c r="EV31" s="188"/>
      <c r="EW31" s="188"/>
      <c r="EX31" s="188"/>
      <c r="EY31" s="188"/>
      <c r="EZ31" s="188"/>
      <c r="FA31" s="188"/>
      <c r="FB31" s="188"/>
      <c r="FC31" s="188"/>
      <c r="FD31" s="188"/>
      <c r="FE31" s="18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57" t="s">
        <v>29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94"/>
      <c r="ET35" s="94"/>
      <c r="EU35" s="94"/>
      <c r="EV35" s="94"/>
      <c r="EW35" s="94"/>
      <c r="EX35" s="94"/>
      <c r="EY35" s="94"/>
      <c r="EZ35" s="94"/>
      <c r="FA35" s="94"/>
      <c r="FB35" s="94"/>
      <c r="FC35" s="94"/>
      <c r="FD35" s="94"/>
      <c r="FE35" s="94"/>
    </row>
    <row r="36" spans="1:161" s="46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21" t="s">
        <v>4</v>
      </c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21"/>
      <c r="CW37" s="121"/>
      <c r="CX37" s="121"/>
      <c r="CY37" s="121"/>
      <c r="CZ37" s="121"/>
      <c r="DA37" s="121"/>
      <c r="DB37" s="121"/>
      <c r="DC37" s="121"/>
      <c r="DD37" s="121"/>
      <c r="DE37" s="121"/>
      <c r="DF37" s="121"/>
      <c r="DG37" s="121"/>
      <c r="DH37" s="121"/>
      <c r="DI37" s="121"/>
      <c r="DJ37" s="121"/>
      <c r="DK37" s="121"/>
      <c r="DL37" s="121"/>
      <c r="DM37" s="121"/>
      <c r="DN37" s="121"/>
      <c r="DO37" s="121"/>
      <c r="DP37" s="121"/>
      <c r="DQ37" s="121"/>
      <c r="DR37" s="121"/>
      <c r="DS37" s="121"/>
      <c r="DT37" s="121"/>
      <c r="DU37" s="121"/>
      <c r="DV37" s="121"/>
      <c r="DW37" s="121"/>
      <c r="DX37" s="121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96" t="s">
        <v>30</v>
      </c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7" t="s">
        <v>141</v>
      </c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6">
        <v>20</v>
      </c>
      <c r="DB38" s="96"/>
      <c r="DC38" s="96"/>
      <c r="DD38" s="96"/>
      <c r="DE38" s="98" t="s">
        <v>139</v>
      </c>
      <c r="DF38" s="98"/>
      <c r="DG38" s="98"/>
      <c r="DH38" s="98"/>
      <c r="DI38" s="99" t="s">
        <v>6</v>
      </c>
      <c r="DJ38" s="99"/>
      <c r="DK38" s="99"/>
      <c r="DL38" s="99"/>
      <c r="DM38" s="99"/>
      <c r="DN38" s="99"/>
      <c r="DO38" s="99"/>
      <c r="DP38" s="99"/>
      <c r="DQ38" s="99"/>
    </row>
    <row r="39" spans="1:161" s="46" customFormat="1" ht="15.75" x14ac:dyDescent="0.25">
      <c r="C39" s="96" t="s">
        <v>7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7" t="s">
        <v>142</v>
      </c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CL39" s="122"/>
      <c r="CM39" s="122"/>
      <c r="CN39" s="122"/>
      <c r="CO39" s="122"/>
      <c r="CP39" s="122"/>
      <c r="CQ39" s="122"/>
      <c r="CR39" s="122"/>
      <c r="CS39" s="122"/>
      <c r="CT39" s="122"/>
      <c r="CU39" s="122"/>
      <c r="CV39" s="122"/>
      <c r="CW39" s="122"/>
      <c r="DC39" s="7"/>
    </row>
    <row r="40" spans="1:161" s="52" customFormat="1" ht="15.75" x14ac:dyDescent="0.25">
      <c r="DC40" s="42"/>
    </row>
    <row r="41" spans="1:161" ht="45" customHeight="1" x14ac:dyDescent="0.25">
      <c r="A41" s="133" t="s">
        <v>31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5"/>
      <c r="L41" s="133" t="s">
        <v>32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5"/>
      <c r="AD41" s="123" t="s">
        <v>33</v>
      </c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3"/>
      <c r="CK41" s="123"/>
      <c r="CL41" s="123"/>
      <c r="CM41" s="123"/>
      <c r="CN41" s="123"/>
      <c r="CO41" s="123"/>
      <c r="CP41" s="123"/>
      <c r="CQ41" s="123"/>
      <c r="CR41" s="123"/>
      <c r="CS41" s="123"/>
      <c r="CT41" s="123"/>
      <c r="CU41" s="123"/>
      <c r="CV41" s="123"/>
      <c r="CW41" s="123"/>
      <c r="CX41" s="123"/>
      <c r="CY41" s="123"/>
      <c r="CZ41" s="123"/>
      <c r="DA41" s="123"/>
      <c r="DB41" s="123"/>
      <c r="DC41" s="123"/>
      <c r="DD41" s="123"/>
      <c r="DE41" s="123"/>
      <c r="DF41" s="123"/>
      <c r="DG41" s="123"/>
      <c r="DH41" s="123"/>
      <c r="DI41" s="123"/>
      <c r="DJ41" s="123"/>
      <c r="DK41" s="123"/>
      <c r="DL41" s="123"/>
      <c r="DM41" s="123"/>
      <c r="DN41" s="123"/>
      <c r="DO41" s="123"/>
      <c r="DP41" s="123"/>
      <c r="DQ41" s="123"/>
      <c r="DR41" s="123"/>
      <c r="DS41" s="123"/>
      <c r="DT41" s="123"/>
      <c r="DU41" s="123"/>
      <c r="DV41" s="123"/>
      <c r="DW41" s="123"/>
      <c r="DX41" s="123"/>
      <c r="DY41" s="123"/>
      <c r="DZ41" s="123"/>
      <c r="EA41" s="123"/>
      <c r="EB41" s="123"/>
      <c r="EC41" s="123"/>
      <c r="ED41" s="123"/>
      <c r="EE41" s="123"/>
      <c r="EF41" s="123"/>
      <c r="EG41" s="123"/>
      <c r="EH41" s="123"/>
      <c r="EI41" s="123"/>
      <c r="EJ41" s="123"/>
      <c r="EK41" s="123"/>
      <c r="EL41" s="123"/>
      <c r="EM41" s="123"/>
      <c r="EN41" s="123"/>
      <c r="EO41" s="123"/>
      <c r="EP41" s="123"/>
      <c r="EQ41" s="123"/>
      <c r="ER41" s="123"/>
      <c r="ES41" s="123"/>
      <c r="ET41" s="123"/>
      <c r="EU41" s="123"/>
      <c r="EV41" s="123"/>
      <c r="EW41" s="123"/>
      <c r="EX41" s="123"/>
      <c r="EY41" s="123"/>
      <c r="EZ41" s="123"/>
      <c r="FA41" s="123"/>
      <c r="FB41" s="123"/>
      <c r="FC41" s="123"/>
      <c r="FD41" s="123"/>
      <c r="FE41" s="123"/>
    </row>
    <row r="42" spans="1:161" ht="13.5" customHeight="1" x14ac:dyDescent="0.25">
      <c r="A42" s="136"/>
      <c r="B42" s="137"/>
      <c r="C42" s="137"/>
      <c r="D42" s="137"/>
      <c r="E42" s="137"/>
      <c r="F42" s="137"/>
      <c r="G42" s="137"/>
      <c r="H42" s="137"/>
      <c r="I42" s="137"/>
      <c r="J42" s="137"/>
      <c r="K42" s="138"/>
      <c r="L42" s="136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8"/>
      <c r="AD42" s="136">
        <v>1</v>
      </c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8"/>
      <c r="BK42" s="136">
        <v>2</v>
      </c>
      <c r="BL42" s="137"/>
      <c r="BM42" s="137"/>
      <c r="BN42" s="137"/>
      <c r="BO42" s="137"/>
      <c r="BP42" s="137"/>
      <c r="BQ42" s="137"/>
      <c r="BR42" s="137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  <c r="CC42" s="137"/>
      <c r="CD42" s="137"/>
      <c r="CE42" s="137"/>
      <c r="CF42" s="137"/>
      <c r="CG42" s="137"/>
      <c r="CH42" s="137"/>
      <c r="CI42" s="137"/>
      <c r="CJ42" s="137"/>
      <c r="CK42" s="137"/>
      <c r="CL42" s="137"/>
      <c r="CM42" s="137"/>
      <c r="CN42" s="137"/>
      <c r="CO42" s="137"/>
      <c r="CP42" s="137"/>
      <c r="CQ42" s="138"/>
      <c r="CR42" s="136">
        <v>3</v>
      </c>
      <c r="CS42" s="137"/>
      <c r="CT42" s="137"/>
      <c r="CU42" s="137"/>
      <c r="CV42" s="137"/>
      <c r="CW42" s="137"/>
      <c r="CX42" s="137"/>
      <c r="CY42" s="137"/>
      <c r="CZ42" s="137"/>
      <c r="DA42" s="137"/>
      <c r="DB42" s="137"/>
      <c r="DC42" s="137"/>
      <c r="DD42" s="137"/>
      <c r="DE42" s="137"/>
      <c r="DF42" s="137"/>
      <c r="DG42" s="137"/>
      <c r="DH42" s="137"/>
      <c r="DI42" s="137"/>
      <c r="DJ42" s="137"/>
      <c r="DK42" s="137"/>
      <c r="DL42" s="137"/>
      <c r="DM42" s="137"/>
      <c r="DN42" s="137"/>
      <c r="DO42" s="137"/>
      <c r="DP42" s="137"/>
      <c r="DQ42" s="137"/>
      <c r="DR42" s="137"/>
      <c r="DS42" s="137"/>
      <c r="DT42" s="137"/>
      <c r="DU42" s="137"/>
      <c r="DV42" s="137"/>
      <c r="DW42" s="137"/>
      <c r="DX42" s="138"/>
      <c r="DY42" s="123" t="s">
        <v>34</v>
      </c>
      <c r="DZ42" s="123"/>
      <c r="EA42" s="123"/>
      <c r="EB42" s="123"/>
      <c r="EC42" s="123"/>
      <c r="ED42" s="123"/>
      <c r="EE42" s="123"/>
      <c r="EF42" s="123"/>
      <c r="EG42" s="123"/>
      <c r="EH42" s="123"/>
      <c r="EI42" s="123"/>
      <c r="EJ42" s="123"/>
      <c r="EK42" s="123"/>
      <c r="EL42" s="123"/>
      <c r="EM42" s="123"/>
      <c r="EN42" s="123"/>
      <c r="EO42" s="123"/>
      <c r="EP42" s="123"/>
      <c r="EQ42" s="123"/>
      <c r="ER42" s="123"/>
      <c r="ES42" s="123"/>
      <c r="ET42" s="123"/>
      <c r="EU42" s="123"/>
      <c r="EV42" s="123"/>
      <c r="EW42" s="123"/>
      <c r="EX42" s="123"/>
      <c r="EY42" s="123"/>
      <c r="EZ42" s="123"/>
      <c r="FA42" s="123"/>
      <c r="FB42" s="123"/>
      <c r="FC42" s="123"/>
      <c r="FD42" s="123"/>
      <c r="FE42" s="123"/>
    </row>
    <row r="43" spans="1:161" ht="13.5" customHeight="1" x14ac:dyDescent="0.25">
      <c r="A43" s="136"/>
      <c r="B43" s="137"/>
      <c r="C43" s="137"/>
      <c r="D43" s="137"/>
      <c r="E43" s="137"/>
      <c r="F43" s="137"/>
      <c r="G43" s="137"/>
      <c r="H43" s="137"/>
      <c r="I43" s="137"/>
      <c r="J43" s="137"/>
      <c r="K43" s="138"/>
      <c r="L43" s="136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8"/>
      <c r="AD43" s="136" t="s">
        <v>35</v>
      </c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8"/>
      <c r="BK43" s="136" t="s">
        <v>36</v>
      </c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37"/>
      <c r="CE43" s="137"/>
      <c r="CF43" s="137"/>
      <c r="CG43" s="137"/>
      <c r="CH43" s="137"/>
      <c r="CI43" s="137"/>
      <c r="CJ43" s="137"/>
      <c r="CK43" s="137"/>
      <c r="CL43" s="137"/>
      <c r="CM43" s="137"/>
      <c r="CN43" s="137"/>
      <c r="CO43" s="137"/>
      <c r="CP43" s="137"/>
      <c r="CQ43" s="138"/>
      <c r="CR43" s="136" t="s">
        <v>37</v>
      </c>
      <c r="CS43" s="137"/>
      <c r="CT43" s="137"/>
      <c r="CU43" s="137"/>
      <c r="CV43" s="137"/>
      <c r="CW43" s="137"/>
      <c r="CX43" s="137"/>
      <c r="CY43" s="137"/>
      <c r="CZ43" s="137"/>
      <c r="DA43" s="137"/>
      <c r="DB43" s="137"/>
      <c r="DC43" s="137"/>
      <c r="DD43" s="137"/>
      <c r="DE43" s="137"/>
      <c r="DF43" s="137"/>
      <c r="DG43" s="137"/>
      <c r="DH43" s="137"/>
      <c r="DI43" s="137"/>
      <c r="DJ43" s="137"/>
      <c r="DK43" s="137"/>
      <c r="DL43" s="137"/>
      <c r="DM43" s="137"/>
      <c r="DN43" s="137"/>
      <c r="DO43" s="137"/>
      <c r="DP43" s="137"/>
      <c r="DQ43" s="137"/>
      <c r="DR43" s="137"/>
      <c r="DS43" s="137"/>
      <c r="DT43" s="137"/>
      <c r="DU43" s="137"/>
      <c r="DV43" s="137"/>
      <c r="DW43" s="137"/>
      <c r="DX43" s="138"/>
      <c r="DY43" s="123" t="s">
        <v>34</v>
      </c>
      <c r="DZ43" s="123"/>
      <c r="EA43" s="123"/>
      <c r="EB43" s="123"/>
      <c r="EC43" s="123"/>
      <c r="ED43" s="123"/>
      <c r="EE43" s="123"/>
      <c r="EF43" s="123"/>
      <c r="EG43" s="123"/>
      <c r="EH43" s="123"/>
      <c r="EI43" s="123"/>
      <c r="EJ43" s="123"/>
      <c r="EK43" s="123"/>
      <c r="EL43" s="123"/>
      <c r="EM43" s="123"/>
      <c r="EN43" s="123"/>
      <c r="EO43" s="123"/>
      <c r="EP43" s="123"/>
      <c r="EQ43" s="123"/>
      <c r="ER43" s="123"/>
      <c r="ES43" s="123"/>
      <c r="ET43" s="123"/>
      <c r="EU43" s="123"/>
      <c r="EV43" s="123"/>
      <c r="EW43" s="123"/>
      <c r="EX43" s="123"/>
      <c r="EY43" s="123"/>
      <c r="EZ43" s="123"/>
      <c r="FA43" s="123"/>
      <c r="FB43" s="123"/>
      <c r="FC43" s="123"/>
      <c r="FD43" s="123"/>
      <c r="FE43" s="123"/>
    </row>
    <row r="44" spans="1:161" ht="44.25" customHeight="1" x14ac:dyDescent="0.25">
      <c r="A44" s="133"/>
      <c r="B44" s="134"/>
      <c r="C44" s="134"/>
      <c r="D44" s="134"/>
      <c r="E44" s="134"/>
      <c r="F44" s="134"/>
      <c r="G44" s="134"/>
      <c r="H44" s="134"/>
      <c r="I44" s="134"/>
      <c r="J44" s="134"/>
      <c r="K44" s="135"/>
      <c r="L44" s="133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5"/>
      <c r="AD44" s="139" t="s">
        <v>38</v>
      </c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 t="s">
        <v>39</v>
      </c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 t="s">
        <v>38</v>
      </c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 t="s">
        <v>39</v>
      </c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  <c r="CP44" s="139"/>
      <c r="CQ44" s="139"/>
      <c r="CR44" s="139" t="s">
        <v>38</v>
      </c>
      <c r="CS44" s="139"/>
      <c r="CT44" s="139"/>
      <c r="CU44" s="139"/>
      <c r="CV44" s="139"/>
      <c r="CW44" s="139"/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39" t="s">
        <v>39</v>
      </c>
      <c r="DI44" s="139"/>
      <c r="DJ44" s="139"/>
      <c r="DK44" s="139"/>
      <c r="DL44" s="139"/>
      <c r="DM44" s="139"/>
      <c r="DN44" s="139"/>
      <c r="DO44" s="139"/>
      <c r="DP44" s="139"/>
      <c r="DQ44" s="139"/>
      <c r="DR44" s="139"/>
      <c r="DS44" s="139"/>
      <c r="DT44" s="139"/>
      <c r="DU44" s="139"/>
      <c r="DV44" s="139"/>
      <c r="DW44" s="139"/>
      <c r="DX44" s="139"/>
      <c r="DY44" s="139" t="s">
        <v>38</v>
      </c>
      <c r="DZ44" s="139"/>
      <c r="EA44" s="139"/>
      <c r="EB44" s="139"/>
      <c r="EC44" s="139"/>
      <c r="ED44" s="139"/>
      <c r="EE44" s="139"/>
      <c r="EF44" s="139"/>
      <c r="EG44" s="139"/>
      <c r="EH44" s="139"/>
      <c r="EI44" s="139"/>
      <c r="EJ44" s="139"/>
      <c r="EK44" s="139"/>
      <c r="EL44" s="139"/>
      <c r="EM44" s="139"/>
      <c r="EN44" s="139"/>
      <c r="EO44" s="139" t="s">
        <v>39</v>
      </c>
      <c r="EP44" s="139"/>
      <c r="EQ44" s="139"/>
      <c r="ER44" s="139"/>
      <c r="ES44" s="139"/>
      <c r="ET44" s="139"/>
      <c r="EU44" s="139"/>
      <c r="EV44" s="139"/>
      <c r="EW44" s="139"/>
      <c r="EX44" s="139"/>
      <c r="EY44" s="139"/>
      <c r="EZ44" s="139"/>
      <c r="FA44" s="139"/>
      <c r="FB44" s="139"/>
      <c r="FC44" s="139"/>
      <c r="FD44" s="139"/>
      <c r="FE44" s="139"/>
    </row>
    <row r="45" spans="1:161" s="18" customFormat="1" x14ac:dyDescent="0.25">
      <c r="A45" s="115" t="s">
        <v>40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7"/>
      <c r="L45" s="140" t="s">
        <v>41</v>
      </c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8"/>
      <c r="BY45" s="128"/>
      <c r="BZ45" s="128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2"/>
      <c r="DG45" s="82"/>
      <c r="DH45" s="82"/>
      <c r="DI45" s="82"/>
      <c r="DJ45" s="82"/>
      <c r="DK45" s="82"/>
      <c r="DL45" s="82"/>
      <c r="DM45" s="82"/>
      <c r="DN45" s="82"/>
      <c r="DO45" s="82"/>
      <c r="DP45" s="82"/>
      <c r="DQ45" s="82"/>
      <c r="DR45" s="82"/>
      <c r="DS45" s="82"/>
      <c r="DT45" s="82"/>
      <c r="DU45" s="82"/>
      <c r="DV45" s="82"/>
      <c r="DW45" s="82"/>
      <c r="DX45" s="82"/>
      <c r="DY45" s="82"/>
      <c r="DZ45" s="82"/>
      <c r="EA45" s="82"/>
      <c r="EB45" s="82"/>
      <c r="EC45" s="82"/>
      <c r="ED45" s="82"/>
      <c r="EE45" s="82"/>
      <c r="EF45" s="82"/>
      <c r="EG45" s="82"/>
      <c r="EH45" s="82"/>
      <c r="EI45" s="82"/>
      <c r="EJ45" s="82"/>
      <c r="EK45" s="82"/>
      <c r="EL45" s="82"/>
      <c r="EM45" s="82"/>
      <c r="EN45" s="82"/>
      <c r="EO45" s="82"/>
      <c r="EP45" s="82"/>
      <c r="EQ45" s="82"/>
      <c r="ER45" s="82"/>
      <c r="ES45" s="82"/>
      <c r="ET45" s="82"/>
      <c r="EU45" s="82"/>
      <c r="EV45" s="82"/>
      <c r="EW45" s="82"/>
      <c r="EX45" s="82"/>
      <c r="EY45" s="82"/>
      <c r="EZ45" s="82"/>
      <c r="FA45" s="82"/>
      <c r="FB45" s="82"/>
      <c r="FC45" s="82"/>
      <c r="FD45" s="82"/>
      <c r="FE45" s="82"/>
    </row>
    <row r="46" spans="1:161" s="18" customFormat="1" x14ac:dyDescent="0.25">
      <c r="A46" s="115" t="s">
        <v>42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7"/>
      <c r="L46" s="140" t="s">
        <v>43</v>
      </c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8"/>
      <c r="BY46" s="128"/>
      <c r="BZ46" s="128"/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82"/>
      <c r="DC46" s="82"/>
      <c r="DD46" s="82"/>
      <c r="DE46" s="82"/>
      <c r="DF46" s="82"/>
      <c r="DG46" s="82"/>
      <c r="DH46" s="82"/>
      <c r="DI46" s="82"/>
      <c r="DJ46" s="82"/>
      <c r="DK46" s="82"/>
      <c r="DL46" s="82"/>
      <c r="DM46" s="82"/>
      <c r="DN46" s="82"/>
      <c r="DO46" s="82"/>
      <c r="DP46" s="82"/>
      <c r="DQ46" s="82"/>
      <c r="DR46" s="82"/>
      <c r="DS46" s="82"/>
      <c r="DT46" s="82"/>
      <c r="DU46" s="82"/>
      <c r="DV46" s="82"/>
      <c r="DW46" s="82"/>
      <c r="DX46" s="82"/>
      <c r="DY46" s="82"/>
      <c r="DZ46" s="82"/>
      <c r="EA46" s="82"/>
      <c r="EB46" s="82"/>
      <c r="EC46" s="82"/>
      <c r="ED46" s="82"/>
      <c r="EE46" s="82"/>
      <c r="EF46" s="82"/>
      <c r="EG46" s="82"/>
      <c r="EH46" s="82"/>
      <c r="EI46" s="82"/>
      <c r="EJ46" s="82"/>
      <c r="EK46" s="82"/>
      <c r="EL46" s="82"/>
      <c r="EM46" s="82"/>
      <c r="EN46" s="82"/>
      <c r="EO46" s="82"/>
      <c r="EP46" s="82"/>
      <c r="EQ46" s="82"/>
      <c r="ER46" s="82"/>
      <c r="ES46" s="82"/>
      <c r="ET46" s="82"/>
      <c r="EU46" s="82"/>
      <c r="EV46" s="82"/>
      <c r="EW46" s="82"/>
      <c r="EX46" s="82"/>
      <c r="EY46" s="82"/>
      <c r="EZ46" s="82"/>
      <c r="FA46" s="82"/>
      <c r="FB46" s="82"/>
      <c r="FC46" s="82"/>
      <c r="FD46" s="82"/>
      <c r="FE46" s="82"/>
    </row>
    <row r="47" spans="1:161" s="18" customFormat="1" x14ac:dyDescent="0.25">
      <c r="A47" s="115" t="s">
        <v>44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7"/>
      <c r="L47" s="140" t="s">
        <v>45</v>
      </c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8"/>
      <c r="BY47" s="128"/>
      <c r="BZ47" s="128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82"/>
      <c r="CS47" s="82"/>
      <c r="CT47" s="82"/>
      <c r="CU47" s="82"/>
      <c r="CV47" s="82"/>
      <c r="CW47" s="82"/>
      <c r="CX47" s="82"/>
      <c r="CY47" s="82"/>
      <c r="CZ47" s="82"/>
      <c r="DA47" s="82"/>
      <c r="DB47" s="82"/>
      <c r="DC47" s="82"/>
      <c r="DD47" s="82"/>
      <c r="DE47" s="82"/>
      <c r="DF47" s="82"/>
      <c r="DG47" s="82"/>
      <c r="DH47" s="82"/>
      <c r="DI47" s="82"/>
      <c r="DJ47" s="82"/>
      <c r="DK47" s="82"/>
      <c r="DL47" s="82"/>
      <c r="DM47" s="82"/>
      <c r="DN47" s="82"/>
      <c r="DO47" s="82"/>
      <c r="DP47" s="82"/>
      <c r="DQ47" s="82"/>
      <c r="DR47" s="82"/>
      <c r="DS47" s="82"/>
      <c r="DT47" s="82"/>
      <c r="DU47" s="82"/>
      <c r="DV47" s="82"/>
      <c r="DW47" s="82"/>
      <c r="DX47" s="82"/>
      <c r="DY47" s="82"/>
      <c r="DZ47" s="82"/>
      <c r="EA47" s="82"/>
      <c r="EB47" s="82"/>
      <c r="EC47" s="82"/>
      <c r="ED47" s="82"/>
      <c r="EE47" s="82"/>
      <c r="EF47" s="82"/>
      <c r="EG47" s="82"/>
      <c r="EH47" s="82"/>
      <c r="EI47" s="82"/>
      <c r="EJ47" s="82"/>
      <c r="EK47" s="82"/>
      <c r="EL47" s="82"/>
      <c r="EM47" s="82"/>
      <c r="EN47" s="82"/>
      <c r="EO47" s="82"/>
      <c r="EP47" s="82"/>
      <c r="EQ47" s="82"/>
      <c r="ER47" s="82"/>
      <c r="ES47" s="82"/>
      <c r="ET47" s="82"/>
      <c r="EU47" s="82"/>
      <c r="EV47" s="82"/>
      <c r="EW47" s="82"/>
      <c r="EX47" s="82"/>
      <c r="EY47" s="82"/>
      <c r="EZ47" s="82"/>
      <c r="FA47" s="82"/>
      <c r="FB47" s="82"/>
      <c r="FC47" s="82"/>
      <c r="FD47" s="82"/>
      <c r="FE47" s="82"/>
    </row>
    <row r="48" spans="1:161" s="18" customFormat="1" x14ac:dyDescent="0.25">
      <c r="A48" s="115" t="s">
        <v>34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7"/>
      <c r="L48" s="140" t="s">
        <v>34</v>
      </c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8"/>
      <c r="BY48" s="128"/>
      <c r="BZ48" s="128"/>
      <c r="CA48" s="82"/>
      <c r="CB48" s="82"/>
      <c r="CC48" s="82"/>
      <c r="CD48" s="82"/>
      <c r="CE48" s="82"/>
      <c r="CF48" s="82"/>
      <c r="CG48" s="82"/>
      <c r="CH48" s="82"/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2"/>
      <c r="CT48" s="82"/>
      <c r="CU48" s="82"/>
      <c r="CV48" s="82"/>
      <c r="CW48" s="82"/>
      <c r="CX48" s="82"/>
      <c r="CY48" s="82"/>
      <c r="CZ48" s="82"/>
      <c r="DA48" s="82"/>
      <c r="DB48" s="82"/>
      <c r="DC48" s="82"/>
      <c r="DD48" s="82"/>
      <c r="DE48" s="82"/>
      <c r="DF48" s="82"/>
      <c r="DG48" s="82"/>
      <c r="DH48" s="82"/>
      <c r="DI48" s="82"/>
      <c r="DJ48" s="82"/>
      <c r="DK48" s="82"/>
      <c r="DL48" s="82"/>
      <c r="DM48" s="82"/>
      <c r="DN48" s="82"/>
      <c r="DO48" s="82"/>
      <c r="DP48" s="82"/>
      <c r="DQ48" s="82"/>
      <c r="DR48" s="82"/>
      <c r="DS48" s="82"/>
      <c r="DT48" s="82"/>
      <c r="DU48" s="82"/>
      <c r="DV48" s="82"/>
      <c r="DW48" s="82"/>
      <c r="DX48" s="82"/>
      <c r="DY48" s="82"/>
      <c r="DZ48" s="82"/>
      <c r="EA48" s="82"/>
      <c r="EB48" s="82"/>
      <c r="EC48" s="82"/>
      <c r="ED48" s="82"/>
      <c r="EE48" s="82"/>
      <c r="EF48" s="82"/>
      <c r="EG48" s="82"/>
      <c r="EH48" s="82"/>
      <c r="EI48" s="82"/>
      <c r="EJ48" s="82"/>
      <c r="EK48" s="82"/>
      <c r="EL48" s="82"/>
      <c r="EM48" s="82"/>
      <c r="EN48" s="82"/>
      <c r="EO48" s="82"/>
      <c r="EP48" s="82"/>
      <c r="EQ48" s="82"/>
      <c r="ER48" s="82"/>
      <c r="ES48" s="82"/>
      <c r="ET48" s="82"/>
      <c r="EU48" s="82"/>
      <c r="EV48" s="82"/>
      <c r="EW48" s="82"/>
      <c r="EX48" s="82"/>
      <c r="EY48" s="82"/>
      <c r="EZ48" s="82"/>
      <c r="FA48" s="82"/>
      <c r="FB48" s="82"/>
      <c r="FC48" s="82"/>
      <c r="FD48" s="82"/>
      <c r="FE48" s="8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57" t="s">
        <v>119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8" customFormat="1" ht="15.75" x14ac:dyDescent="0.25">
      <c r="AV53" s="121" t="s">
        <v>4</v>
      </c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  <c r="BU53" s="121"/>
      <c r="BV53" s="121"/>
      <c r="BW53" s="121"/>
      <c r="BX53" s="121"/>
      <c r="BY53" s="121"/>
      <c r="BZ53" s="121"/>
      <c r="CA53" s="121"/>
      <c r="CB53" s="121"/>
      <c r="CC53" s="121"/>
      <c r="CD53" s="121"/>
      <c r="CE53" s="121"/>
      <c r="CF53" s="121"/>
      <c r="CG53" s="121"/>
      <c r="CH53" s="121"/>
      <c r="CI53" s="121"/>
      <c r="CJ53" s="121"/>
      <c r="CK53" s="121"/>
      <c r="CL53" s="121"/>
      <c r="CM53" s="121"/>
      <c r="CN53" s="121"/>
      <c r="CO53" s="121"/>
      <c r="CP53" s="121"/>
      <c r="CQ53" s="121"/>
      <c r="CR53" s="121"/>
      <c r="CS53" s="121"/>
      <c r="CT53" s="121"/>
      <c r="CU53" s="121"/>
      <c r="CV53" s="121"/>
      <c r="CW53" s="121"/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1"/>
      <c r="DI53" s="121"/>
      <c r="DJ53" s="12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6"/>
      <c r="EI53" s="46"/>
      <c r="EJ53" s="46"/>
      <c r="EK53" s="46"/>
    </row>
    <row r="54" spans="1:161" s="8" customFormat="1" ht="15.75" x14ac:dyDescent="0.25">
      <c r="AQ54" s="19"/>
      <c r="AR54" s="17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96" t="s">
        <v>112</v>
      </c>
      <c r="BH54" s="96"/>
      <c r="BI54" s="96"/>
      <c r="BJ54" s="96"/>
      <c r="BK54" s="96"/>
      <c r="BL54" s="96"/>
      <c r="BM54" s="96"/>
      <c r="BN54" s="96"/>
      <c r="BO54" s="96"/>
      <c r="BP54" s="96"/>
      <c r="BQ54" s="97" t="s">
        <v>141</v>
      </c>
      <c r="BR54" s="97"/>
      <c r="BS54" s="97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6">
        <v>20</v>
      </c>
      <c r="CJ54" s="96"/>
      <c r="CK54" s="96"/>
      <c r="CL54" s="96"/>
      <c r="CM54" s="98" t="s">
        <v>139</v>
      </c>
      <c r="CN54" s="98"/>
      <c r="CO54" s="98"/>
      <c r="CP54" s="98"/>
      <c r="CQ54" s="99" t="s">
        <v>6</v>
      </c>
      <c r="CR54" s="99"/>
      <c r="CS54" s="99"/>
      <c r="CT54" s="99"/>
      <c r="CU54" s="99"/>
      <c r="CV54" s="99"/>
      <c r="CW54" s="99"/>
      <c r="CX54" s="99"/>
      <c r="DC54" s="10"/>
    </row>
    <row r="55" spans="1:161" s="46" customFormat="1" ht="15.75" x14ac:dyDescent="0.25">
      <c r="O55" s="122" t="s">
        <v>7</v>
      </c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97" t="s">
        <v>142</v>
      </c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DC55" s="7"/>
    </row>
    <row r="57" spans="1:161" ht="66" customHeight="1" x14ac:dyDescent="0.25">
      <c r="A57" s="123" t="s">
        <v>47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 t="s">
        <v>48</v>
      </c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 t="s">
        <v>49</v>
      </c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23"/>
      <c r="BN57" s="123"/>
      <c r="BO57" s="123"/>
      <c r="BP57" s="123"/>
      <c r="BQ57" s="123" t="s">
        <v>50</v>
      </c>
      <c r="BR57" s="123"/>
      <c r="BS57" s="123"/>
      <c r="BT57" s="123"/>
      <c r="BU57" s="123"/>
      <c r="BV57" s="123"/>
      <c r="BW57" s="123"/>
      <c r="BX57" s="123"/>
      <c r="BY57" s="123"/>
      <c r="BZ57" s="123"/>
      <c r="CA57" s="123"/>
      <c r="CB57" s="123"/>
      <c r="CC57" s="123"/>
      <c r="CD57" s="123"/>
      <c r="CE57" s="123"/>
      <c r="CF57" s="123"/>
      <c r="CG57" s="123"/>
      <c r="CH57" s="123"/>
      <c r="CI57" s="123"/>
      <c r="CJ57" s="123"/>
      <c r="CK57" s="123"/>
      <c r="CL57" s="123"/>
      <c r="CM57" s="123"/>
      <c r="CN57" s="123"/>
      <c r="CO57" s="123"/>
      <c r="CP57" s="123"/>
      <c r="CQ57" s="123"/>
      <c r="CR57" s="123"/>
      <c r="CS57" s="123"/>
      <c r="CT57" s="123"/>
      <c r="CU57" s="123"/>
      <c r="CV57" s="123" t="s">
        <v>51</v>
      </c>
      <c r="CW57" s="123"/>
      <c r="CX57" s="123"/>
      <c r="CY57" s="123"/>
      <c r="CZ57" s="123"/>
      <c r="DA57" s="123"/>
      <c r="DB57" s="123"/>
      <c r="DC57" s="123"/>
      <c r="DD57" s="123"/>
      <c r="DE57" s="123"/>
      <c r="DF57" s="123"/>
      <c r="DG57" s="123"/>
      <c r="DH57" s="123"/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 t="s">
        <v>52</v>
      </c>
      <c r="EB57" s="123"/>
      <c r="EC57" s="123"/>
      <c r="ED57" s="123"/>
      <c r="EE57" s="123"/>
      <c r="EF57" s="123"/>
      <c r="EG57" s="123"/>
      <c r="EH57" s="123"/>
      <c r="EI57" s="123"/>
      <c r="EJ57" s="123"/>
      <c r="EK57" s="123"/>
      <c r="EL57" s="123"/>
      <c r="EM57" s="123"/>
      <c r="EN57" s="123"/>
      <c r="EO57" s="123"/>
      <c r="EP57" s="123"/>
      <c r="EQ57" s="123"/>
      <c r="ER57" s="123"/>
      <c r="ES57" s="123"/>
      <c r="ET57" s="123"/>
      <c r="EU57" s="123"/>
      <c r="EV57" s="123"/>
      <c r="EW57" s="123"/>
      <c r="EX57" s="123"/>
      <c r="EY57" s="123"/>
      <c r="EZ57" s="123"/>
      <c r="FA57" s="123"/>
      <c r="FB57" s="123"/>
      <c r="FC57" s="123"/>
      <c r="FD57" s="123"/>
      <c r="FE57" s="123"/>
    </row>
    <row r="58" spans="1:161" s="20" customFormat="1" x14ac:dyDescent="0.25">
      <c r="A58" s="77">
        <v>1</v>
      </c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>
        <v>2</v>
      </c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>
        <v>3</v>
      </c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>
        <v>4</v>
      </c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>
        <v>5</v>
      </c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>
        <v>6</v>
      </c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</row>
    <row r="59" spans="1:161" s="20" customFormat="1" ht="30" customHeight="1" x14ac:dyDescent="0.25">
      <c r="A59" s="64" t="s">
        <v>94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58" t="s">
        <v>111</v>
      </c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60"/>
      <c r="AS59" s="176" t="s">
        <v>104</v>
      </c>
      <c r="AT59" s="177"/>
      <c r="AU59" s="177"/>
      <c r="AV59" s="177"/>
      <c r="AW59" s="177"/>
      <c r="AX59" s="177"/>
      <c r="AY59" s="177"/>
      <c r="AZ59" s="177"/>
      <c r="BA59" s="177"/>
      <c r="BB59" s="177"/>
      <c r="BC59" s="177"/>
      <c r="BD59" s="177"/>
      <c r="BE59" s="177"/>
      <c r="BF59" s="177"/>
      <c r="BG59" s="177"/>
      <c r="BH59" s="177"/>
      <c r="BI59" s="177"/>
      <c r="BJ59" s="177"/>
      <c r="BK59" s="177"/>
      <c r="BL59" s="177"/>
      <c r="BM59" s="177"/>
      <c r="BN59" s="177"/>
      <c r="BO59" s="177"/>
      <c r="BP59" s="178"/>
      <c r="BQ59" s="83">
        <v>9.9260000000000002</v>
      </c>
      <c r="BR59" s="83">
        <v>10.682</v>
      </c>
      <c r="BS59" s="83">
        <v>10.682</v>
      </c>
      <c r="BT59" s="83">
        <v>10.682</v>
      </c>
      <c r="BU59" s="83">
        <v>10.682</v>
      </c>
      <c r="BV59" s="83">
        <v>10.682</v>
      </c>
      <c r="BW59" s="83">
        <v>10.682</v>
      </c>
      <c r="BX59" s="83">
        <v>10.682</v>
      </c>
      <c r="BY59" s="83">
        <v>10.682</v>
      </c>
      <c r="BZ59" s="83">
        <v>10.682</v>
      </c>
      <c r="CA59" s="83">
        <v>10.682</v>
      </c>
      <c r="CB59" s="83">
        <v>10.682</v>
      </c>
      <c r="CC59" s="83">
        <v>10.682</v>
      </c>
      <c r="CD59" s="83">
        <v>10.682</v>
      </c>
      <c r="CE59" s="83">
        <v>10.682</v>
      </c>
      <c r="CF59" s="83">
        <v>10.682</v>
      </c>
      <c r="CG59" s="83">
        <v>10.682</v>
      </c>
      <c r="CH59" s="83">
        <v>10.682</v>
      </c>
      <c r="CI59" s="83">
        <v>10.682</v>
      </c>
      <c r="CJ59" s="83">
        <v>10.682</v>
      </c>
      <c r="CK59" s="83">
        <v>10.682</v>
      </c>
      <c r="CL59" s="83">
        <v>10.682</v>
      </c>
      <c r="CM59" s="83">
        <v>10.682</v>
      </c>
      <c r="CN59" s="83">
        <v>10.682</v>
      </c>
      <c r="CO59" s="83">
        <v>10.682</v>
      </c>
      <c r="CP59" s="83">
        <v>10.682</v>
      </c>
      <c r="CQ59" s="83">
        <v>10.682</v>
      </c>
      <c r="CR59" s="83">
        <v>10.682</v>
      </c>
      <c r="CS59" s="83">
        <v>10.682</v>
      </c>
      <c r="CT59" s="53">
        <v>8.3219999999999992</v>
      </c>
      <c r="CU59" s="53">
        <v>8.3219999999999992</v>
      </c>
      <c r="CV59" s="112">
        <f t="shared" ref="CV59:CV66" si="1">BQ59</f>
        <v>9.9260000000000002</v>
      </c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113"/>
      <c r="DQ59" s="113"/>
      <c r="DR59" s="113"/>
      <c r="DS59" s="113"/>
      <c r="DT59" s="113"/>
      <c r="DU59" s="113"/>
      <c r="DV59" s="113"/>
      <c r="DW59" s="113"/>
      <c r="DX59" s="113"/>
      <c r="DY59" s="113"/>
      <c r="DZ59" s="114"/>
      <c r="EA59" s="142">
        <f>EL14</f>
        <v>25.249999999999996</v>
      </c>
      <c r="EB59" s="143"/>
      <c r="EC59" s="143"/>
      <c r="ED59" s="143"/>
      <c r="EE59" s="143"/>
      <c r="EF59" s="143"/>
      <c r="EG59" s="143"/>
      <c r="EH59" s="143"/>
      <c r="EI59" s="143"/>
      <c r="EJ59" s="143"/>
      <c r="EK59" s="143"/>
      <c r="EL59" s="143"/>
      <c r="EM59" s="143"/>
      <c r="EN59" s="143"/>
      <c r="EO59" s="143"/>
      <c r="EP59" s="143"/>
      <c r="EQ59" s="143"/>
      <c r="ER59" s="143"/>
      <c r="ES59" s="143"/>
      <c r="ET59" s="143"/>
      <c r="EU59" s="143"/>
      <c r="EV59" s="143"/>
      <c r="EW59" s="143"/>
      <c r="EX59" s="143"/>
      <c r="EY59" s="143"/>
      <c r="EZ59" s="143"/>
      <c r="FA59" s="143"/>
      <c r="FB59" s="143"/>
      <c r="FC59" s="143"/>
      <c r="FD59" s="143"/>
      <c r="FE59" s="144"/>
    </row>
    <row r="60" spans="1:161" s="20" customFormat="1" ht="30" customHeight="1" x14ac:dyDescent="0.25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1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3"/>
      <c r="AS60" s="176" t="s">
        <v>105</v>
      </c>
      <c r="AT60" s="177"/>
      <c r="AU60" s="177"/>
      <c r="AV60" s="177"/>
      <c r="AW60" s="177"/>
      <c r="AX60" s="177"/>
      <c r="AY60" s="177"/>
      <c r="AZ60" s="177"/>
      <c r="BA60" s="177"/>
      <c r="BB60" s="177"/>
      <c r="BC60" s="177"/>
      <c r="BD60" s="177"/>
      <c r="BE60" s="177"/>
      <c r="BF60" s="177"/>
      <c r="BG60" s="177"/>
      <c r="BH60" s="177"/>
      <c r="BI60" s="177"/>
      <c r="BJ60" s="177"/>
      <c r="BK60" s="177"/>
      <c r="BL60" s="177"/>
      <c r="BM60" s="177"/>
      <c r="BN60" s="177"/>
      <c r="BO60" s="177"/>
      <c r="BP60" s="178"/>
      <c r="BQ60" s="83">
        <v>3.32</v>
      </c>
      <c r="BR60" s="83">
        <v>3.44</v>
      </c>
      <c r="BS60" s="83">
        <v>3.44</v>
      </c>
      <c r="BT60" s="83">
        <v>3.44</v>
      </c>
      <c r="BU60" s="83">
        <v>3.44</v>
      </c>
      <c r="BV60" s="83">
        <v>3.44</v>
      </c>
      <c r="BW60" s="83">
        <v>3.44</v>
      </c>
      <c r="BX60" s="83">
        <v>3.44</v>
      </c>
      <c r="BY60" s="83">
        <v>3.44</v>
      </c>
      <c r="BZ60" s="83">
        <v>3.44</v>
      </c>
      <c r="CA60" s="83">
        <v>3.44</v>
      </c>
      <c r="CB60" s="83">
        <v>3.44</v>
      </c>
      <c r="CC60" s="83">
        <v>3.44</v>
      </c>
      <c r="CD60" s="83">
        <v>3.44</v>
      </c>
      <c r="CE60" s="83">
        <v>3.44</v>
      </c>
      <c r="CF60" s="83">
        <v>3.44</v>
      </c>
      <c r="CG60" s="83">
        <v>3.44</v>
      </c>
      <c r="CH60" s="83">
        <v>3.44</v>
      </c>
      <c r="CI60" s="83">
        <v>3.44</v>
      </c>
      <c r="CJ60" s="83">
        <v>3.44</v>
      </c>
      <c r="CK60" s="83">
        <v>3.44</v>
      </c>
      <c r="CL60" s="83">
        <v>3.44</v>
      </c>
      <c r="CM60" s="83">
        <v>3.44</v>
      </c>
      <c r="CN60" s="83">
        <v>3.44</v>
      </c>
      <c r="CO60" s="83">
        <v>3.44</v>
      </c>
      <c r="CP60" s="83">
        <v>3.44</v>
      </c>
      <c r="CQ60" s="83">
        <v>3.44</v>
      </c>
      <c r="CR60" s="83">
        <v>3.44</v>
      </c>
      <c r="CS60" s="83">
        <v>3.44</v>
      </c>
      <c r="CT60" s="83">
        <v>3.44</v>
      </c>
      <c r="CU60" s="83">
        <v>3.44</v>
      </c>
      <c r="CV60" s="83">
        <f t="shared" si="1"/>
        <v>3.32</v>
      </c>
      <c r="CW60" s="83">
        <v>3.44</v>
      </c>
      <c r="CX60" s="83">
        <v>3.44</v>
      </c>
      <c r="CY60" s="83">
        <v>3.44</v>
      </c>
      <c r="CZ60" s="83">
        <v>3.44</v>
      </c>
      <c r="DA60" s="83">
        <v>3.44</v>
      </c>
      <c r="DB60" s="83">
        <v>3.44</v>
      </c>
      <c r="DC60" s="83">
        <v>3.44</v>
      </c>
      <c r="DD60" s="83">
        <v>3.44</v>
      </c>
      <c r="DE60" s="83">
        <v>3.44</v>
      </c>
      <c r="DF60" s="83">
        <v>3.44</v>
      </c>
      <c r="DG60" s="83">
        <v>3.44</v>
      </c>
      <c r="DH60" s="83">
        <v>3.44</v>
      </c>
      <c r="DI60" s="83">
        <v>3.44</v>
      </c>
      <c r="DJ60" s="83">
        <v>3.44</v>
      </c>
      <c r="DK60" s="83">
        <v>3.44</v>
      </c>
      <c r="DL60" s="83">
        <v>3.44</v>
      </c>
      <c r="DM60" s="83">
        <v>3.44</v>
      </c>
      <c r="DN60" s="83">
        <v>3.44</v>
      </c>
      <c r="DO60" s="83">
        <v>3.44</v>
      </c>
      <c r="DP60" s="83">
        <v>3.44</v>
      </c>
      <c r="DQ60" s="83">
        <v>3.44</v>
      </c>
      <c r="DR60" s="83">
        <v>3.44</v>
      </c>
      <c r="DS60" s="83">
        <v>3.44</v>
      </c>
      <c r="DT60" s="83">
        <v>3.44</v>
      </c>
      <c r="DU60" s="83">
        <v>3.44</v>
      </c>
      <c r="DV60" s="83">
        <v>3.44</v>
      </c>
      <c r="DW60" s="83">
        <v>3.44</v>
      </c>
      <c r="DX60" s="83">
        <v>3.44</v>
      </c>
      <c r="DY60" s="83">
        <v>3.44</v>
      </c>
      <c r="DZ60" s="83">
        <v>3.44</v>
      </c>
      <c r="EA60" s="189"/>
      <c r="EB60" s="190"/>
      <c r="EC60" s="190"/>
      <c r="ED60" s="190"/>
      <c r="EE60" s="190"/>
      <c r="EF60" s="190"/>
      <c r="EG60" s="190"/>
      <c r="EH60" s="190"/>
      <c r="EI60" s="190"/>
      <c r="EJ60" s="190"/>
      <c r="EK60" s="190"/>
      <c r="EL60" s="190"/>
      <c r="EM60" s="190"/>
      <c r="EN60" s="190"/>
      <c r="EO60" s="190"/>
      <c r="EP60" s="190"/>
      <c r="EQ60" s="190"/>
      <c r="ER60" s="190"/>
      <c r="ES60" s="190"/>
      <c r="ET60" s="190"/>
      <c r="EU60" s="190"/>
      <c r="EV60" s="190"/>
      <c r="EW60" s="190"/>
      <c r="EX60" s="190"/>
      <c r="EY60" s="190"/>
      <c r="EZ60" s="190"/>
      <c r="FA60" s="190"/>
      <c r="FB60" s="190"/>
      <c r="FC60" s="190"/>
      <c r="FD60" s="190"/>
      <c r="FE60" s="191"/>
    </row>
    <row r="61" spans="1:161" s="20" customFormat="1" ht="30" customHeight="1" x14ac:dyDescent="0.25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1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3"/>
      <c r="AS61" s="176" t="s">
        <v>106</v>
      </c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  <c r="BK61" s="177"/>
      <c r="BL61" s="177"/>
      <c r="BM61" s="177"/>
      <c r="BN61" s="177"/>
      <c r="BO61" s="177"/>
      <c r="BP61" s="178"/>
      <c r="BQ61" s="83">
        <v>2.3E-2</v>
      </c>
      <c r="BR61" s="83">
        <v>2.5999999999999999E-2</v>
      </c>
      <c r="BS61" s="83">
        <v>2.5999999999999999E-2</v>
      </c>
      <c r="BT61" s="83">
        <v>2.5999999999999999E-2</v>
      </c>
      <c r="BU61" s="83">
        <v>2.5999999999999999E-2</v>
      </c>
      <c r="BV61" s="83">
        <v>2.5999999999999999E-2</v>
      </c>
      <c r="BW61" s="83">
        <v>2.5999999999999999E-2</v>
      </c>
      <c r="BX61" s="83">
        <v>2.5999999999999999E-2</v>
      </c>
      <c r="BY61" s="83">
        <v>2.5999999999999999E-2</v>
      </c>
      <c r="BZ61" s="83">
        <v>2.5999999999999999E-2</v>
      </c>
      <c r="CA61" s="83">
        <v>2.5999999999999999E-2</v>
      </c>
      <c r="CB61" s="83">
        <v>2.5999999999999999E-2</v>
      </c>
      <c r="CC61" s="83">
        <v>2.5999999999999999E-2</v>
      </c>
      <c r="CD61" s="83">
        <v>2.5999999999999999E-2</v>
      </c>
      <c r="CE61" s="83">
        <v>2.5999999999999999E-2</v>
      </c>
      <c r="CF61" s="83">
        <v>2.5999999999999999E-2</v>
      </c>
      <c r="CG61" s="83">
        <v>2.5999999999999999E-2</v>
      </c>
      <c r="CH61" s="83">
        <v>2.5999999999999999E-2</v>
      </c>
      <c r="CI61" s="83">
        <v>2.5999999999999999E-2</v>
      </c>
      <c r="CJ61" s="83">
        <v>2.5999999999999999E-2</v>
      </c>
      <c r="CK61" s="83">
        <v>2.5999999999999999E-2</v>
      </c>
      <c r="CL61" s="83">
        <v>2.5999999999999999E-2</v>
      </c>
      <c r="CM61" s="83">
        <v>2.5999999999999999E-2</v>
      </c>
      <c r="CN61" s="83">
        <v>2.5999999999999999E-2</v>
      </c>
      <c r="CO61" s="83">
        <v>2.5999999999999999E-2</v>
      </c>
      <c r="CP61" s="83">
        <v>2.5999999999999999E-2</v>
      </c>
      <c r="CQ61" s="83">
        <v>2.5999999999999999E-2</v>
      </c>
      <c r="CR61" s="83">
        <v>2.5999999999999999E-2</v>
      </c>
      <c r="CS61" s="83">
        <v>2.5999999999999999E-2</v>
      </c>
      <c r="CT61" s="83">
        <v>2.5999999999999999E-2</v>
      </c>
      <c r="CU61" s="83">
        <v>2.5999999999999999E-2</v>
      </c>
      <c r="CV61" s="83">
        <f t="shared" si="1"/>
        <v>2.3E-2</v>
      </c>
      <c r="CW61" s="83">
        <v>2.5999999999999999E-2</v>
      </c>
      <c r="CX61" s="83">
        <v>2.5999999999999999E-2</v>
      </c>
      <c r="CY61" s="83">
        <v>2.5999999999999999E-2</v>
      </c>
      <c r="CZ61" s="83">
        <v>2.5999999999999999E-2</v>
      </c>
      <c r="DA61" s="83">
        <v>2.5999999999999999E-2</v>
      </c>
      <c r="DB61" s="83">
        <v>2.5999999999999999E-2</v>
      </c>
      <c r="DC61" s="83">
        <v>2.5999999999999999E-2</v>
      </c>
      <c r="DD61" s="83">
        <v>2.5999999999999999E-2</v>
      </c>
      <c r="DE61" s="83">
        <v>2.5999999999999999E-2</v>
      </c>
      <c r="DF61" s="83">
        <v>2.5999999999999999E-2</v>
      </c>
      <c r="DG61" s="83">
        <v>2.5999999999999999E-2</v>
      </c>
      <c r="DH61" s="83">
        <v>2.5999999999999999E-2</v>
      </c>
      <c r="DI61" s="83">
        <v>2.5999999999999999E-2</v>
      </c>
      <c r="DJ61" s="83">
        <v>2.5999999999999999E-2</v>
      </c>
      <c r="DK61" s="83">
        <v>2.5999999999999999E-2</v>
      </c>
      <c r="DL61" s="83">
        <v>2.5999999999999999E-2</v>
      </c>
      <c r="DM61" s="83">
        <v>2.5999999999999999E-2</v>
      </c>
      <c r="DN61" s="83">
        <v>2.5999999999999999E-2</v>
      </c>
      <c r="DO61" s="83">
        <v>2.5999999999999999E-2</v>
      </c>
      <c r="DP61" s="83">
        <v>2.5999999999999999E-2</v>
      </c>
      <c r="DQ61" s="83">
        <v>2.5999999999999999E-2</v>
      </c>
      <c r="DR61" s="83">
        <v>2.5999999999999999E-2</v>
      </c>
      <c r="DS61" s="83">
        <v>2.5999999999999999E-2</v>
      </c>
      <c r="DT61" s="83">
        <v>2.5999999999999999E-2</v>
      </c>
      <c r="DU61" s="83">
        <v>2.5999999999999999E-2</v>
      </c>
      <c r="DV61" s="83">
        <v>2.5999999999999999E-2</v>
      </c>
      <c r="DW61" s="83">
        <v>2.5999999999999999E-2</v>
      </c>
      <c r="DX61" s="83">
        <v>2.5999999999999999E-2</v>
      </c>
      <c r="DY61" s="83">
        <v>2.5999999999999999E-2</v>
      </c>
      <c r="DZ61" s="83">
        <v>2.5999999999999999E-2</v>
      </c>
      <c r="EA61" s="189"/>
      <c r="EB61" s="190"/>
      <c r="EC61" s="190"/>
      <c r="ED61" s="190"/>
      <c r="EE61" s="190"/>
      <c r="EF61" s="190"/>
      <c r="EG61" s="190"/>
      <c r="EH61" s="190"/>
      <c r="EI61" s="190"/>
      <c r="EJ61" s="190"/>
      <c r="EK61" s="190"/>
      <c r="EL61" s="190"/>
      <c r="EM61" s="190"/>
      <c r="EN61" s="190"/>
      <c r="EO61" s="190"/>
      <c r="EP61" s="190"/>
      <c r="EQ61" s="190"/>
      <c r="ER61" s="190"/>
      <c r="ES61" s="190"/>
      <c r="ET61" s="190"/>
      <c r="EU61" s="190"/>
      <c r="EV61" s="190"/>
      <c r="EW61" s="190"/>
      <c r="EX61" s="190"/>
      <c r="EY61" s="190"/>
      <c r="EZ61" s="190"/>
      <c r="FA61" s="190"/>
      <c r="FB61" s="190"/>
      <c r="FC61" s="190"/>
      <c r="FD61" s="190"/>
      <c r="FE61" s="191"/>
    </row>
    <row r="62" spans="1:161" s="20" customFormat="1" ht="30" customHeight="1" x14ac:dyDescent="0.25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1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3"/>
      <c r="AS62" s="176" t="s">
        <v>146</v>
      </c>
      <c r="AT62" s="177"/>
      <c r="AU62" s="177"/>
      <c r="AV62" s="177"/>
      <c r="AW62" s="177"/>
      <c r="AX62" s="177"/>
      <c r="AY62" s="177"/>
      <c r="AZ62" s="177"/>
      <c r="BA62" s="177"/>
      <c r="BB62" s="177"/>
      <c r="BC62" s="177"/>
      <c r="BD62" s="177"/>
      <c r="BE62" s="177"/>
      <c r="BF62" s="177"/>
      <c r="BG62" s="177"/>
      <c r="BH62" s="177"/>
      <c r="BI62" s="177"/>
      <c r="BJ62" s="177"/>
      <c r="BK62" s="177"/>
      <c r="BL62" s="177"/>
      <c r="BM62" s="177"/>
      <c r="BN62" s="177"/>
      <c r="BO62" s="177"/>
      <c r="BP62" s="178"/>
      <c r="BQ62" s="83">
        <v>8.2598000000000005E-2</v>
      </c>
      <c r="BR62" s="83">
        <v>8.2598000000000005E-2</v>
      </c>
      <c r="BS62" s="83">
        <v>8.2598000000000005E-2</v>
      </c>
      <c r="BT62" s="83">
        <v>8.2598000000000005E-2</v>
      </c>
      <c r="BU62" s="83">
        <v>8.2598000000000005E-2</v>
      </c>
      <c r="BV62" s="83">
        <v>8.2598000000000005E-2</v>
      </c>
      <c r="BW62" s="83">
        <v>8.2598000000000005E-2</v>
      </c>
      <c r="BX62" s="83">
        <v>8.2598000000000005E-2</v>
      </c>
      <c r="BY62" s="83">
        <v>8.2598000000000005E-2</v>
      </c>
      <c r="BZ62" s="83">
        <v>8.2598000000000005E-2</v>
      </c>
      <c r="CA62" s="83">
        <v>8.2598000000000005E-2</v>
      </c>
      <c r="CB62" s="83">
        <v>8.2598000000000005E-2</v>
      </c>
      <c r="CC62" s="83">
        <v>8.2598000000000005E-2</v>
      </c>
      <c r="CD62" s="83">
        <v>8.2598000000000005E-2</v>
      </c>
      <c r="CE62" s="83">
        <v>8.2598000000000005E-2</v>
      </c>
      <c r="CF62" s="83">
        <v>8.2598000000000005E-2</v>
      </c>
      <c r="CG62" s="83">
        <v>8.2598000000000005E-2</v>
      </c>
      <c r="CH62" s="83">
        <v>8.2598000000000005E-2</v>
      </c>
      <c r="CI62" s="83">
        <v>8.2598000000000005E-2</v>
      </c>
      <c r="CJ62" s="83">
        <v>8.2598000000000005E-2</v>
      </c>
      <c r="CK62" s="83">
        <v>8.2598000000000005E-2</v>
      </c>
      <c r="CL62" s="83">
        <v>8.2598000000000005E-2</v>
      </c>
      <c r="CM62" s="83">
        <v>8.2598000000000005E-2</v>
      </c>
      <c r="CN62" s="83">
        <v>8.2598000000000005E-2</v>
      </c>
      <c r="CO62" s="83">
        <v>8.2598000000000005E-2</v>
      </c>
      <c r="CP62" s="83">
        <v>8.2598000000000005E-2</v>
      </c>
      <c r="CQ62" s="83">
        <v>8.2598000000000005E-2</v>
      </c>
      <c r="CR62" s="83">
        <v>8.2598000000000005E-2</v>
      </c>
      <c r="CS62" s="83">
        <v>8.2598000000000005E-2</v>
      </c>
      <c r="CT62" s="83">
        <v>8.2598000000000005E-2</v>
      </c>
      <c r="CU62" s="83">
        <v>8.2598000000000005E-2</v>
      </c>
      <c r="CV62" s="83">
        <f t="shared" si="1"/>
        <v>8.2598000000000005E-2</v>
      </c>
      <c r="CW62" s="83">
        <v>8.2598000000000005E-2</v>
      </c>
      <c r="CX62" s="83">
        <v>8.2598000000000005E-2</v>
      </c>
      <c r="CY62" s="83">
        <v>8.2598000000000005E-2</v>
      </c>
      <c r="CZ62" s="83">
        <v>8.2598000000000005E-2</v>
      </c>
      <c r="DA62" s="83">
        <v>8.2598000000000005E-2</v>
      </c>
      <c r="DB62" s="83">
        <v>8.2598000000000005E-2</v>
      </c>
      <c r="DC62" s="83">
        <v>8.2598000000000005E-2</v>
      </c>
      <c r="DD62" s="83">
        <v>8.2598000000000005E-2</v>
      </c>
      <c r="DE62" s="83">
        <v>8.2598000000000005E-2</v>
      </c>
      <c r="DF62" s="83">
        <v>8.2598000000000005E-2</v>
      </c>
      <c r="DG62" s="83">
        <v>8.2598000000000005E-2</v>
      </c>
      <c r="DH62" s="83">
        <v>8.2598000000000005E-2</v>
      </c>
      <c r="DI62" s="83">
        <v>8.2598000000000005E-2</v>
      </c>
      <c r="DJ62" s="83">
        <v>8.2598000000000005E-2</v>
      </c>
      <c r="DK62" s="83">
        <v>8.2598000000000005E-2</v>
      </c>
      <c r="DL62" s="83">
        <v>8.2598000000000005E-2</v>
      </c>
      <c r="DM62" s="83">
        <v>8.2598000000000005E-2</v>
      </c>
      <c r="DN62" s="83">
        <v>8.2598000000000005E-2</v>
      </c>
      <c r="DO62" s="83">
        <v>8.2598000000000005E-2</v>
      </c>
      <c r="DP62" s="83">
        <v>8.2598000000000005E-2</v>
      </c>
      <c r="DQ62" s="83">
        <v>8.2598000000000005E-2</v>
      </c>
      <c r="DR62" s="83">
        <v>8.2598000000000005E-2</v>
      </c>
      <c r="DS62" s="83">
        <v>8.2598000000000005E-2</v>
      </c>
      <c r="DT62" s="83">
        <v>8.2598000000000005E-2</v>
      </c>
      <c r="DU62" s="83">
        <v>8.2598000000000005E-2</v>
      </c>
      <c r="DV62" s="83">
        <v>8.2598000000000005E-2</v>
      </c>
      <c r="DW62" s="83">
        <v>8.2598000000000005E-2</v>
      </c>
      <c r="DX62" s="83">
        <v>8.2598000000000005E-2</v>
      </c>
      <c r="DY62" s="83">
        <v>8.2598000000000005E-2</v>
      </c>
      <c r="DZ62" s="83">
        <v>8.2598000000000005E-2</v>
      </c>
      <c r="EA62" s="189"/>
      <c r="EB62" s="190"/>
      <c r="EC62" s="190"/>
      <c r="ED62" s="190"/>
      <c r="EE62" s="190"/>
      <c r="EF62" s="190"/>
      <c r="EG62" s="190"/>
      <c r="EH62" s="190"/>
      <c r="EI62" s="190"/>
      <c r="EJ62" s="190"/>
      <c r="EK62" s="190"/>
      <c r="EL62" s="190"/>
      <c r="EM62" s="190"/>
      <c r="EN62" s="190"/>
      <c r="EO62" s="190"/>
      <c r="EP62" s="190"/>
      <c r="EQ62" s="190"/>
      <c r="ER62" s="190"/>
      <c r="ES62" s="190"/>
      <c r="ET62" s="190"/>
      <c r="EU62" s="190"/>
      <c r="EV62" s="190"/>
      <c r="EW62" s="190"/>
      <c r="EX62" s="190"/>
      <c r="EY62" s="190"/>
      <c r="EZ62" s="190"/>
      <c r="FA62" s="190"/>
      <c r="FB62" s="190"/>
      <c r="FC62" s="190"/>
      <c r="FD62" s="190"/>
      <c r="FE62" s="191"/>
    </row>
    <row r="63" spans="1:161" s="20" customFormat="1" ht="52.5" customHeight="1" x14ac:dyDescent="0.25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1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3"/>
      <c r="AS63" s="176" t="s">
        <v>109</v>
      </c>
      <c r="AT63" s="177"/>
      <c r="AU63" s="177"/>
      <c r="AV63" s="177"/>
      <c r="AW63" s="177"/>
      <c r="AX63" s="177"/>
      <c r="AY63" s="177"/>
      <c r="AZ63" s="177"/>
      <c r="BA63" s="177"/>
      <c r="BB63" s="177"/>
      <c r="BC63" s="177"/>
      <c r="BD63" s="177"/>
      <c r="BE63" s="177"/>
      <c r="BF63" s="177"/>
      <c r="BG63" s="177"/>
      <c r="BH63" s="177"/>
      <c r="BI63" s="177"/>
      <c r="BJ63" s="177"/>
      <c r="BK63" s="177"/>
      <c r="BL63" s="177"/>
      <c r="BM63" s="177"/>
      <c r="BN63" s="177"/>
      <c r="BO63" s="177"/>
      <c r="BP63" s="178"/>
      <c r="BQ63" s="83">
        <v>6.2E-2</v>
      </c>
      <c r="BR63" s="83">
        <v>7.0000000000000007E-2</v>
      </c>
      <c r="BS63" s="83">
        <v>7.0000000000000007E-2</v>
      </c>
      <c r="BT63" s="83">
        <v>7.0000000000000007E-2</v>
      </c>
      <c r="BU63" s="83">
        <v>7.0000000000000007E-2</v>
      </c>
      <c r="BV63" s="83">
        <v>7.0000000000000007E-2</v>
      </c>
      <c r="BW63" s="83">
        <v>7.0000000000000007E-2</v>
      </c>
      <c r="BX63" s="83">
        <v>7.0000000000000007E-2</v>
      </c>
      <c r="BY63" s="83">
        <v>7.0000000000000007E-2</v>
      </c>
      <c r="BZ63" s="83">
        <v>7.0000000000000007E-2</v>
      </c>
      <c r="CA63" s="83">
        <v>7.0000000000000007E-2</v>
      </c>
      <c r="CB63" s="83">
        <v>7.0000000000000007E-2</v>
      </c>
      <c r="CC63" s="83">
        <v>7.0000000000000007E-2</v>
      </c>
      <c r="CD63" s="83">
        <v>7.0000000000000007E-2</v>
      </c>
      <c r="CE63" s="83">
        <v>7.0000000000000007E-2</v>
      </c>
      <c r="CF63" s="83">
        <v>7.0000000000000007E-2</v>
      </c>
      <c r="CG63" s="83">
        <v>7.0000000000000007E-2</v>
      </c>
      <c r="CH63" s="83">
        <v>7.0000000000000007E-2</v>
      </c>
      <c r="CI63" s="83">
        <v>7.0000000000000007E-2</v>
      </c>
      <c r="CJ63" s="83">
        <v>7.0000000000000007E-2</v>
      </c>
      <c r="CK63" s="83">
        <v>7.0000000000000007E-2</v>
      </c>
      <c r="CL63" s="83">
        <v>7.0000000000000007E-2</v>
      </c>
      <c r="CM63" s="83">
        <v>7.0000000000000007E-2</v>
      </c>
      <c r="CN63" s="83">
        <v>7.0000000000000007E-2</v>
      </c>
      <c r="CO63" s="83">
        <v>7.0000000000000007E-2</v>
      </c>
      <c r="CP63" s="83">
        <v>7.0000000000000007E-2</v>
      </c>
      <c r="CQ63" s="83">
        <v>7.0000000000000007E-2</v>
      </c>
      <c r="CR63" s="83">
        <v>7.0000000000000007E-2</v>
      </c>
      <c r="CS63" s="83">
        <v>7.0000000000000007E-2</v>
      </c>
      <c r="CT63" s="83">
        <v>7.0000000000000007E-2</v>
      </c>
      <c r="CU63" s="83">
        <v>7.0000000000000007E-2</v>
      </c>
      <c r="CV63" s="83">
        <f t="shared" si="1"/>
        <v>6.2E-2</v>
      </c>
      <c r="CW63" s="83">
        <v>7.0000000000000007E-2</v>
      </c>
      <c r="CX63" s="83">
        <v>7.0000000000000007E-2</v>
      </c>
      <c r="CY63" s="83">
        <v>7.0000000000000007E-2</v>
      </c>
      <c r="CZ63" s="83">
        <v>7.0000000000000007E-2</v>
      </c>
      <c r="DA63" s="83">
        <v>7.0000000000000007E-2</v>
      </c>
      <c r="DB63" s="83">
        <v>7.0000000000000007E-2</v>
      </c>
      <c r="DC63" s="83">
        <v>7.0000000000000007E-2</v>
      </c>
      <c r="DD63" s="83">
        <v>7.0000000000000007E-2</v>
      </c>
      <c r="DE63" s="83">
        <v>7.0000000000000007E-2</v>
      </c>
      <c r="DF63" s="83">
        <v>7.0000000000000007E-2</v>
      </c>
      <c r="DG63" s="83">
        <v>7.0000000000000007E-2</v>
      </c>
      <c r="DH63" s="83">
        <v>7.0000000000000007E-2</v>
      </c>
      <c r="DI63" s="83">
        <v>7.0000000000000007E-2</v>
      </c>
      <c r="DJ63" s="83">
        <v>7.0000000000000007E-2</v>
      </c>
      <c r="DK63" s="83">
        <v>7.0000000000000007E-2</v>
      </c>
      <c r="DL63" s="83">
        <v>7.0000000000000007E-2</v>
      </c>
      <c r="DM63" s="83">
        <v>7.0000000000000007E-2</v>
      </c>
      <c r="DN63" s="83">
        <v>7.0000000000000007E-2</v>
      </c>
      <c r="DO63" s="83">
        <v>7.0000000000000007E-2</v>
      </c>
      <c r="DP63" s="83">
        <v>7.0000000000000007E-2</v>
      </c>
      <c r="DQ63" s="83">
        <v>7.0000000000000007E-2</v>
      </c>
      <c r="DR63" s="83">
        <v>7.0000000000000007E-2</v>
      </c>
      <c r="DS63" s="83">
        <v>7.0000000000000007E-2</v>
      </c>
      <c r="DT63" s="83">
        <v>7.0000000000000007E-2</v>
      </c>
      <c r="DU63" s="83">
        <v>7.0000000000000007E-2</v>
      </c>
      <c r="DV63" s="83">
        <v>7.0000000000000007E-2</v>
      </c>
      <c r="DW63" s="83">
        <v>7.0000000000000007E-2</v>
      </c>
      <c r="DX63" s="83">
        <v>7.0000000000000007E-2</v>
      </c>
      <c r="DY63" s="83">
        <v>7.0000000000000007E-2</v>
      </c>
      <c r="DZ63" s="83">
        <v>7.0000000000000007E-2</v>
      </c>
      <c r="EA63" s="189"/>
      <c r="EB63" s="190"/>
      <c r="EC63" s="190"/>
      <c r="ED63" s="190"/>
      <c r="EE63" s="190"/>
      <c r="EF63" s="190"/>
      <c r="EG63" s="190"/>
      <c r="EH63" s="190"/>
      <c r="EI63" s="190"/>
      <c r="EJ63" s="190"/>
      <c r="EK63" s="190"/>
      <c r="EL63" s="190"/>
      <c r="EM63" s="190"/>
      <c r="EN63" s="190"/>
      <c r="EO63" s="190"/>
      <c r="EP63" s="190"/>
      <c r="EQ63" s="190"/>
      <c r="ER63" s="190"/>
      <c r="ES63" s="190"/>
      <c r="ET63" s="190"/>
      <c r="EU63" s="190"/>
      <c r="EV63" s="190"/>
      <c r="EW63" s="190"/>
      <c r="EX63" s="190"/>
      <c r="EY63" s="190"/>
      <c r="EZ63" s="190"/>
      <c r="FA63" s="190"/>
      <c r="FB63" s="190"/>
      <c r="FC63" s="190"/>
      <c r="FD63" s="190"/>
      <c r="FE63" s="191"/>
    </row>
    <row r="64" spans="1:161" s="20" customFormat="1" ht="30" customHeight="1" x14ac:dyDescent="0.25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1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3"/>
      <c r="AS64" s="179" t="s">
        <v>110</v>
      </c>
      <c r="AT64" s="180"/>
      <c r="AU64" s="180"/>
      <c r="AV64" s="180"/>
      <c r="AW64" s="180"/>
      <c r="AX64" s="180"/>
      <c r="AY64" s="180"/>
      <c r="AZ64" s="180"/>
      <c r="BA64" s="180"/>
      <c r="BB64" s="180"/>
      <c r="BC64" s="180"/>
      <c r="BD64" s="180"/>
      <c r="BE64" s="180"/>
      <c r="BF64" s="180"/>
      <c r="BG64" s="180"/>
      <c r="BH64" s="180"/>
      <c r="BI64" s="180"/>
      <c r="BJ64" s="180"/>
      <c r="BK64" s="180"/>
      <c r="BL64" s="180"/>
      <c r="BM64" s="180"/>
      <c r="BN64" s="180"/>
      <c r="BO64" s="180"/>
      <c r="BP64" s="181"/>
      <c r="BQ64" s="141">
        <v>1.627284</v>
      </c>
      <c r="BR64" s="141">
        <v>0</v>
      </c>
      <c r="BS64" s="141">
        <v>0</v>
      </c>
      <c r="BT64" s="141">
        <v>0</v>
      </c>
      <c r="BU64" s="141">
        <v>0</v>
      </c>
      <c r="BV64" s="141">
        <v>0</v>
      </c>
      <c r="BW64" s="141">
        <v>0</v>
      </c>
      <c r="BX64" s="141">
        <v>0</v>
      </c>
      <c r="BY64" s="141">
        <v>0</v>
      </c>
      <c r="BZ64" s="141">
        <v>0</v>
      </c>
      <c r="CA64" s="141">
        <v>0</v>
      </c>
      <c r="CB64" s="141">
        <v>0</v>
      </c>
      <c r="CC64" s="141">
        <v>0</v>
      </c>
      <c r="CD64" s="141">
        <v>0</v>
      </c>
      <c r="CE64" s="141">
        <v>0</v>
      </c>
      <c r="CF64" s="141">
        <v>0</v>
      </c>
      <c r="CG64" s="141">
        <v>0</v>
      </c>
      <c r="CH64" s="141">
        <v>0</v>
      </c>
      <c r="CI64" s="141">
        <v>0</v>
      </c>
      <c r="CJ64" s="141">
        <v>0</v>
      </c>
      <c r="CK64" s="141">
        <v>0</v>
      </c>
      <c r="CL64" s="141">
        <v>0</v>
      </c>
      <c r="CM64" s="141">
        <v>0</v>
      </c>
      <c r="CN64" s="141">
        <v>0</v>
      </c>
      <c r="CO64" s="141">
        <v>0</v>
      </c>
      <c r="CP64" s="141">
        <v>0</v>
      </c>
      <c r="CQ64" s="141">
        <v>0</v>
      </c>
      <c r="CR64" s="141">
        <v>0</v>
      </c>
      <c r="CS64" s="141">
        <v>0</v>
      </c>
      <c r="CT64" s="141">
        <v>0</v>
      </c>
      <c r="CU64" s="141">
        <v>0</v>
      </c>
      <c r="CV64" s="141">
        <f t="shared" si="1"/>
        <v>1.627284</v>
      </c>
      <c r="CW64" s="141">
        <f>[1]СН!CQ58</f>
        <v>0</v>
      </c>
      <c r="CX64" s="141">
        <f>[1]СН!CR58</f>
        <v>0</v>
      </c>
      <c r="CY64" s="141">
        <f>[1]СН!CS58</f>
        <v>0</v>
      </c>
      <c r="CZ64" s="141">
        <f>[1]СН!CT58</f>
        <v>0</v>
      </c>
      <c r="DA64" s="141">
        <f>[1]СН!CU58</f>
        <v>0</v>
      </c>
      <c r="DB64" s="141">
        <f>[1]СН!CV58</f>
        <v>0</v>
      </c>
      <c r="DC64" s="141">
        <f>[1]СН!CW58</f>
        <v>0</v>
      </c>
      <c r="DD64" s="141">
        <f>[1]СН!CX58</f>
        <v>0</v>
      </c>
      <c r="DE64" s="141">
        <f>[1]СН!CY58</f>
        <v>0</v>
      </c>
      <c r="DF64" s="141">
        <f>[1]СН!CZ58</f>
        <v>0</v>
      </c>
      <c r="DG64" s="141">
        <f>[1]СН!DA58</f>
        <v>0</v>
      </c>
      <c r="DH64" s="141">
        <f>[1]СН!DB58</f>
        <v>0</v>
      </c>
      <c r="DI64" s="141">
        <f>[1]СН!DC58</f>
        <v>0</v>
      </c>
      <c r="DJ64" s="141">
        <f>[1]СН!DD58</f>
        <v>0</v>
      </c>
      <c r="DK64" s="141">
        <f>[1]СН!DE58</f>
        <v>0</v>
      </c>
      <c r="DL64" s="141">
        <f>[1]СН!DF58</f>
        <v>0</v>
      </c>
      <c r="DM64" s="141">
        <f>[1]СН!DG58</f>
        <v>0</v>
      </c>
      <c r="DN64" s="141">
        <f>[1]СН!DH58</f>
        <v>0</v>
      </c>
      <c r="DO64" s="141">
        <f>[1]СН!DI58</f>
        <v>0</v>
      </c>
      <c r="DP64" s="141">
        <f>[1]СН!DJ58</f>
        <v>0</v>
      </c>
      <c r="DQ64" s="141">
        <f>[1]СН!DK58</f>
        <v>0</v>
      </c>
      <c r="DR64" s="141">
        <f>[1]СН!DL58</f>
        <v>0</v>
      </c>
      <c r="DS64" s="141">
        <f>[1]СН!DM58</f>
        <v>0</v>
      </c>
      <c r="DT64" s="141">
        <f>[1]СН!DN58</f>
        <v>0</v>
      </c>
      <c r="DU64" s="141">
        <f>[1]СН!DO58</f>
        <v>0</v>
      </c>
      <c r="DV64" s="141">
        <f>[1]СН!DP58</f>
        <v>0</v>
      </c>
      <c r="DW64" s="141">
        <f>[1]СН!DQ58</f>
        <v>0</v>
      </c>
      <c r="DX64" s="141">
        <f>[1]СН!DR58</f>
        <v>0</v>
      </c>
      <c r="DY64" s="141">
        <f>[1]СН!DS58</f>
        <v>0</v>
      </c>
      <c r="DZ64" s="141">
        <f>[1]СН!DT58</f>
        <v>0</v>
      </c>
      <c r="EA64" s="189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1"/>
    </row>
    <row r="65" spans="1:164" s="35" customFormat="1" ht="30" customHeight="1" x14ac:dyDescent="0.25">
      <c r="A65" s="64" t="s">
        <v>95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 t="s">
        <v>115</v>
      </c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128" t="s">
        <v>105</v>
      </c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  <c r="BF65" s="128"/>
      <c r="BG65" s="128"/>
      <c r="BH65" s="128"/>
      <c r="BI65" s="128"/>
      <c r="BJ65" s="128"/>
      <c r="BK65" s="128"/>
      <c r="BL65" s="128"/>
      <c r="BM65" s="128"/>
      <c r="BN65" s="128"/>
      <c r="BO65" s="128"/>
      <c r="BP65" s="128"/>
      <c r="BQ65" s="83">
        <v>1.524</v>
      </c>
      <c r="BR65" s="83">
        <v>1.6819999999999999</v>
      </c>
      <c r="BS65" s="83">
        <v>1.6819999999999999</v>
      </c>
      <c r="BT65" s="83">
        <v>1.6819999999999999</v>
      </c>
      <c r="BU65" s="83">
        <v>1.6819999999999999</v>
      </c>
      <c r="BV65" s="83">
        <v>1.6819999999999999</v>
      </c>
      <c r="BW65" s="83">
        <v>1.6819999999999999</v>
      </c>
      <c r="BX65" s="83">
        <v>1.6819999999999999</v>
      </c>
      <c r="BY65" s="83">
        <v>1.6819999999999999</v>
      </c>
      <c r="BZ65" s="83">
        <v>1.6819999999999999</v>
      </c>
      <c r="CA65" s="83">
        <v>1.6819999999999999</v>
      </c>
      <c r="CB65" s="83">
        <v>1.6819999999999999</v>
      </c>
      <c r="CC65" s="83">
        <v>1.6819999999999999</v>
      </c>
      <c r="CD65" s="83">
        <v>1.6819999999999999</v>
      </c>
      <c r="CE65" s="83">
        <v>1.6819999999999999</v>
      </c>
      <c r="CF65" s="83">
        <v>1.6819999999999999</v>
      </c>
      <c r="CG65" s="83">
        <v>1.6819999999999999</v>
      </c>
      <c r="CH65" s="83">
        <v>1.6819999999999999</v>
      </c>
      <c r="CI65" s="83">
        <v>1.6819999999999999</v>
      </c>
      <c r="CJ65" s="83">
        <v>1.6819999999999999</v>
      </c>
      <c r="CK65" s="83">
        <v>1.6819999999999999</v>
      </c>
      <c r="CL65" s="83">
        <v>1.6819999999999999</v>
      </c>
      <c r="CM65" s="83">
        <v>1.6819999999999999</v>
      </c>
      <c r="CN65" s="83">
        <v>1.6819999999999999</v>
      </c>
      <c r="CO65" s="83">
        <v>1.6819999999999999</v>
      </c>
      <c r="CP65" s="83">
        <v>1.6819999999999999</v>
      </c>
      <c r="CQ65" s="83">
        <v>1.6819999999999999</v>
      </c>
      <c r="CR65" s="83">
        <v>1.6819999999999999</v>
      </c>
      <c r="CS65" s="83">
        <v>1.6819999999999999</v>
      </c>
      <c r="CT65" s="83">
        <v>1.6819999999999999</v>
      </c>
      <c r="CU65" s="83">
        <v>1.6819999999999999</v>
      </c>
      <c r="CV65" s="83">
        <f t="shared" si="1"/>
        <v>1.524</v>
      </c>
      <c r="CW65" s="83">
        <v>1.6819999999999999</v>
      </c>
      <c r="CX65" s="83">
        <v>1.6819999999999999</v>
      </c>
      <c r="CY65" s="83">
        <v>1.6819999999999999</v>
      </c>
      <c r="CZ65" s="83">
        <v>1.6819999999999999</v>
      </c>
      <c r="DA65" s="83">
        <v>1.6819999999999999</v>
      </c>
      <c r="DB65" s="83">
        <v>1.6819999999999999</v>
      </c>
      <c r="DC65" s="83">
        <v>1.6819999999999999</v>
      </c>
      <c r="DD65" s="83">
        <v>1.6819999999999999</v>
      </c>
      <c r="DE65" s="83">
        <v>1.6819999999999999</v>
      </c>
      <c r="DF65" s="83">
        <v>1.6819999999999999</v>
      </c>
      <c r="DG65" s="83">
        <v>1.6819999999999999</v>
      </c>
      <c r="DH65" s="83">
        <v>1.6819999999999999</v>
      </c>
      <c r="DI65" s="83">
        <v>1.6819999999999999</v>
      </c>
      <c r="DJ65" s="83">
        <v>1.6819999999999999</v>
      </c>
      <c r="DK65" s="83">
        <v>1.6819999999999999</v>
      </c>
      <c r="DL65" s="83">
        <v>1.6819999999999999</v>
      </c>
      <c r="DM65" s="83">
        <v>1.6819999999999999</v>
      </c>
      <c r="DN65" s="83">
        <v>1.6819999999999999</v>
      </c>
      <c r="DO65" s="83">
        <v>1.6819999999999999</v>
      </c>
      <c r="DP65" s="83">
        <v>1.6819999999999999</v>
      </c>
      <c r="DQ65" s="83">
        <v>1.6819999999999999</v>
      </c>
      <c r="DR65" s="83">
        <v>1.6819999999999999</v>
      </c>
      <c r="DS65" s="83">
        <v>1.6819999999999999</v>
      </c>
      <c r="DT65" s="83">
        <v>1.6819999999999999</v>
      </c>
      <c r="DU65" s="83">
        <v>1.6819999999999999</v>
      </c>
      <c r="DV65" s="83">
        <v>1.6819999999999999</v>
      </c>
      <c r="DW65" s="83">
        <v>1.6819999999999999</v>
      </c>
      <c r="DX65" s="83">
        <v>1.6819999999999999</v>
      </c>
      <c r="DY65" s="83">
        <v>1.6819999999999999</v>
      </c>
      <c r="DZ65" s="83">
        <v>1.6819999999999999</v>
      </c>
      <c r="EA65" s="83">
        <f>EM30</f>
        <v>9.01</v>
      </c>
      <c r="EB65" s="83"/>
      <c r="EC65" s="83"/>
      <c r="ED65" s="83"/>
      <c r="EE65" s="83"/>
      <c r="EF65" s="83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</row>
    <row r="66" spans="1:164" s="35" customFormat="1" ht="30" customHeight="1" x14ac:dyDescent="0.25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128" t="s">
        <v>113</v>
      </c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128"/>
      <c r="BN66" s="128"/>
      <c r="BO66" s="128"/>
      <c r="BP66" s="128"/>
      <c r="BQ66" s="83">
        <v>0</v>
      </c>
      <c r="BR66" s="83">
        <v>6.2</v>
      </c>
      <c r="BS66" s="83">
        <v>6.2</v>
      </c>
      <c r="BT66" s="83">
        <v>6.2</v>
      </c>
      <c r="BU66" s="83">
        <v>6.2</v>
      </c>
      <c r="BV66" s="83">
        <v>6.2</v>
      </c>
      <c r="BW66" s="83">
        <v>6.2</v>
      </c>
      <c r="BX66" s="83">
        <v>6.2</v>
      </c>
      <c r="BY66" s="83">
        <v>6.2</v>
      </c>
      <c r="BZ66" s="83">
        <v>6.2</v>
      </c>
      <c r="CA66" s="83">
        <v>6.2</v>
      </c>
      <c r="CB66" s="83">
        <v>6.2</v>
      </c>
      <c r="CC66" s="83">
        <v>6.2</v>
      </c>
      <c r="CD66" s="83">
        <v>6.2</v>
      </c>
      <c r="CE66" s="83">
        <v>6.2</v>
      </c>
      <c r="CF66" s="83">
        <v>6.2</v>
      </c>
      <c r="CG66" s="83">
        <v>6.2</v>
      </c>
      <c r="CH66" s="83">
        <v>6.2</v>
      </c>
      <c r="CI66" s="83">
        <v>6.2</v>
      </c>
      <c r="CJ66" s="83">
        <v>6.2</v>
      </c>
      <c r="CK66" s="83">
        <v>6.2</v>
      </c>
      <c r="CL66" s="83">
        <v>6.2</v>
      </c>
      <c r="CM66" s="83">
        <v>6.2</v>
      </c>
      <c r="CN66" s="83">
        <v>6.2</v>
      </c>
      <c r="CO66" s="83">
        <v>6.2</v>
      </c>
      <c r="CP66" s="83">
        <v>6.2</v>
      </c>
      <c r="CQ66" s="83">
        <v>6.2</v>
      </c>
      <c r="CR66" s="83">
        <v>6.2</v>
      </c>
      <c r="CS66" s="83">
        <v>6.2</v>
      </c>
      <c r="CT66" s="83">
        <v>6.2</v>
      </c>
      <c r="CU66" s="83">
        <v>6.2</v>
      </c>
      <c r="CV66" s="83">
        <f t="shared" si="1"/>
        <v>0</v>
      </c>
      <c r="CW66" s="83">
        <v>6.2</v>
      </c>
      <c r="CX66" s="83">
        <v>6.2</v>
      </c>
      <c r="CY66" s="83">
        <v>6.2</v>
      </c>
      <c r="CZ66" s="83">
        <v>6.2</v>
      </c>
      <c r="DA66" s="83">
        <v>6.2</v>
      </c>
      <c r="DB66" s="83">
        <v>6.2</v>
      </c>
      <c r="DC66" s="83">
        <v>6.2</v>
      </c>
      <c r="DD66" s="83">
        <v>6.2</v>
      </c>
      <c r="DE66" s="83">
        <v>6.2</v>
      </c>
      <c r="DF66" s="83">
        <v>6.2</v>
      </c>
      <c r="DG66" s="83">
        <v>6.2</v>
      </c>
      <c r="DH66" s="83">
        <v>6.2</v>
      </c>
      <c r="DI66" s="83">
        <v>6.2</v>
      </c>
      <c r="DJ66" s="83">
        <v>6.2</v>
      </c>
      <c r="DK66" s="83">
        <v>6.2</v>
      </c>
      <c r="DL66" s="83">
        <v>6.2</v>
      </c>
      <c r="DM66" s="83">
        <v>6.2</v>
      </c>
      <c r="DN66" s="83">
        <v>6.2</v>
      </c>
      <c r="DO66" s="83">
        <v>6.2</v>
      </c>
      <c r="DP66" s="83">
        <v>6.2</v>
      </c>
      <c r="DQ66" s="83">
        <v>6.2</v>
      </c>
      <c r="DR66" s="83">
        <v>6.2</v>
      </c>
      <c r="DS66" s="83">
        <v>6.2</v>
      </c>
      <c r="DT66" s="83">
        <v>6.2</v>
      </c>
      <c r="DU66" s="83">
        <v>6.2</v>
      </c>
      <c r="DV66" s="83">
        <v>6.2</v>
      </c>
      <c r="DW66" s="83">
        <v>6.2</v>
      </c>
      <c r="DX66" s="83">
        <v>6.2</v>
      </c>
      <c r="DY66" s="83">
        <v>6.2</v>
      </c>
      <c r="DZ66" s="83">
        <v>6.2</v>
      </c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</row>
    <row r="67" spans="1:164" s="35" customFormat="1" ht="30" hidden="1" customHeight="1" x14ac:dyDescent="0.25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56"/>
      <c r="AT67" s="56" t="s">
        <v>114</v>
      </c>
      <c r="AU67" s="56" t="s">
        <v>114</v>
      </c>
      <c r="AV67" s="56" t="s">
        <v>114</v>
      </c>
      <c r="AW67" s="56" t="s">
        <v>114</v>
      </c>
      <c r="AX67" s="56" t="s">
        <v>114</v>
      </c>
      <c r="AY67" s="56" t="s">
        <v>114</v>
      </c>
      <c r="AZ67" s="56" t="s">
        <v>114</v>
      </c>
      <c r="BA67" s="56" t="s">
        <v>114</v>
      </c>
      <c r="BB67" s="56" t="s">
        <v>114</v>
      </c>
      <c r="BC67" s="56" t="s">
        <v>114</v>
      </c>
      <c r="BD67" s="56" t="s">
        <v>114</v>
      </c>
      <c r="BE67" s="56" t="s">
        <v>114</v>
      </c>
      <c r="BF67" s="56" t="s">
        <v>114</v>
      </c>
      <c r="BG67" s="56" t="s">
        <v>114</v>
      </c>
      <c r="BH67" s="56" t="s">
        <v>114</v>
      </c>
      <c r="BI67" s="56" t="s">
        <v>114</v>
      </c>
      <c r="BJ67" s="56" t="s">
        <v>114</v>
      </c>
      <c r="BK67" s="56" t="s">
        <v>114</v>
      </c>
      <c r="BL67" s="56" t="s">
        <v>114</v>
      </c>
      <c r="BM67" s="56" t="s">
        <v>114</v>
      </c>
      <c r="BN67" s="56" t="s">
        <v>114</v>
      </c>
      <c r="BO67" s="56" t="s">
        <v>114</v>
      </c>
      <c r="BP67" s="56" t="s">
        <v>114</v>
      </c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</row>
    <row r="68" spans="1:164" s="35" customFormat="1" ht="30" customHeight="1" x14ac:dyDescent="0.25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128" t="s">
        <v>110</v>
      </c>
      <c r="AT68" s="128"/>
      <c r="AU68" s="128"/>
      <c r="AV68" s="128"/>
      <c r="AW68" s="128"/>
      <c r="AX68" s="128"/>
      <c r="AY68" s="128"/>
      <c r="AZ68" s="128"/>
      <c r="BA68" s="128"/>
      <c r="BB68" s="128"/>
      <c r="BC68" s="128"/>
      <c r="BD68" s="128"/>
      <c r="BE68" s="128"/>
      <c r="BF68" s="128"/>
      <c r="BG68" s="128"/>
      <c r="BH68" s="128"/>
      <c r="BI68" s="128"/>
      <c r="BJ68" s="128"/>
      <c r="BK68" s="128"/>
      <c r="BL68" s="128"/>
      <c r="BM68" s="128"/>
      <c r="BN68" s="128"/>
      <c r="BO68" s="128"/>
      <c r="BP68" s="128"/>
      <c r="BQ68" s="83">
        <v>2.7989449999999998</v>
      </c>
      <c r="BR68" s="83">
        <v>3.5000900000000001</v>
      </c>
      <c r="BS68" s="83">
        <v>3.5000900000000001</v>
      </c>
      <c r="BT68" s="83">
        <v>3.5000900000000001</v>
      </c>
      <c r="BU68" s="83">
        <v>3.5000900000000001</v>
      </c>
      <c r="BV68" s="83">
        <v>3.5000900000000001</v>
      </c>
      <c r="BW68" s="83">
        <v>3.5000900000000001</v>
      </c>
      <c r="BX68" s="83">
        <v>3.5000900000000001</v>
      </c>
      <c r="BY68" s="83">
        <v>3.5000900000000001</v>
      </c>
      <c r="BZ68" s="83">
        <v>3.5000900000000001</v>
      </c>
      <c r="CA68" s="83">
        <v>3.5000900000000001</v>
      </c>
      <c r="CB68" s="83">
        <v>3.5000900000000001</v>
      </c>
      <c r="CC68" s="83">
        <v>3.5000900000000001</v>
      </c>
      <c r="CD68" s="83">
        <v>3.5000900000000001</v>
      </c>
      <c r="CE68" s="83">
        <v>3.5000900000000001</v>
      </c>
      <c r="CF68" s="83">
        <v>3.5000900000000001</v>
      </c>
      <c r="CG68" s="83">
        <v>3.5000900000000001</v>
      </c>
      <c r="CH68" s="83">
        <v>3.5000900000000001</v>
      </c>
      <c r="CI68" s="83">
        <v>3.5000900000000001</v>
      </c>
      <c r="CJ68" s="83">
        <v>3.5000900000000001</v>
      </c>
      <c r="CK68" s="83">
        <v>3.5000900000000001</v>
      </c>
      <c r="CL68" s="83">
        <v>3.5000900000000001</v>
      </c>
      <c r="CM68" s="83">
        <v>3.5000900000000001</v>
      </c>
      <c r="CN68" s="83">
        <v>3.5000900000000001</v>
      </c>
      <c r="CO68" s="83">
        <v>3.5000900000000001</v>
      </c>
      <c r="CP68" s="83">
        <v>3.5000900000000001</v>
      </c>
      <c r="CQ68" s="83">
        <v>3.5000900000000001</v>
      </c>
      <c r="CR68" s="83">
        <v>3.5000900000000001</v>
      </c>
      <c r="CS68" s="83">
        <v>3.5000900000000001</v>
      </c>
      <c r="CT68" s="83">
        <v>3.5000900000000001</v>
      </c>
      <c r="CU68" s="83">
        <v>3.5000900000000001</v>
      </c>
      <c r="CV68" s="83">
        <f t="shared" ref="CV68:CV75" si="2">BQ68</f>
        <v>2.7989449999999998</v>
      </c>
      <c r="CW68" s="83">
        <v>3.5000900000000001</v>
      </c>
      <c r="CX68" s="83">
        <v>3.5000900000000001</v>
      </c>
      <c r="CY68" s="83">
        <v>3.5000900000000001</v>
      </c>
      <c r="CZ68" s="83">
        <v>3.5000900000000001</v>
      </c>
      <c r="DA68" s="83">
        <v>3.5000900000000001</v>
      </c>
      <c r="DB68" s="83">
        <v>3.5000900000000001</v>
      </c>
      <c r="DC68" s="83">
        <v>3.5000900000000001</v>
      </c>
      <c r="DD68" s="83">
        <v>3.5000900000000001</v>
      </c>
      <c r="DE68" s="83">
        <v>3.5000900000000001</v>
      </c>
      <c r="DF68" s="83">
        <v>3.5000900000000001</v>
      </c>
      <c r="DG68" s="83">
        <v>3.5000900000000001</v>
      </c>
      <c r="DH68" s="83">
        <v>3.5000900000000001</v>
      </c>
      <c r="DI68" s="83">
        <v>3.5000900000000001</v>
      </c>
      <c r="DJ68" s="83">
        <v>3.5000900000000001</v>
      </c>
      <c r="DK68" s="83">
        <v>3.5000900000000001</v>
      </c>
      <c r="DL68" s="83">
        <v>3.5000900000000001</v>
      </c>
      <c r="DM68" s="83">
        <v>3.5000900000000001</v>
      </c>
      <c r="DN68" s="83">
        <v>3.5000900000000001</v>
      </c>
      <c r="DO68" s="83">
        <v>3.5000900000000001</v>
      </c>
      <c r="DP68" s="83">
        <v>3.5000900000000001</v>
      </c>
      <c r="DQ68" s="83">
        <v>3.5000900000000001</v>
      </c>
      <c r="DR68" s="83">
        <v>3.5000900000000001</v>
      </c>
      <c r="DS68" s="83">
        <v>3.5000900000000001</v>
      </c>
      <c r="DT68" s="83">
        <v>3.5000900000000001</v>
      </c>
      <c r="DU68" s="83">
        <v>3.5000900000000001</v>
      </c>
      <c r="DV68" s="83">
        <v>3.5000900000000001</v>
      </c>
      <c r="DW68" s="83">
        <v>3.5000900000000001</v>
      </c>
      <c r="DX68" s="83">
        <v>3.5000900000000001</v>
      </c>
      <c r="DY68" s="83">
        <v>3.5000900000000001</v>
      </c>
      <c r="DZ68" s="83">
        <v>3.5000900000000001</v>
      </c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</row>
    <row r="69" spans="1:164" s="20" customFormat="1" ht="30" customHeight="1" x14ac:dyDescent="0.25">
      <c r="A69" s="64" t="s">
        <v>96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1" t="s">
        <v>120</v>
      </c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3"/>
      <c r="AS69" s="182" t="s">
        <v>116</v>
      </c>
      <c r="AT69" s="183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3"/>
      <c r="BJ69" s="183"/>
      <c r="BK69" s="183"/>
      <c r="BL69" s="183"/>
      <c r="BM69" s="183"/>
      <c r="BN69" s="183"/>
      <c r="BO69" s="183"/>
      <c r="BP69" s="184"/>
      <c r="BQ69" s="108">
        <v>150.45652000000001</v>
      </c>
      <c r="BR69" s="108">
        <v>164.824444</v>
      </c>
      <c r="BS69" s="108">
        <v>164.824444</v>
      </c>
      <c r="BT69" s="108">
        <v>164.824444</v>
      </c>
      <c r="BU69" s="108">
        <v>164.824444</v>
      </c>
      <c r="BV69" s="108">
        <v>164.824444</v>
      </c>
      <c r="BW69" s="108">
        <v>164.824444</v>
      </c>
      <c r="BX69" s="108">
        <v>164.824444</v>
      </c>
      <c r="BY69" s="108">
        <v>164.824444</v>
      </c>
      <c r="BZ69" s="108">
        <v>164.824444</v>
      </c>
      <c r="CA69" s="108">
        <v>164.824444</v>
      </c>
      <c r="CB69" s="108">
        <v>164.824444</v>
      </c>
      <c r="CC69" s="108">
        <v>164.824444</v>
      </c>
      <c r="CD69" s="108">
        <v>164.824444</v>
      </c>
      <c r="CE69" s="108">
        <v>164.824444</v>
      </c>
      <c r="CF69" s="108">
        <v>164.824444</v>
      </c>
      <c r="CG69" s="108">
        <v>164.824444</v>
      </c>
      <c r="CH69" s="108">
        <v>164.824444</v>
      </c>
      <c r="CI69" s="108">
        <v>164.824444</v>
      </c>
      <c r="CJ69" s="108">
        <v>164.824444</v>
      </c>
      <c r="CK69" s="108">
        <v>164.824444</v>
      </c>
      <c r="CL69" s="108">
        <v>164.824444</v>
      </c>
      <c r="CM69" s="108">
        <v>164.824444</v>
      </c>
      <c r="CN69" s="108">
        <v>164.824444</v>
      </c>
      <c r="CO69" s="108">
        <v>164.824444</v>
      </c>
      <c r="CP69" s="108">
        <v>164.824444</v>
      </c>
      <c r="CQ69" s="108">
        <v>164.824444</v>
      </c>
      <c r="CR69" s="108">
        <v>164.824444</v>
      </c>
      <c r="CS69" s="108">
        <v>164.824444</v>
      </c>
      <c r="CT69" s="108">
        <v>164.824444</v>
      </c>
      <c r="CU69" s="108">
        <v>164.824444</v>
      </c>
      <c r="CV69" s="108">
        <f t="shared" si="2"/>
        <v>150.45652000000001</v>
      </c>
      <c r="CW69" s="108">
        <f t="shared" ref="CW69:DZ69" si="3">162.024444+2.8</f>
        <v>164.824444</v>
      </c>
      <c r="CX69" s="108">
        <f t="shared" si="3"/>
        <v>164.824444</v>
      </c>
      <c r="CY69" s="108">
        <f t="shared" si="3"/>
        <v>164.824444</v>
      </c>
      <c r="CZ69" s="108">
        <f t="shared" si="3"/>
        <v>164.824444</v>
      </c>
      <c r="DA69" s="108">
        <f t="shared" si="3"/>
        <v>164.824444</v>
      </c>
      <c r="DB69" s="108">
        <f t="shared" si="3"/>
        <v>164.824444</v>
      </c>
      <c r="DC69" s="108">
        <f t="shared" si="3"/>
        <v>164.824444</v>
      </c>
      <c r="DD69" s="108">
        <f t="shared" si="3"/>
        <v>164.824444</v>
      </c>
      <c r="DE69" s="108">
        <f t="shared" si="3"/>
        <v>164.824444</v>
      </c>
      <c r="DF69" s="108">
        <f t="shared" si="3"/>
        <v>164.824444</v>
      </c>
      <c r="DG69" s="108">
        <f t="shared" si="3"/>
        <v>164.824444</v>
      </c>
      <c r="DH69" s="108">
        <f t="shared" si="3"/>
        <v>164.824444</v>
      </c>
      <c r="DI69" s="108">
        <f t="shared" si="3"/>
        <v>164.824444</v>
      </c>
      <c r="DJ69" s="108">
        <f t="shared" si="3"/>
        <v>164.824444</v>
      </c>
      <c r="DK69" s="108">
        <f t="shared" si="3"/>
        <v>164.824444</v>
      </c>
      <c r="DL69" s="108">
        <f t="shared" si="3"/>
        <v>164.824444</v>
      </c>
      <c r="DM69" s="108">
        <f t="shared" si="3"/>
        <v>164.824444</v>
      </c>
      <c r="DN69" s="108">
        <f t="shared" si="3"/>
        <v>164.824444</v>
      </c>
      <c r="DO69" s="108">
        <f t="shared" si="3"/>
        <v>164.824444</v>
      </c>
      <c r="DP69" s="108">
        <f t="shared" si="3"/>
        <v>164.824444</v>
      </c>
      <c r="DQ69" s="108">
        <f t="shared" si="3"/>
        <v>164.824444</v>
      </c>
      <c r="DR69" s="108">
        <f t="shared" si="3"/>
        <v>164.824444</v>
      </c>
      <c r="DS69" s="108">
        <f t="shared" si="3"/>
        <v>164.824444</v>
      </c>
      <c r="DT69" s="108">
        <f t="shared" si="3"/>
        <v>164.824444</v>
      </c>
      <c r="DU69" s="108">
        <f t="shared" si="3"/>
        <v>164.824444</v>
      </c>
      <c r="DV69" s="108">
        <f t="shared" si="3"/>
        <v>164.824444</v>
      </c>
      <c r="DW69" s="108">
        <f t="shared" si="3"/>
        <v>164.824444</v>
      </c>
      <c r="DX69" s="108">
        <f t="shared" si="3"/>
        <v>164.824444</v>
      </c>
      <c r="DY69" s="108">
        <f t="shared" si="3"/>
        <v>164.824444</v>
      </c>
      <c r="DZ69" s="108">
        <f t="shared" si="3"/>
        <v>164.824444</v>
      </c>
      <c r="EA69" s="71" t="str">
        <f>EM31</f>
        <v>нет свободной мощности</v>
      </c>
      <c r="EB69" s="72"/>
      <c r="EC69" s="72"/>
      <c r="ED69" s="72"/>
      <c r="EE69" s="72"/>
      <c r="EF69" s="72"/>
      <c r="EG69" s="72"/>
      <c r="EH69" s="72"/>
      <c r="EI69" s="72"/>
      <c r="EJ69" s="72"/>
      <c r="EK69" s="72"/>
      <c r="EL69" s="72"/>
      <c r="EM69" s="72"/>
      <c r="EN69" s="72"/>
      <c r="EO69" s="72"/>
      <c r="EP69" s="72"/>
      <c r="EQ69" s="72"/>
      <c r="ER69" s="72"/>
      <c r="ES69" s="72"/>
      <c r="ET69" s="72"/>
      <c r="EU69" s="72"/>
      <c r="EV69" s="72"/>
      <c r="EW69" s="72"/>
      <c r="EX69" s="72"/>
      <c r="EY69" s="72"/>
      <c r="EZ69" s="72"/>
      <c r="FA69" s="72"/>
      <c r="FB69" s="72"/>
      <c r="FC69" s="72"/>
      <c r="FD69" s="72"/>
      <c r="FE69" s="73"/>
    </row>
    <row r="70" spans="1:164" s="20" customFormat="1" ht="30" customHeight="1" x14ac:dyDescent="0.25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1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3"/>
      <c r="AS70" s="176" t="s">
        <v>147</v>
      </c>
      <c r="AT70" s="177"/>
      <c r="AU70" s="177"/>
      <c r="AV70" s="177"/>
      <c r="AW70" s="177"/>
      <c r="AX70" s="177"/>
      <c r="AY70" s="177"/>
      <c r="AZ70" s="177"/>
      <c r="BA70" s="177"/>
      <c r="BB70" s="177"/>
      <c r="BC70" s="177"/>
      <c r="BD70" s="177"/>
      <c r="BE70" s="177"/>
      <c r="BF70" s="177"/>
      <c r="BG70" s="177"/>
      <c r="BH70" s="177"/>
      <c r="BI70" s="177"/>
      <c r="BJ70" s="177"/>
      <c r="BK70" s="177"/>
      <c r="BL70" s="177"/>
      <c r="BM70" s="177"/>
      <c r="BN70" s="177"/>
      <c r="BO70" s="177"/>
      <c r="BP70" s="178"/>
      <c r="BQ70" s="83">
        <v>25.933767</v>
      </c>
      <c r="BR70" s="83">
        <v>0</v>
      </c>
      <c r="BS70" s="83">
        <v>0</v>
      </c>
      <c r="BT70" s="83">
        <v>0</v>
      </c>
      <c r="BU70" s="83">
        <v>0</v>
      </c>
      <c r="BV70" s="83">
        <v>0</v>
      </c>
      <c r="BW70" s="83">
        <v>0</v>
      </c>
      <c r="BX70" s="83">
        <v>0</v>
      </c>
      <c r="BY70" s="83">
        <v>0</v>
      </c>
      <c r="BZ70" s="83">
        <v>0</v>
      </c>
      <c r="CA70" s="83">
        <v>0</v>
      </c>
      <c r="CB70" s="83">
        <v>0</v>
      </c>
      <c r="CC70" s="83">
        <v>0</v>
      </c>
      <c r="CD70" s="83">
        <v>0</v>
      </c>
      <c r="CE70" s="83">
        <v>0</v>
      </c>
      <c r="CF70" s="83">
        <v>0</v>
      </c>
      <c r="CG70" s="83">
        <v>0</v>
      </c>
      <c r="CH70" s="83">
        <v>0</v>
      </c>
      <c r="CI70" s="83">
        <v>0</v>
      </c>
      <c r="CJ70" s="83">
        <v>0</v>
      </c>
      <c r="CK70" s="83">
        <v>0</v>
      </c>
      <c r="CL70" s="83">
        <v>0</v>
      </c>
      <c r="CM70" s="83">
        <v>0</v>
      </c>
      <c r="CN70" s="83">
        <v>0</v>
      </c>
      <c r="CO70" s="83">
        <v>0</v>
      </c>
      <c r="CP70" s="83">
        <v>0</v>
      </c>
      <c r="CQ70" s="83">
        <v>0</v>
      </c>
      <c r="CR70" s="83">
        <v>0</v>
      </c>
      <c r="CS70" s="83">
        <v>0</v>
      </c>
      <c r="CT70" s="83">
        <v>0</v>
      </c>
      <c r="CU70" s="83">
        <v>0</v>
      </c>
      <c r="CV70" s="83">
        <f t="shared" si="2"/>
        <v>25.933767</v>
      </c>
      <c r="CW70" s="83">
        <f t="shared" ref="CW70:DZ70" si="4">CW77+CW78</f>
        <v>0</v>
      </c>
      <c r="CX70" s="83">
        <f t="shared" si="4"/>
        <v>0</v>
      </c>
      <c r="CY70" s="83">
        <f t="shared" si="4"/>
        <v>0</v>
      </c>
      <c r="CZ70" s="83">
        <f t="shared" si="4"/>
        <v>0</v>
      </c>
      <c r="DA70" s="83">
        <f t="shared" si="4"/>
        <v>0</v>
      </c>
      <c r="DB70" s="83">
        <f t="shared" si="4"/>
        <v>0</v>
      </c>
      <c r="DC70" s="83">
        <f t="shared" si="4"/>
        <v>0</v>
      </c>
      <c r="DD70" s="83">
        <f t="shared" si="4"/>
        <v>0</v>
      </c>
      <c r="DE70" s="83">
        <f t="shared" si="4"/>
        <v>0</v>
      </c>
      <c r="DF70" s="83">
        <f t="shared" si="4"/>
        <v>0</v>
      </c>
      <c r="DG70" s="83">
        <f t="shared" si="4"/>
        <v>0</v>
      </c>
      <c r="DH70" s="83">
        <f t="shared" si="4"/>
        <v>0</v>
      </c>
      <c r="DI70" s="83">
        <f t="shared" si="4"/>
        <v>0</v>
      </c>
      <c r="DJ70" s="83">
        <f t="shared" si="4"/>
        <v>0</v>
      </c>
      <c r="DK70" s="83">
        <f t="shared" si="4"/>
        <v>0</v>
      </c>
      <c r="DL70" s="83">
        <f t="shared" si="4"/>
        <v>0</v>
      </c>
      <c r="DM70" s="83">
        <f t="shared" si="4"/>
        <v>0</v>
      </c>
      <c r="DN70" s="83">
        <f t="shared" si="4"/>
        <v>0</v>
      </c>
      <c r="DO70" s="83">
        <f t="shared" si="4"/>
        <v>0</v>
      </c>
      <c r="DP70" s="83">
        <f t="shared" si="4"/>
        <v>0</v>
      </c>
      <c r="DQ70" s="83">
        <f t="shared" si="4"/>
        <v>0</v>
      </c>
      <c r="DR70" s="83">
        <f t="shared" si="4"/>
        <v>0</v>
      </c>
      <c r="DS70" s="83">
        <f t="shared" si="4"/>
        <v>0</v>
      </c>
      <c r="DT70" s="83">
        <f t="shared" si="4"/>
        <v>0</v>
      </c>
      <c r="DU70" s="83">
        <f t="shared" si="4"/>
        <v>0</v>
      </c>
      <c r="DV70" s="83">
        <f t="shared" si="4"/>
        <v>0</v>
      </c>
      <c r="DW70" s="83">
        <f t="shared" si="4"/>
        <v>0</v>
      </c>
      <c r="DX70" s="83">
        <f t="shared" si="4"/>
        <v>0</v>
      </c>
      <c r="DY70" s="83">
        <f t="shared" si="4"/>
        <v>0</v>
      </c>
      <c r="DZ70" s="83">
        <f t="shared" si="4"/>
        <v>0</v>
      </c>
      <c r="EA70" s="71"/>
      <c r="EB70" s="72"/>
      <c r="EC70" s="72"/>
      <c r="ED70" s="72"/>
      <c r="EE70" s="72"/>
      <c r="EF70" s="72"/>
      <c r="EG70" s="72"/>
      <c r="EH70" s="72"/>
      <c r="EI70" s="72"/>
      <c r="EJ70" s="72"/>
      <c r="EK70" s="72"/>
      <c r="EL70" s="72"/>
      <c r="EM70" s="72"/>
      <c r="EN70" s="72"/>
      <c r="EO70" s="72"/>
      <c r="EP70" s="72"/>
      <c r="EQ70" s="72"/>
      <c r="ER70" s="72"/>
      <c r="ES70" s="72"/>
      <c r="ET70" s="72"/>
      <c r="EU70" s="72"/>
      <c r="EV70" s="72"/>
      <c r="EW70" s="72"/>
      <c r="EX70" s="72"/>
      <c r="EY70" s="72"/>
      <c r="EZ70" s="72"/>
      <c r="FA70" s="72"/>
      <c r="FB70" s="72"/>
      <c r="FC70" s="72"/>
      <c r="FD70" s="72"/>
      <c r="FE70" s="73"/>
    </row>
    <row r="71" spans="1:164" s="20" customFormat="1" ht="30" customHeight="1" x14ac:dyDescent="0.25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1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3"/>
      <c r="AS71" s="176" t="s">
        <v>117</v>
      </c>
      <c r="AT71" s="177"/>
      <c r="AU71" s="177"/>
      <c r="AV71" s="177"/>
      <c r="AW71" s="177"/>
      <c r="AX71" s="177"/>
      <c r="AY71" s="177"/>
      <c r="AZ71" s="177"/>
      <c r="BA71" s="177"/>
      <c r="BB71" s="177"/>
      <c r="BC71" s="177"/>
      <c r="BD71" s="177"/>
      <c r="BE71" s="177"/>
      <c r="BF71" s="177"/>
      <c r="BG71" s="177"/>
      <c r="BH71" s="177"/>
      <c r="BI71" s="177"/>
      <c r="BJ71" s="177"/>
      <c r="BK71" s="177"/>
      <c r="BL71" s="177"/>
      <c r="BM71" s="177"/>
      <c r="BN71" s="177"/>
      <c r="BO71" s="177"/>
      <c r="BP71" s="178"/>
      <c r="BQ71" s="83">
        <v>1.3160000000000001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>
        <f t="shared" si="2"/>
        <v>1.3160000000000001</v>
      </c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DP71" s="83"/>
      <c r="DQ71" s="83"/>
      <c r="DR71" s="83"/>
      <c r="DS71" s="83"/>
      <c r="DT71" s="83"/>
      <c r="DU71" s="83"/>
      <c r="DV71" s="83"/>
      <c r="DW71" s="83"/>
      <c r="DX71" s="83"/>
      <c r="DY71" s="83"/>
      <c r="DZ71" s="83"/>
      <c r="EA71" s="71"/>
      <c r="EB71" s="72"/>
      <c r="EC71" s="72"/>
      <c r="ED71" s="72"/>
      <c r="EE71" s="72"/>
      <c r="EF71" s="72"/>
      <c r="EG71" s="72"/>
      <c r="EH71" s="72"/>
      <c r="EI71" s="72"/>
      <c r="EJ71" s="72"/>
      <c r="EK71" s="72"/>
      <c r="EL71" s="72"/>
      <c r="EM71" s="72"/>
      <c r="EN71" s="72"/>
      <c r="EO71" s="72"/>
      <c r="EP71" s="72"/>
      <c r="EQ71" s="72"/>
      <c r="ER71" s="72"/>
      <c r="ES71" s="72"/>
      <c r="ET71" s="72"/>
      <c r="EU71" s="72"/>
      <c r="EV71" s="72"/>
      <c r="EW71" s="72"/>
      <c r="EX71" s="72"/>
      <c r="EY71" s="72"/>
      <c r="EZ71" s="72"/>
      <c r="FA71" s="72"/>
      <c r="FB71" s="72"/>
      <c r="FC71" s="72"/>
      <c r="FD71" s="72"/>
      <c r="FE71" s="73"/>
    </row>
    <row r="72" spans="1:164" s="20" customFormat="1" ht="30" customHeight="1" x14ac:dyDescent="0.25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1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3"/>
      <c r="AS72" s="176" t="s">
        <v>118</v>
      </c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7"/>
      <c r="BE72" s="177"/>
      <c r="BF72" s="177"/>
      <c r="BG72" s="177"/>
      <c r="BH72" s="177"/>
      <c r="BI72" s="177"/>
      <c r="BJ72" s="177"/>
      <c r="BK72" s="177"/>
      <c r="BL72" s="177"/>
      <c r="BM72" s="177"/>
      <c r="BN72" s="177"/>
      <c r="BO72" s="177"/>
      <c r="BP72" s="178"/>
      <c r="BQ72" s="83">
        <v>6.8390000000000004</v>
      </c>
      <c r="BR72" s="83">
        <v>7.843</v>
      </c>
      <c r="BS72" s="83">
        <v>7.843</v>
      </c>
      <c r="BT72" s="83">
        <v>7.843</v>
      </c>
      <c r="BU72" s="83">
        <v>7.843</v>
      </c>
      <c r="BV72" s="83">
        <v>7.843</v>
      </c>
      <c r="BW72" s="83">
        <v>7.843</v>
      </c>
      <c r="BX72" s="83">
        <v>7.843</v>
      </c>
      <c r="BY72" s="83">
        <v>7.843</v>
      </c>
      <c r="BZ72" s="83">
        <v>7.843</v>
      </c>
      <c r="CA72" s="83">
        <v>7.843</v>
      </c>
      <c r="CB72" s="83">
        <v>7.843</v>
      </c>
      <c r="CC72" s="83">
        <v>7.843</v>
      </c>
      <c r="CD72" s="83">
        <v>7.843</v>
      </c>
      <c r="CE72" s="83">
        <v>7.843</v>
      </c>
      <c r="CF72" s="83">
        <v>7.843</v>
      </c>
      <c r="CG72" s="83">
        <v>7.843</v>
      </c>
      <c r="CH72" s="83">
        <v>7.843</v>
      </c>
      <c r="CI72" s="83">
        <v>7.843</v>
      </c>
      <c r="CJ72" s="83">
        <v>7.843</v>
      </c>
      <c r="CK72" s="83">
        <v>7.843</v>
      </c>
      <c r="CL72" s="83">
        <v>7.843</v>
      </c>
      <c r="CM72" s="83">
        <v>7.843</v>
      </c>
      <c r="CN72" s="83">
        <v>7.843</v>
      </c>
      <c r="CO72" s="83">
        <v>7.843</v>
      </c>
      <c r="CP72" s="83">
        <v>7.843</v>
      </c>
      <c r="CQ72" s="83">
        <v>7.843</v>
      </c>
      <c r="CR72" s="83">
        <v>7.843</v>
      </c>
      <c r="CS72" s="83">
        <v>7.843</v>
      </c>
      <c r="CT72" s="83">
        <v>7.843</v>
      </c>
      <c r="CU72" s="83">
        <v>7.843</v>
      </c>
      <c r="CV72" s="83">
        <f t="shared" si="2"/>
        <v>6.8390000000000004</v>
      </c>
      <c r="CW72" s="83">
        <f t="shared" ref="CW72:DZ72" si="5">0.561+7.282</f>
        <v>7.843</v>
      </c>
      <c r="CX72" s="83">
        <f t="shared" si="5"/>
        <v>7.843</v>
      </c>
      <c r="CY72" s="83">
        <f t="shared" si="5"/>
        <v>7.843</v>
      </c>
      <c r="CZ72" s="83">
        <f t="shared" si="5"/>
        <v>7.843</v>
      </c>
      <c r="DA72" s="83">
        <f t="shared" si="5"/>
        <v>7.843</v>
      </c>
      <c r="DB72" s="83">
        <f t="shared" si="5"/>
        <v>7.843</v>
      </c>
      <c r="DC72" s="83">
        <f t="shared" si="5"/>
        <v>7.843</v>
      </c>
      <c r="DD72" s="83">
        <f t="shared" si="5"/>
        <v>7.843</v>
      </c>
      <c r="DE72" s="83">
        <f t="shared" si="5"/>
        <v>7.843</v>
      </c>
      <c r="DF72" s="83">
        <f t="shared" si="5"/>
        <v>7.843</v>
      </c>
      <c r="DG72" s="83">
        <f t="shared" si="5"/>
        <v>7.843</v>
      </c>
      <c r="DH72" s="83">
        <f t="shared" si="5"/>
        <v>7.843</v>
      </c>
      <c r="DI72" s="83">
        <f t="shared" si="5"/>
        <v>7.843</v>
      </c>
      <c r="DJ72" s="83">
        <f t="shared" si="5"/>
        <v>7.843</v>
      </c>
      <c r="DK72" s="83">
        <f t="shared" si="5"/>
        <v>7.843</v>
      </c>
      <c r="DL72" s="83">
        <f t="shared" si="5"/>
        <v>7.843</v>
      </c>
      <c r="DM72" s="83">
        <f t="shared" si="5"/>
        <v>7.843</v>
      </c>
      <c r="DN72" s="83">
        <f t="shared" si="5"/>
        <v>7.843</v>
      </c>
      <c r="DO72" s="83">
        <f t="shared" si="5"/>
        <v>7.843</v>
      </c>
      <c r="DP72" s="83">
        <f t="shared" si="5"/>
        <v>7.843</v>
      </c>
      <c r="DQ72" s="83">
        <f t="shared" si="5"/>
        <v>7.843</v>
      </c>
      <c r="DR72" s="83">
        <f t="shared" si="5"/>
        <v>7.843</v>
      </c>
      <c r="DS72" s="83">
        <f t="shared" si="5"/>
        <v>7.843</v>
      </c>
      <c r="DT72" s="83">
        <f t="shared" si="5"/>
        <v>7.843</v>
      </c>
      <c r="DU72" s="83">
        <f t="shared" si="5"/>
        <v>7.843</v>
      </c>
      <c r="DV72" s="83">
        <f t="shared" si="5"/>
        <v>7.843</v>
      </c>
      <c r="DW72" s="83">
        <f t="shared" si="5"/>
        <v>7.843</v>
      </c>
      <c r="DX72" s="83">
        <f t="shared" si="5"/>
        <v>7.843</v>
      </c>
      <c r="DY72" s="83">
        <f t="shared" si="5"/>
        <v>7.843</v>
      </c>
      <c r="DZ72" s="83">
        <f t="shared" si="5"/>
        <v>7.843</v>
      </c>
      <c r="EA72" s="71"/>
      <c r="EB72" s="72"/>
      <c r="EC72" s="72"/>
      <c r="ED72" s="72"/>
      <c r="EE72" s="72"/>
      <c r="EF72" s="72"/>
      <c r="EG72" s="72"/>
      <c r="EH72" s="72"/>
      <c r="EI72" s="72"/>
      <c r="EJ72" s="72"/>
      <c r="EK72" s="72"/>
      <c r="EL72" s="72"/>
      <c r="EM72" s="72"/>
      <c r="EN72" s="72"/>
      <c r="EO72" s="72"/>
      <c r="EP72" s="72"/>
      <c r="EQ72" s="72"/>
      <c r="ER72" s="72"/>
      <c r="ES72" s="72"/>
      <c r="ET72" s="72"/>
      <c r="EU72" s="72"/>
      <c r="EV72" s="72"/>
      <c r="EW72" s="72"/>
      <c r="EX72" s="72"/>
      <c r="EY72" s="72"/>
      <c r="EZ72" s="72"/>
      <c r="FA72" s="72"/>
      <c r="FB72" s="72"/>
      <c r="FC72" s="72"/>
      <c r="FD72" s="72"/>
      <c r="FE72" s="73"/>
    </row>
    <row r="73" spans="1:164" s="20" customFormat="1" ht="30" customHeight="1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5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7"/>
      <c r="AS73" s="176" t="s">
        <v>110</v>
      </c>
      <c r="AT73" s="177"/>
      <c r="AU73" s="177"/>
      <c r="AV73" s="177"/>
      <c r="AW73" s="177"/>
      <c r="AX73" s="177"/>
      <c r="AY73" s="177"/>
      <c r="AZ73" s="177"/>
      <c r="BA73" s="177"/>
      <c r="BB73" s="177"/>
      <c r="BC73" s="177"/>
      <c r="BD73" s="177"/>
      <c r="BE73" s="177"/>
      <c r="BF73" s="177"/>
      <c r="BG73" s="177"/>
      <c r="BH73" s="177"/>
      <c r="BI73" s="177"/>
      <c r="BJ73" s="177"/>
      <c r="BK73" s="177"/>
      <c r="BL73" s="177"/>
      <c r="BM73" s="177"/>
      <c r="BN73" s="177"/>
      <c r="BO73" s="177"/>
      <c r="BP73" s="178"/>
      <c r="BQ73" s="83">
        <v>0.16575999999999999</v>
      </c>
      <c r="BR73" s="83">
        <v>0</v>
      </c>
      <c r="BS73" s="83">
        <v>0</v>
      </c>
      <c r="BT73" s="83">
        <v>0</v>
      </c>
      <c r="BU73" s="83">
        <v>0</v>
      </c>
      <c r="BV73" s="83">
        <v>0</v>
      </c>
      <c r="BW73" s="83">
        <v>0</v>
      </c>
      <c r="BX73" s="83">
        <v>0</v>
      </c>
      <c r="BY73" s="83">
        <v>0</v>
      </c>
      <c r="BZ73" s="83">
        <v>0</v>
      </c>
      <c r="CA73" s="83">
        <v>0</v>
      </c>
      <c r="CB73" s="83">
        <v>0</v>
      </c>
      <c r="CC73" s="83">
        <v>0</v>
      </c>
      <c r="CD73" s="83">
        <v>0</v>
      </c>
      <c r="CE73" s="83">
        <v>0</v>
      </c>
      <c r="CF73" s="83">
        <v>0</v>
      </c>
      <c r="CG73" s="83">
        <v>0</v>
      </c>
      <c r="CH73" s="83">
        <v>0</v>
      </c>
      <c r="CI73" s="83">
        <v>0</v>
      </c>
      <c r="CJ73" s="83">
        <v>0</v>
      </c>
      <c r="CK73" s="83">
        <v>0</v>
      </c>
      <c r="CL73" s="83">
        <v>0</v>
      </c>
      <c r="CM73" s="83">
        <v>0</v>
      </c>
      <c r="CN73" s="83">
        <v>0</v>
      </c>
      <c r="CO73" s="83">
        <v>0</v>
      </c>
      <c r="CP73" s="83">
        <v>0</v>
      </c>
      <c r="CQ73" s="83">
        <v>0</v>
      </c>
      <c r="CR73" s="83">
        <v>0</v>
      </c>
      <c r="CS73" s="83">
        <v>0</v>
      </c>
      <c r="CT73" s="83">
        <v>0</v>
      </c>
      <c r="CU73" s="83">
        <v>0</v>
      </c>
      <c r="CV73" s="83">
        <f t="shared" si="2"/>
        <v>0.16575999999999999</v>
      </c>
      <c r="CW73" s="83">
        <f>[1]СН!CQ67</f>
        <v>0</v>
      </c>
      <c r="CX73" s="83">
        <f>[1]СН!CR67</f>
        <v>0</v>
      </c>
      <c r="CY73" s="83">
        <f>[1]СН!CS67</f>
        <v>0</v>
      </c>
      <c r="CZ73" s="83">
        <f>[1]СН!CT67</f>
        <v>0</v>
      </c>
      <c r="DA73" s="83">
        <f>[1]СН!CU67</f>
        <v>0</v>
      </c>
      <c r="DB73" s="83">
        <f>[1]СН!CV67</f>
        <v>0</v>
      </c>
      <c r="DC73" s="83">
        <f>[1]СН!CW67</f>
        <v>0</v>
      </c>
      <c r="DD73" s="83">
        <f>[1]СН!CX67</f>
        <v>0</v>
      </c>
      <c r="DE73" s="83">
        <f>[1]СН!CY67</f>
        <v>0</v>
      </c>
      <c r="DF73" s="83">
        <f>[1]СН!CZ67</f>
        <v>0</v>
      </c>
      <c r="DG73" s="83">
        <f>[1]СН!DA67</f>
        <v>0</v>
      </c>
      <c r="DH73" s="83">
        <f>[1]СН!DB67</f>
        <v>0</v>
      </c>
      <c r="DI73" s="83">
        <f>[1]СН!DC67</f>
        <v>0</v>
      </c>
      <c r="DJ73" s="83">
        <f>[1]СН!DD67</f>
        <v>0</v>
      </c>
      <c r="DK73" s="83">
        <f>[1]СН!DE67</f>
        <v>0</v>
      </c>
      <c r="DL73" s="83">
        <f>[1]СН!DF67</f>
        <v>0</v>
      </c>
      <c r="DM73" s="83">
        <f>[1]СН!DG67</f>
        <v>0</v>
      </c>
      <c r="DN73" s="83">
        <f>[1]СН!DH67</f>
        <v>0</v>
      </c>
      <c r="DO73" s="83">
        <f>[1]СН!DI67</f>
        <v>0</v>
      </c>
      <c r="DP73" s="83">
        <f>[1]СН!DJ67</f>
        <v>0</v>
      </c>
      <c r="DQ73" s="83">
        <f>[1]СН!DK67</f>
        <v>0</v>
      </c>
      <c r="DR73" s="83">
        <f>[1]СН!DL67</f>
        <v>0</v>
      </c>
      <c r="DS73" s="83">
        <f>[1]СН!DM67</f>
        <v>0</v>
      </c>
      <c r="DT73" s="83">
        <f>[1]СН!DN67</f>
        <v>0</v>
      </c>
      <c r="DU73" s="83">
        <f>[1]СН!DO67</f>
        <v>0</v>
      </c>
      <c r="DV73" s="83">
        <f>[1]СН!DP67</f>
        <v>0</v>
      </c>
      <c r="DW73" s="83">
        <f>[1]СН!DQ67</f>
        <v>0</v>
      </c>
      <c r="DX73" s="83">
        <f>[1]СН!DR67</f>
        <v>0</v>
      </c>
      <c r="DY73" s="83">
        <f>[1]СН!DS67</f>
        <v>0</v>
      </c>
      <c r="DZ73" s="83">
        <f>[1]СН!DT67</f>
        <v>0</v>
      </c>
      <c r="EA73" s="71"/>
      <c r="EB73" s="72"/>
      <c r="EC73" s="72"/>
      <c r="ED73" s="72"/>
      <c r="EE73" s="72"/>
      <c r="EF73" s="72"/>
      <c r="EG73" s="72"/>
      <c r="EH73" s="72"/>
      <c r="EI73" s="72"/>
      <c r="EJ73" s="72"/>
      <c r="EK73" s="72"/>
      <c r="EL73" s="72"/>
      <c r="EM73" s="72"/>
      <c r="EN73" s="72"/>
      <c r="EO73" s="72"/>
      <c r="EP73" s="72"/>
      <c r="EQ73" s="72"/>
      <c r="ER73" s="72"/>
      <c r="ES73" s="72"/>
      <c r="ET73" s="72"/>
      <c r="EU73" s="72"/>
      <c r="EV73" s="72"/>
      <c r="EW73" s="72"/>
      <c r="EX73" s="72"/>
      <c r="EY73" s="72"/>
      <c r="EZ73" s="72"/>
      <c r="FA73" s="72"/>
      <c r="FB73" s="72"/>
      <c r="FC73" s="72"/>
      <c r="FD73" s="72"/>
      <c r="FE73" s="73"/>
    </row>
    <row r="74" spans="1:164" s="20" customFormat="1" ht="30" customHeight="1" x14ac:dyDescent="0.25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58" t="s">
        <v>115</v>
      </c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0"/>
      <c r="AS74" s="176" t="s">
        <v>116</v>
      </c>
      <c r="AT74" s="177"/>
      <c r="AU74" s="177"/>
      <c r="AV74" s="177"/>
      <c r="AW74" s="177"/>
      <c r="AX74" s="177"/>
      <c r="AY74" s="177"/>
      <c r="AZ74" s="177"/>
      <c r="BA74" s="177"/>
      <c r="BB74" s="177"/>
      <c r="BC74" s="177"/>
      <c r="BD74" s="177"/>
      <c r="BE74" s="177"/>
      <c r="BF74" s="177"/>
      <c r="BG74" s="177"/>
      <c r="BH74" s="177"/>
      <c r="BI74" s="177"/>
      <c r="BJ74" s="177"/>
      <c r="BK74" s="177"/>
      <c r="BL74" s="177"/>
      <c r="BM74" s="177"/>
      <c r="BN74" s="177"/>
      <c r="BO74" s="177"/>
      <c r="BP74" s="178"/>
      <c r="BQ74" s="83">
        <v>122.598849</v>
      </c>
      <c r="BR74" s="83" t="e">
        <v>#REF!</v>
      </c>
      <c r="BS74" s="83" t="e">
        <v>#REF!</v>
      </c>
      <c r="BT74" s="83" t="e">
        <v>#REF!</v>
      </c>
      <c r="BU74" s="83" t="e">
        <v>#REF!</v>
      </c>
      <c r="BV74" s="83" t="e">
        <v>#REF!</v>
      </c>
      <c r="BW74" s="83" t="e">
        <v>#REF!</v>
      </c>
      <c r="BX74" s="83" t="e">
        <v>#REF!</v>
      </c>
      <c r="BY74" s="83" t="e">
        <v>#REF!</v>
      </c>
      <c r="BZ74" s="83" t="e">
        <v>#REF!</v>
      </c>
      <c r="CA74" s="83" t="e">
        <v>#REF!</v>
      </c>
      <c r="CB74" s="83" t="e">
        <v>#REF!</v>
      </c>
      <c r="CC74" s="83" t="e">
        <v>#REF!</v>
      </c>
      <c r="CD74" s="83" t="e">
        <v>#REF!</v>
      </c>
      <c r="CE74" s="83" t="e">
        <v>#REF!</v>
      </c>
      <c r="CF74" s="83" t="e">
        <v>#REF!</v>
      </c>
      <c r="CG74" s="83" t="e">
        <v>#REF!</v>
      </c>
      <c r="CH74" s="83" t="e">
        <v>#REF!</v>
      </c>
      <c r="CI74" s="83" t="e">
        <v>#REF!</v>
      </c>
      <c r="CJ74" s="83" t="e">
        <v>#REF!</v>
      </c>
      <c r="CK74" s="83" t="e">
        <v>#REF!</v>
      </c>
      <c r="CL74" s="83" t="e">
        <v>#REF!</v>
      </c>
      <c r="CM74" s="83" t="e">
        <v>#REF!</v>
      </c>
      <c r="CN74" s="83" t="e">
        <v>#REF!</v>
      </c>
      <c r="CO74" s="83" t="e">
        <v>#REF!</v>
      </c>
      <c r="CP74" s="83" t="e">
        <v>#REF!</v>
      </c>
      <c r="CQ74" s="83" t="e">
        <v>#REF!</v>
      </c>
      <c r="CR74" s="83" t="e">
        <v>#REF!</v>
      </c>
      <c r="CS74" s="83" t="e">
        <v>#REF!</v>
      </c>
      <c r="CT74" s="83" t="e">
        <v>#REF!</v>
      </c>
      <c r="CU74" s="83" t="e">
        <v>#REF!</v>
      </c>
      <c r="CV74" s="83">
        <f t="shared" si="2"/>
        <v>122.598849</v>
      </c>
      <c r="CW74" s="83" t="e">
        <f>#REF!</f>
        <v>#REF!</v>
      </c>
      <c r="CX74" s="83" t="e">
        <f>#REF!</f>
        <v>#REF!</v>
      </c>
      <c r="CY74" s="83" t="e">
        <f>#REF!</f>
        <v>#REF!</v>
      </c>
      <c r="CZ74" s="83" t="e">
        <f>#REF!</f>
        <v>#REF!</v>
      </c>
      <c r="DA74" s="83" t="e">
        <f>#REF!</f>
        <v>#REF!</v>
      </c>
      <c r="DB74" s="83" t="e">
        <f>#REF!</f>
        <v>#REF!</v>
      </c>
      <c r="DC74" s="83" t="e">
        <f>#REF!</f>
        <v>#REF!</v>
      </c>
      <c r="DD74" s="83" t="e">
        <f>#REF!</f>
        <v>#REF!</v>
      </c>
      <c r="DE74" s="83" t="e">
        <f>#REF!</f>
        <v>#REF!</v>
      </c>
      <c r="DF74" s="83" t="e">
        <f>#REF!</f>
        <v>#REF!</v>
      </c>
      <c r="DG74" s="83" t="e">
        <f>#REF!</f>
        <v>#REF!</v>
      </c>
      <c r="DH74" s="83" t="e">
        <f>#REF!</f>
        <v>#REF!</v>
      </c>
      <c r="DI74" s="83" t="e">
        <f>#REF!</f>
        <v>#REF!</v>
      </c>
      <c r="DJ74" s="83" t="e">
        <f>#REF!</f>
        <v>#REF!</v>
      </c>
      <c r="DK74" s="83" t="e">
        <f>#REF!</f>
        <v>#REF!</v>
      </c>
      <c r="DL74" s="83" t="e">
        <f>#REF!</f>
        <v>#REF!</v>
      </c>
      <c r="DM74" s="83" t="e">
        <f>#REF!</f>
        <v>#REF!</v>
      </c>
      <c r="DN74" s="83" t="e">
        <f>#REF!</f>
        <v>#REF!</v>
      </c>
      <c r="DO74" s="83" t="e">
        <f>#REF!</f>
        <v>#REF!</v>
      </c>
      <c r="DP74" s="83" t="e">
        <f>#REF!</f>
        <v>#REF!</v>
      </c>
      <c r="DQ74" s="83" t="e">
        <f>#REF!</f>
        <v>#REF!</v>
      </c>
      <c r="DR74" s="83" t="e">
        <f>#REF!</f>
        <v>#REF!</v>
      </c>
      <c r="DS74" s="83" t="e">
        <f>#REF!</f>
        <v>#REF!</v>
      </c>
      <c r="DT74" s="83" t="e">
        <f>#REF!</f>
        <v>#REF!</v>
      </c>
      <c r="DU74" s="83" t="e">
        <f>#REF!</f>
        <v>#REF!</v>
      </c>
      <c r="DV74" s="83" t="e">
        <f>#REF!</f>
        <v>#REF!</v>
      </c>
      <c r="DW74" s="83" t="e">
        <f>#REF!</f>
        <v>#REF!</v>
      </c>
      <c r="DX74" s="83" t="e">
        <f>#REF!</f>
        <v>#REF!</v>
      </c>
      <c r="DY74" s="83" t="e">
        <f>#REF!</f>
        <v>#REF!</v>
      </c>
      <c r="DZ74" s="83" t="e">
        <f>#REF!</f>
        <v>#REF!</v>
      </c>
      <c r="EA74" s="71"/>
      <c r="EB74" s="72"/>
      <c r="EC74" s="72"/>
      <c r="ED74" s="72"/>
      <c r="EE74" s="72"/>
      <c r="EF74" s="72"/>
      <c r="EG74" s="72"/>
      <c r="EH74" s="72"/>
      <c r="EI74" s="72"/>
      <c r="EJ74" s="72"/>
      <c r="EK74" s="72"/>
      <c r="EL74" s="72"/>
      <c r="EM74" s="72"/>
      <c r="EN74" s="72"/>
      <c r="EO74" s="72"/>
      <c r="EP74" s="72"/>
      <c r="EQ74" s="72"/>
      <c r="ER74" s="72"/>
      <c r="ES74" s="72"/>
      <c r="ET74" s="72"/>
      <c r="EU74" s="72"/>
      <c r="EV74" s="72"/>
      <c r="EW74" s="72"/>
      <c r="EX74" s="72"/>
      <c r="EY74" s="72"/>
      <c r="EZ74" s="72"/>
      <c r="FA74" s="72"/>
      <c r="FB74" s="72"/>
      <c r="FC74" s="72"/>
      <c r="FD74" s="72"/>
      <c r="FE74" s="73"/>
    </row>
    <row r="75" spans="1:164" s="20" customFormat="1" ht="30" customHeight="1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5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176" t="s">
        <v>147</v>
      </c>
      <c r="AT75" s="177"/>
      <c r="AU75" s="177"/>
      <c r="AV75" s="177"/>
      <c r="AW75" s="177"/>
      <c r="AX75" s="177"/>
      <c r="AY75" s="177"/>
      <c r="AZ75" s="177"/>
      <c r="BA75" s="177"/>
      <c r="BB75" s="177"/>
      <c r="BC75" s="177"/>
      <c r="BD75" s="177"/>
      <c r="BE75" s="177"/>
      <c r="BF75" s="177"/>
      <c r="BG75" s="177"/>
      <c r="BH75" s="177"/>
      <c r="BI75" s="177"/>
      <c r="BJ75" s="177"/>
      <c r="BK75" s="177"/>
      <c r="BL75" s="177"/>
      <c r="BM75" s="177"/>
      <c r="BN75" s="177"/>
      <c r="BO75" s="177"/>
      <c r="BP75" s="178"/>
      <c r="BQ75" s="83">
        <v>25.466000000000001</v>
      </c>
      <c r="BR75" s="83">
        <v>19.185758999910799</v>
      </c>
      <c r="BS75" s="83">
        <v>19.185758999910799</v>
      </c>
      <c r="BT75" s="83">
        <v>19.185758999910799</v>
      </c>
      <c r="BU75" s="83">
        <v>19.185758999910799</v>
      </c>
      <c r="BV75" s="83">
        <v>19.185758999910799</v>
      </c>
      <c r="BW75" s="83">
        <v>19.185758999910799</v>
      </c>
      <c r="BX75" s="83">
        <v>19.185758999910799</v>
      </c>
      <c r="BY75" s="83">
        <v>19.185758999910799</v>
      </c>
      <c r="BZ75" s="83">
        <v>19.185758999910799</v>
      </c>
      <c r="CA75" s="83">
        <v>19.185758999910799</v>
      </c>
      <c r="CB75" s="83">
        <v>19.185758999910799</v>
      </c>
      <c r="CC75" s="83">
        <v>19.185758999910799</v>
      </c>
      <c r="CD75" s="83">
        <v>19.185758999910799</v>
      </c>
      <c r="CE75" s="83">
        <v>19.185758999910799</v>
      </c>
      <c r="CF75" s="83">
        <v>19.185758999910799</v>
      </c>
      <c r="CG75" s="83">
        <v>19.185758999910799</v>
      </c>
      <c r="CH75" s="83">
        <v>19.185758999910799</v>
      </c>
      <c r="CI75" s="83">
        <v>19.185758999910799</v>
      </c>
      <c r="CJ75" s="83">
        <v>19.185758999910799</v>
      </c>
      <c r="CK75" s="83">
        <v>19.185758999910799</v>
      </c>
      <c r="CL75" s="83">
        <v>19.185758999910799</v>
      </c>
      <c r="CM75" s="83">
        <v>19.185758999910799</v>
      </c>
      <c r="CN75" s="83">
        <v>19.185758999910799</v>
      </c>
      <c r="CO75" s="83">
        <v>19.185758999910799</v>
      </c>
      <c r="CP75" s="83">
        <v>19.185758999910799</v>
      </c>
      <c r="CQ75" s="83">
        <v>19.185758999910799</v>
      </c>
      <c r="CR75" s="83">
        <v>19.185758999910799</v>
      </c>
      <c r="CS75" s="83">
        <v>19.185758999910799</v>
      </c>
      <c r="CT75" s="83">
        <v>19.185758999910799</v>
      </c>
      <c r="CU75" s="83">
        <v>19.185758999910799</v>
      </c>
      <c r="CV75" s="83">
        <f t="shared" si="2"/>
        <v>25.466000000000001</v>
      </c>
      <c r="CW75" s="83">
        <v>19.185758999910799</v>
      </c>
      <c r="CX75" s="83">
        <v>19.185758999910799</v>
      </c>
      <c r="CY75" s="83">
        <v>19.185758999910799</v>
      </c>
      <c r="CZ75" s="83">
        <v>19.185758999910799</v>
      </c>
      <c r="DA75" s="83">
        <v>19.185758999910799</v>
      </c>
      <c r="DB75" s="83">
        <v>19.185758999910799</v>
      </c>
      <c r="DC75" s="83">
        <v>19.185758999910799</v>
      </c>
      <c r="DD75" s="83">
        <v>19.185758999910799</v>
      </c>
      <c r="DE75" s="83">
        <v>19.185758999910799</v>
      </c>
      <c r="DF75" s="83">
        <v>19.185758999910799</v>
      </c>
      <c r="DG75" s="83">
        <v>19.185758999910799</v>
      </c>
      <c r="DH75" s="83">
        <v>19.185758999910799</v>
      </c>
      <c r="DI75" s="83">
        <v>19.185758999910799</v>
      </c>
      <c r="DJ75" s="83">
        <v>19.185758999910799</v>
      </c>
      <c r="DK75" s="83">
        <v>19.185758999910799</v>
      </c>
      <c r="DL75" s="83">
        <v>19.185758999910799</v>
      </c>
      <c r="DM75" s="83">
        <v>19.185758999910799</v>
      </c>
      <c r="DN75" s="83">
        <v>19.185758999910799</v>
      </c>
      <c r="DO75" s="83">
        <v>19.185758999910799</v>
      </c>
      <c r="DP75" s="83">
        <v>19.185758999910799</v>
      </c>
      <c r="DQ75" s="83">
        <v>19.185758999910799</v>
      </c>
      <c r="DR75" s="83">
        <v>19.185758999910799</v>
      </c>
      <c r="DS75" s="83">
        <v>19.185758999910799</v>
      </c>
      <c r="DT75" s="83">
        <v>19.185758999910799</v>
      </c>
      <c r="DU75" s="83">
        <v>19.185758999910799</v>
      </c>
      <c r="DV75" s="83">
        <v>19.185758999910799</v>
      </c>
      <c r="DW75" s="83">
        <v>19.185758999910799</v>
      </c>
      <c r="DX75" s="83">
        <v>19.185758999910799</v>
      </c>
      <c r="DY75" s="83">
        <v>19.185758999910799</v>
      </c>
      <c r="DZ75" s="83">
        <v>19.185758999910799</v>
      </c>
      <c r="EA75" s="74"/>
      <c r="EB75" s="75"/>
      <c r="EC75" s="75"/>
      <c r="ED75" s="75"/>
      <c r="EE75" s="75"/>
      <c r="EF75" s="75"/>
      <c r="EG75" s="75"/>
      <c r="EH75" s="75"/>
      <c r="EI75" s="75"/>
      <c r="EJ75" s="75"/>
      <c r="EK75" s="75"/>
      <c r="EL75" s="75"/>
      <c r="EM75" s="75"/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5"/>
      <c r="EZ75" s="75"/>
      <c r="FA75" s="75"/>
      <c r="FB75" s="75"/>
      <c r="FC75" s="75"/>
      <c r="FD75" s="75"/>
      <c r="FE75" s="76"/>
    </row>
    <row r="76" spans="1:164" s="18" customFormat="1" x14ac:dyDescent="0.25">
      <c r="A76" s="21"/>
      <c r="B76" s="78" t="s">
        <v>53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9"/>
      <c r="W76" s="22"/>
      <c r="X76" s="80" t="s">
        <v>121</v>
      </c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1"/>
      <c r="AS76" s="23"/>
      <c r="AT76" s="80" t="s">
        <v>121</v>
      </c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83">
        <f>BQ59+BQ60+BQ61+BQ62+BQ63+BQ64+BQ65+BQ66+BQ67+BQ68+BQ69+BQ70+BQ71+BQ72+BQ73+BQ74+BQ75</f>
        <v>352.139723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>
        <f>CV59+CV60+CV61+CV62+CV63+CV64+CV65+CV66+CV67+CV68+CV69+CV70+CV71+CV72+CV73+CV74+CV75</f>
        <v>352.139723</v>
      </c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3"/>
      <c r="EA76" s="82" t="s">
        <v>121</v>
      </c>
      <c r="EB76" s="82"/>
      <c r="EC76" s="82"/>
      <c r="ED76" s="82"/>
      <c r="EE76" s="82"/>
      <c r="EF76" s="82"/>
      <c r="EG76" s="82"/>
      <c r="EH76" s="82"/>
      <c r="EI76" s="82"/>
      <c r="EJ76" s="82"/>
      <c r="EK76" s="82"/>
      <c r="EL76" s="82"/>
      <c r="EM76" s="82"/>
      <c r="EN76" s="82"/>
      <c r="EO76" s="82"/>
      <c r="EP76" s="82"/>
      <c r="EQ76" s="82"/>
      <c r="ER76" s="82"/>
      <c r="ES76" s="82"/>
      <c r="ET76" s="82"/>
      <c r="EU76" s="82"/>
      <c r="EV76" s="82"/>
      <c r="EW76" s="82"/>
      <c r="EX76" s="82"/>
      <c r="EY76" s="82"/>
      <c r="EZ76" s="82"/>
      <c r="FA76" s="82"/>
      <c r="FB76" s="82"/>
      <c r="FC76" s="82"/>
      <c r="FD76" s="82"/>
      <c r="FE76" s="82"/>
    </row>
    <row r="78" spans="1:16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FH78" s="4" t="s">
        <v>54</v>
      </c>
    </row>
    <row r="79" spans="1:164" s="5" customFormat="1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DC79" s="39"/>
    </row>
    <row r="80" spans="1:164" s="52" customFormat="1" ht="97.5" customHeight="1" x14ac:dyDescent="0.25">
      <c r="A80" s="57" t="s">
        <v>55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4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4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4"/>
      <c r="DK80" s="94"/>
      <c r="DL80" s="94"/>
      <c r="DM80" s="94"/>
      <c r="DN80" s="94"/>
      <c r="DO80" s="94"/>
      <c r="DP80" s="94"/>
      <c r="DQ80" s="94"/>
      <c r="DR80" s="94"/>
      <c r="DS80" s="94"/>
      <c r="DT80" s="94"/>
      <c r="DU80" s="94"/>
      <c r="DV80" s="94"/>
      <c r="DW80" s="94"/>
      <c r="DX80" s="94"/>
      <c r="DY80" s="94"/>
      <c r="DZ80" s="94"/>
      <c r="EA80" s="94"/>
      <c r="EB80" s="94"/>
      <c r="EC80" s="94"/>
      <c r="ED80" s="94"/>
      <c r="EE80" s="94"/>
      <c r="EF80" s="94"/>
      <c r="EG80" s="94"/>
      <c r="EH80" s="94"/>
      <c r="EI80" s="94"/>
      <c r="EJ80" s="94"/>
      <c r="EK80" s="94"/>
      <c r="EL80" s="94"/>
      <c r="EM80" s="94"/>
      <c r="EN80" s="94"/>
      <c r="EO80" s="94"/>
      <c r="EP80" s="94"/>
      <c r="EQ80" s="94"/>
      <c r="ER80" s="94"/>
      <c r="ES80" s="94"/>
      <c r="ET80" s="94"/>
      <c r="EU80" s="94"/>
      <c r="EV80" s="94"/>
      <c r="EW80" s="94"/>
      <c r="EX80" s="94"/>
      <c r="EY80" s="94"/>
      <c r="EZ80" s="94"/>
      <c r="FA80" s="94"/>
      <c r="FB80" s="94"/>
      <c r="FC80" s="94"/>
      <c r="FD80" s="94"/>
      <c r="FE80" s="94"/>
      <c r="FF80" s="94"/>
      <c r="FG80" s="94"/>
      <c r="FH80" s="94"/>
    </row>
    <row r="81" spans="1:164" s="52" customFormat="1" ht="15.75" x14ac:dyDescent="0.25">
      <c r="DC81" s="42"/>
    </row>
    <row r="82" spans="1:164" s="24" customFormat="1" ht="141" customHeight="1" x14ac:dyDescent="0.25">
      <c r="A82" s="145" t="s">
        <v>56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 t="s">
        <v>57</v>
      </c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 t="s">
        <v>58</v>
      </c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 t="s">
        <v>59</v>
      </c>
      <c r="BD82" s="145"/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5"/>
      <c r="BQ82" s="145"/>
      <c r="BR82" s="145"/>
      <c r="BS82" s="145"/>
      <c r="BT82" s="145" t="s">
        <v>60</v>
      </c>
      <c r="BU82" s="145"/>
      <c r="BV82" s="145"/>
      <c r="BW82" s="145"/>
      <c r="BX82" s="145"/>
      <c r="BY82" s="145"/>
      <c r="BZ82" s="145"/>
      <c r="CA82" s="145"/>
      <c r="CB82" s="145"/>
      <c r="CC82" s="145"/>
      <c r="CD82" s="145"/>
      <c r="CE82" s="145"/>
      <c r="CF82" s="145"/>
      <c r="CG82" s="145"/>
      <c r="CH82" s="145"/>
      <c r="CI82" s="145"/>
      <c r="CJ82" s="145"/>
      <c r="CK82" s="145" t="s">
        <v>61</v>
      </c>
      <c r="CL82" s="145"/>
      <c r="CM82" s="145"/>
      <c r="CN82" s="145"/>
      <c r="CO82" s="145"/>
      <c r="CP82" s="145"/>
      <c r="CQ82" s="145"/>
      <c r="CR82" s="145"/>
      <c r="CS82" s="145"/>
      <c r="CT82" s="145"/>
      <c r="CU82" s="145"/>
      <c r="CV82" s="145"/>
      <c r="CW82" s="145"/>
      <c r="CX82" s="145"/>
      <c r="CY82" s="145"/>
      <c r="CZ82" s="145" t="s">
        <v>62</v>
      </c>
      <c r="DA82" s="145"/>
      <c r="DB82" s="145"/>
      <c r="DC82" s="145"/>
      <c r="DD82" s="145"/>
      <c r="DE82" s="145"/>
      <c r="DF82" s="145"/>
      <c r="DG82" s="145"/>
      <c r="DH82" s="145"/>
      <c r="DI82" s="145"/>
      <c r="DJ82" s="145"/>
      <c r="DK82" s="145"/>
      <c r="DL82" s="145"/>
      <c r="DM82" s="145"/>
      <c r="DN82" s="145"/>
      <c r="DO82" s="145"/>
      <c r="DP82" s="145"/>
      <c r="DQ82" s="145"/>
      <c r="DR82" s="145"/>
      <c r="DS82" s="145"/>
      <c r="DT82" s="145"/>
      <c r="DU82" s="145"/>
      <c r="DV82" s="145"/>
      <c r="DW82" s="145"/>
      <c r="DX82" s="145"/>
      <c r="DY82" s="145" t="s">
        <v>63</v>
      </c>
      <c r="DZ82" s="145"/>
      <c r="EA82" s="145"/>
      <c r="EB82" s="145"/>
      <c r="EC82" s="145"/>
      <c r="ED82" s="145"/>
      <c r="EE82" s="145"/>
      <c r="EF82" s="145"/>
      <c r="EG82" s="145"/>
      <c r="EH82" s="145"/>
      <c r="EI82" s="145"/>
      <c r="EJ82" s="145"/>
      <c r="EK82" s="145"/>
      <c r="EL82" s="145"/>
      <c r="EM82" s="145"/>
      <c r="EN82" s="145"/>
      <c r="EO82" s="145"/>
      <c r="EP82" s="145"/>
      <c r="EQ82" s="145"/>
      <c r="ER82" s="145"/>
      <c r="ES82" s="145"/>
      <c r="ET82" s="145"/>
      <c r="EU82" s="145"/>
      <c r="EV82" s="145"/>
      <c r="EW82" s="145"/>
      <c r="EX82" s="145"/>
      <c r="EY82" s="145"/>
      <c r="EZ82" s="145"/>
      <c r="FA82" s="145"/>
      <c r="FB82" s="145"/>
      <c r="FC82" s="145"/>
      <c r="FD82" s="145"/>
      <c r="FE82" s="145"/>
      <c r="FF82" s="145"/>
      <c r="FG82" s="145"/>
      <c r="FH82" s="145"/>
    </row>
    <row r="83" spans="1:164" s="24" customFormat="1" ht="12" customHeight="1" x14ac:dyDescent="0.25">
      <c r="A83" s="155"/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00"/>
      <c r="AM83" s="10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BI83" s="100"/>
      <c r="BJ83" s="100"/>
      <c r="BK83" s="100"/>
      <c r="BL83" s="100"/>
      <c r="BM83" s="100"/>
      <c r="BN83" s="100"/>
      <c r="BO83" s="100"/>
      <c r="BP83" s="100"/>
      <c r="BQ83" s="100"/>
      <c r="BR83" s="100"/>
      <c r="BS83" s="100"/>
      <c r="BT83" s="100"/>
      <c r="BU83" s="100"/>
      <c r="BV83" s="100"/>
      <c r="BW83" s="100"/>
      <c r="BX83" s="100"/>
      <c r="BY83" s="100"/>
      <c r="BZ83" s="100"/>
      <c r="CA83" s="100"/>
      <c r="CB83" s="100"/>
      <c r="CC83" s="100"/>
      <c r="CD83" s="100"/>
      <c r="CE83" s="100"/>
      <c r="CF83" s="100"/>
      <c r="CG83" s="100"/>
      <c r="CH83" s="100"/>
      <c r="CI83" s="100"/>
      <c r="CJ83" s="100"/>
      <c r="CK83" s="100"/>
      <c r="CL83" s="100"/>
      <c r="CM83" s="100"/>
      <c r="CN83" s="100"/>
      <c r="CO83" s="100"/>
      <c r="CP83" s="100"/>
      <c r="CQ83" s="100"/>
      <c r="CR83" s="100"/>
      <c r="CS83" s="100"/>
      <c r="CT83" s="100"/>
      <c r="CU83" s="100"/>
      <c r="CV83" s="100"/>
      <c r="CW83" s="100"/>
      <c r="CX83" s="100"/>
      <c r="CY83" s="100"/>
      <c r="CZ83" s="154"/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46" t="s">
        <v>64</v>
      </c>
      <c r="DZ83" s="147"/>
      <c r="EA83" s="147"/>
      <c r="EB83" s="147"/>
      <c r="EC83" s="147"/>
      <c r="ED83" s="147"/>
      <c r="EE83" s="147"/>
      <c r="EF83" s="147"/>
      <c r="EG83" s="147"/>
      <c r="EH83" s="147"/>
      <c r="EI83" s="147"/>
      <c r="EJ83" s="148"/>
      <c r="EK83" s="146" t="s">
        <v>65</v>
      </c>
      <c r="EL83" s="147"/>
      <c r="EM83" s="147"/>
      <c r="EN83" s="147"/>
      <c r="EO83" s="147"/>
      <c r="EP83" s="147"/>
      <c r="EQ83" s="147"/>
      <c r="ER83" s="147"/>
      <c r="ES83" s="147"/>
      <c r="ET83" s="147"/>
      <c r="EU83" s="147"/>
      <c r="EV83" s="148"/>
      <c r="EW83" s="146" t="s">
        <v>66</v>
      </c>
      <c r="EX83" s="147"/>
      <c r="EY83" s="147"/>
      <c r="EZ83" s="147"/>
      <c r="FA83" s="147"/>
      <c r="FB83" s="147"/>
      <c r="FC83" s="147"/>
      <c r="FD83" s="147"/>
      <c r="FE83" s="147"/>
      <c r="FF83" s="147"/>
      <c r="FG83" s="147"/>
      <c r="FH83" s="148"/>
    </row>
    <row r="84" spans="1:164" s="25" customFormat="1" ht="12.75" x14ac:dyDescent="0.25">
      <c r="A84" s="149">
        <v>1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>
        <v>2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>
        <v>3</v>
      </c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>
        <v>4</v>
      </c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>
        <v>5</v>
      </c>
      <c r="BU84" s="149"/>
      <c r="BV84" s="149"/>
      <c r="BW84" s="149"/>
      <c r="BX84" s="149"/>
      <c r="BY84" s="149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>
        <v>6</v>
      </c>
      <c r="CL84" s="149"/>
      <c r="CM84" s="149"/>
      <c r="CN84" s="149"/>
      <c r="CO84" s="149"/>
      <c r="CP84" s="149"/>
      <c r="CQ84" s="149"/>
      <c r="CR84" s="149"/>
      <c r="CS84" s="149"/>
      <c r="CT84" s="149"/>
      <c r="CU84" s="149"/>
      <c r="CV84" s="149"/>
      <c r="CW84" s="149"/>
      <c r="CX84" s="149"/>
      <c r="CY84" s="149"/>
      <c r="CZ84" s="149">
        <v>7</v>
      </c>
      <c r="DA84" s="149"/>
      <c r="DB84" s="149"/>
      <c r="DC84" s="149"/>
      <c r="DD84" s="149"/>
      <c r="DE84" s="149"/>
      <c r="DF84" s="149"/>
      <c r="DG84" s="149"/>
      <c r="DH84" s="149"/>
      <c r="DI84" s="149"/>
      <c r="DJ84" s="149"/>
      <c r="DK84" s="149"/>
      <c r="DL84" s="149"/>
      <c r="DM84" s="149"/>
      <c r="DN84" s="149"/>
      <c r="DO84" s="149"/>
      <c r="DP84" s="149"/>
      <c r="DQ84" s="149"/>
      <c r="DR84" s="149"/>
      <c r="DS84" s="149"/>
      <c r="DT84" s="149"/>
      <c r="DU84" s="149"/>
      <c r="DV84" s="149"/>
      <c r="DW84" s="149"/>
      <c r="DX84" s="149"/>
      <c r="DY84" s="151">
        <v>8</v>
      </c>
      <c r="DZ84" s="152"/>
      <c r="EA84" s="152"/>
      <c r="EB84" s="152"/>
      <c r="EC84" s="152"/>
      <c r="ED84" s="152"/>
      <c r="EE84" s="152"/>
      <c r="EF84" s="152"/>
      <c r="EG84" s="152"/>
      <c r="EH84" s="152"/>
      <c r="EI84" s="152"/>
      <c r="EJ84" s="153"/>
      <c r="EK84" s="151">
        <v>9</v>
      </c>
      <c r="EL84" s="152"/>
      <c r="EM84" s="152"/>
      <c r="EN84" s="152"/>
      <c r="EO84" s="152"/>
      <c r="EP84" s="152"/>
      <c r="EQ84" s="152"/>
      <c r="ER84" s="152"/>
      <c r="ES84" s="152"/>
      <c r="ET84" s="152"/>
      <c r="EU84" s="152"/>
      <c r="EV84" s="153"/>
      <c r="EW84" s="151">
        <v>10</v>
      </c>
      <c r="EX84" s="152"/>
      <c r="EY84" s="152"/>
      <c r="EZ84" s="152"/>
      <c r="FA84" s="152"/>
      <c r="FB84" s="152"/>
      <c r="FC84" s="152"/>
      <c r="FD84" s="152"/>
      <c r="FE84" s="152"/>
      <c r="FF84" s="152"/>
      <c r="FG84" s="152"/>
      <c r="FH84" s="153"/>
    </row>
    <row r="85" spans="1:164" s="24" customFormat="1" ht="27" customHeight="1" x14ac:dyDescent="0.2">
      <c r="A85" s="85" t="s">
        <v>123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7"/>
      <c r="R85" s="150" t="s">
        <v>99</v>
      </c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00">
        <v>80</v>
      </c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>
        <v>25</v>
      </c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BP85" s="100"/>
      <c r="BQ85" s="100"/>
      <c r="BR85" s="100"/>
      <c r="BS85" s="100"/>
      <c r="BT85" s="100"/>
      <c r="BU85" s="100"/>
      <c r="BV85" s="100"/>
      <c r="BW85" s="100"/>
      <c r="BX85" s="100"/>
      <c r="BY85" s="100"/>
      <c r="BZ85" s="100"/>
      <c r="CA85" s="100"/>
      <c r="CB85" s="100"/>
      <c r="CC85" s="100"/>
      <c r="CD85" s="100"/>
      <c r="CE85" s="100"/>
      <c r="CF85" s="100"/>
      <c r="CG85" s="100"/>
      <c r="CH85" s="100"/>
      <c r="CI85" s="100"/>
      <c r="CJ85" s="100"/>
      <c r="CK85" s="100">
        <f t="shared" ref="CK85:CK92" si="6">AL85-BC85</f>
        <v>55</v>
      </c>
      <c r="CL85" s="100"/>
      <c r="CM85" s="100"/>
      <c r="CN85" s="100"/>
      <c r="CO85" s="100"/>
      <c r="CP85" s="100"/>
      <c r="CQ85" s="100"/>
      <c r="CR85" s="100"/>
      <c r="CS85" s="100"/>
      <c r="CT85" s="100"/>
      <c r="CU85" s="100"/>
      <c r="CV85" s="100"/>
      <c r="CW85" s="100"/>
      <c r="CX85" s="100"/>
      <c r="CY85" s="100"/>
      <c r="CZ85" s="100"/>
      <c r="DA85" s="100"/>
      <c r="DB85" s="100"/>
      <c r="DC85" s="100"/>
      <c r="DD85" s="100"/>
      <c r="DE85" s="100"/>
      <c r="DF85" s="100"/>
      <c r="DG85" s="100"/>
      <c r="DH85" s="100"/>
      <c r="DI85" s="100"/>
      <c r="DJ85" s="100"/>
      <c r="DK85" s="100"/>
      <c r="DL85" s="100"/>
      <c r="DM85" s="100"/>
      <c r="DN85" s="100"/>
      <c r="DO85" s="100"/>
      <c r="DP85" s="100"/>
      <c r="DQ85" s="100"/>
      <c r="DR85" s="100"/>
      <c r="DS85" s="100"/>
      <c r="DT85" s="100"/>
      <c r="DU85" s="100"/>
      <c r="DV85" s="100"/>
      <c r="DW85" s="100"/>
      <c r="DX85" s="100"/>
      <c r="DY85" s="101"/>
      <c r="DZ85" s="102"/>
      <c r="EA85" s="102"/>
      <c r="EB85" s="102"/>
      <c r="EC85" s="102"/>
      <c r="ED85" s="102"/>
      <c r="EE85" s="102"/>
      <c r="EF85" s="102"/>
      <c r="EG85" s="102"/>
      <c r="EH85" s="102"/>
      <c r="EI85" s="102"/>
      <c r="EJ85" s="103"/>
      <c r="EK85" s="101"/>
      <c r="EL85" s="102"/>
      <c r="EM85" s="102"/>
      <c r="EN85" s="102"/>
      <c r="EO85" s="102"/>
      <c r="EP85" s="102"/>
      <c r="EQ85" s="102"/>
      <c r="ER85" s="102"/>
      <c r="ES85" s="102"/>
      <c r="ET85" s="102"/>
      <c r="EU85" s="102"/>
      <c r="EV85" s="103"/>
      <c r="EW85" s="104"/>
      <c r="EX85" s="105"/>
      <c r="EY85" s="105"/>
      <c r="EZ85" s="105"/>
      <c r="FA85" s="105"/>
      <c r="FB85" s="105"/>
      <c r="FC85" s="105"/>
      <c r="FD85" s="105"/>
      <c r="FE85" s="105"/>
      <c r="FF85" s="105"/>
      <c r="FG85" s="105"/>
      <c r="FH85" s="106"/>
    </row>
    <row r="86" spans="1:164" s="24" customFormat="1" ht="27" customHeight="1" x14ac:dyDescent="0.2">
      <c r="A86" s="91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3"/>
      <c r="R86" s="150" t="s">
        <v>122</v>
      </c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00">
        <v>9</v>
      </c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>
        <v>2.4</v>
      </c>
      <c r="BD86" s="100"/>
      <c r="BE86" s="100"/>
      <c r="BF86" s="100"/>
      <c r="BG86" s="100"/>
      <c r="BH86" s="100"/>
      <c r="BI86" s="100"/>
      <c r="BJ86" s="100"/>
      <c r="BK86" s="100"/>
      <c r="BL86" s="100"/>
      <c r="BM86" s="100"/>
      <c r="BN86" s="100"/>
      <c r="BO86" s="100"/>
      <c r="BP86" s="100"/>
      <c r="BQ86" s="100"/>
      <c r="BR86" s="100"/>
      <c r="BS86" s="100"/>
      <c r="BT86" s="100"/>
      <c r="BU86" s="100"/>
      <c r="BV86" s="100"/>
      <c r="BW86" s="100"/>
      <c r="BX86" s="100"/>
      <c r="BY86" s="100"/>
      <c r="BZ86" s="100"/>
      <c r="CA86" s="100"/>
      <c r="CB86" s="100"/>
      <c r="CC86" s="100"/>
      <c r="CD86" s="100"/>
      <c r="CE86" s="100"/>
      <c r="CF86" s="100"/>
      <c r="CG86" s="100"/>
      <c r="CH86" s="100"/>
      <c r="CI86" s="100"/>
      <c r="CJ86" s="100"/>
      <c r="CK86" s="100">
        <f t="shared" si="6"/>
        <v>6.6</v>
      </c>
      <c r="CL86" s="100"/>
      <c r="CM86" s="100"/>
      <c r="CN86" s="100"/>
      <c r="CO86" s="100"/>
      <c r="CP86" s="100"/>
      <c r="CQ86" s="100"/>
      <c r="CR86" s="100"/>
      <c r="CS86" s="100"/>
      <c r="CT86" s="100"/>
      <c r="CU86" s="100"/>
      <c r="CV86" s="100"/>
      <c r="CW86" s="100"/>
      <c r="CX86" s="100"/>
      <c r="CY86" s="100"/>
      <c r="CZ86" s="100"/>
      <c r="DA86" s="100"/>
      <c r="DB86" s="100"/>
      <c r="DC86" s="100"/>
      <c r="DD86" s="100"/>
      <c r="DE86" s="100"/>
      <c r="DF86" s="100"/>
      <c r="DG86" s="100"/>
      <c r="DH86" s="100"/>
      <c r="DI86" s="100"/>
      <c r="DJ86" s="100"/>
      <c r="DK86" s="100"/>
      <c r="DL86" s="100"/>
      <c r="DM86" s="100"/>
      <c r="DN86" s="100"/>
      <c r="DO86" s="100"/>
      <c r="DP86" s="100"/>
      <c r="DQ86" s="100"/>
      <c r="DR86" s="100"/>
      <c r="DS86" s="100"/>
      <c r="DT86" s="100"/>
      <c r="DU86" s="100"/>
      <c r="DV86" s="100"/>
      <c r="DW86" s="100"/>
      <c r="DX86" s="100"/>
      <c r="DY86" s="101"/>
      <c r="DZ86" s="102"/>
      <c r="EA86" s="102"/>
      <c r="EB86" s="102"/>
      <c r="EC86" s="102"/>
      <c r="ED86" s="102"/>
      <c r="EE86" s="102"/>
      <c r="EF86" s="102"/>
      <c r="EG86" s="102"/>
      <c r="EH86" s="102"/>
      <c r="EI86" s="102"/>
      <c r="EJ86" s="103"/>
      <c r="EK86" s="101"/>
      <c r="EL86" s="102"/>
      <c r="EM86" s="102"/>
      <c r="EN86" s="102"/>
      <c r="EO86" s="102"/>
      <c r="EP86" s="102"/>
      <c r="EQ86" s="102"/>
      <c r="ER86" s="102"/>
      <c r="ES86" s="102"/>
      <c r="ET86" s="102"/>
      <c r="EU86" s="102"/>
      <c r="EV86" s="103"/>
      <c r="EW86" s="104"/>
      <c r="EX86" s="105"/>
      <c r="EY86" s="105"/>
      <c r="EZ86" s="105"/>
      <c r="FA86" s="105"/>
      <c r="FB86" s="105"/>
      <c r="FC86" s="105"/>
      <c r="FD86" s="105"/>
      <c r="FE86" s="105"/>
      <c r="FF86" s="105"/>
      <c r="FG86" s="105"/>
      <c r="FH86" s="106"/>
    </row>
    <row r="87" spans="1:164" s="24" customFormat="1" ht="24" customHeight="1" x14ac:dyDescent="0.25">
      <c r="A87" s="85" t="s">
        <v>130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7"/>
      <c r="R87" s="107" t="s">
        <v>124</v>
      </c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0">
        <v>5</v>
      </c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>
        <v>0.9</v>
      </c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  <c r="BO87" s="100"/>
      <c r="BP87" s="100"/>
      <c r="BQ87" s="100"/>
      <c r="BR87" s="100"/>
      <c r="BS87" s="100"/>
      <c r="BT87" s="100"/>
      <c r="BU87" s="100"/>
      <c r="BV87" s="100"/>
      <c r="BW87" s="100"/>
      <c r="BX87" s="100"/>
      <c r="BY87" s="100"/>
      <c r="BZ87" s="100"/>
      <c r="CA87" s="100"/>
      <c r="CB87" s="100"/>
      <c r="CC87" s="100"/>
      <c r="CD87" s="100"/>
      <c r="CE87" s="100"/>
      <c r="CF87" s="100"/>
      <c r="CG87" s="100"/>
      <c r="CH87" s="100"/>
      <c r="CI87" s="100"/>
      <c r="CJ87" s="100"/>
      <c r="CK87" s="100">
        <f t="shared" si="6"/>
        <v>4.0999999999999996</v>
      </c>
      <c r="CL87" s="100"/>
      <c r="CM87" s="100"/>
      <c r="CN87" s="100"/>
      <c r="CO87" s="100"/>
      <c r="CP87" s="100"/>
      <c r="CQ87" s="100"/>
      <c r="CR87" s="100"/>
      <c r="CS87" s="100"/>
      <c r="CT87" s="100"/>
      <c r="CU87" s="100"/>
      <c r="CV87" s="100"/>
      <c r="CW87" s="100"/>
      <c r="CX87" s="100"/>
      <c r="CY87" s="100"/>
      <c r="CZ87" s="100"/>
      <c r="DA87" s="100"/>
      <c r="DB87" s="100"/>
      <c r="DC87" s="100"/>
      <c r="DD87" s="100"/>
      <c r="DE87" s="100"/>
      <c r="DF87" s="100"/>
      <c r="DG87" s="100"/>
      <c r="DH87" s="100"/>
      <c r="DI87" s="100"/>
      <c r="DJ87" s="100"/>
      <c r="DK87" s="100"/>
      <c r="DL87" s="100"/>
      <c r="DM87" s="100"/>
      <c r="DN87" s="100"/>
      <c r="DO87" s="100"/>
      <c r="DP87" s="100"/>
      <c r="DQ87" s="100"/>
      <c r="DR87" s="100"/>
      <c r="DS87" s="100"/>
      <c r="DT87" s="100"/>
      <c r="DU87" s="100"/>
      <c r="DV87" s="100"/>
      <c r="DW87" s="100"/>
      <c r="DX87" s="100"/>
      <c r="DY87" s="101"/>
      <c r="DZ87" s="102"/>
      <c r="EA87" s="102"/>
      <c r="EB87" s="102"/>
      <c r="EC87" s="102"/>
      <c r="ED87" s="102"/>
      <c r="EE87" s="102"/>
      <c r="EF87" s="102"/>
      <c r="EG87" s="102"/>
      <c r="EH87" s="102"/>
      <c r="EI87" s="102"/>
      <c r="EJ87" s="103"/>
      <c r="EK87" s="101"/>
      <c r="EL87" s="102"/>
      <c r="EM87" s="102"/>
      <c r="EN87" s="102"/>
      <c r="EO87" s="102"/>
      <c r="EP87" s="102"/>
      <c r="EQ87" s="102"/>
      <c r="ER87" s="102"/>
      <c r="ES87" s="102"/>
      <c r="ET87" s="102"/>
      <c r="EU87" s="102"/>
      <c r="EV87" s="103"/>
      <c r="EW87" s="104"/>
      <c r="EX87" s="105"/>
      <c r="EY87" s="105"/>
      <c r="EZ87" s="105"/>
      <c r="FA87" s="105"/>
      <c r="FB87" s="105"/>
      <c r="FC87" s="105"/>
      <c r="FD87" s="105"/>
      <c r="FE87" s="105"/>
      <c r="FF87" s="105"/>
      <c r="FG87" s="105"/>
      <c r="FH87" s="106"/>
    </row>
    <row r="88" spans="1:164" s="24" customFormat="1" ht="24" customHeight="1" x14ac:dyDescent="0.25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90"/>
      <c r="R88" s="107" t="s">
        <v>125</v>
      </c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0">
        <v>40</v>
      </c>
      <c r="AM88" s="100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100"/>
      <c r="BC88" s="100">
        <v>1.1000000000000001</v>
      </c>
      <c r="BD88" s="100"/>
      <c r="BE88" s="100"/>
      <c r="BF88" s="100"/>
      <c r="BG88" s="100"/>
      <c r="BH88" s="100"/>
      <c r="BI88" s="100"/>
      <c r="BJ88" s="100"/>
      <c r="BK88" s="100"/>
      <c r="BL88" s="100"/>
      <c r="BM88" s="100"/>
      <c r="BN88" s="100"/>
      <c r="BO88" s="100"/>
      <c r="BP88" s="100"/>
      <c r="BQ88" s="100"/>
      <c r="BR88" s="100"/>
      <c r="BS88" s="100"/>
      <c r="BT88" s="100"/>
      <c r="BU88" s="100"/>
      <c r="BV88" s="100"/>
      <c r="BW88" s="100"/>
      <c r="BX88" s="100"/>
      <c r="BY88" s="100"/>
      <c r="BZ88" s="100"/>
      <c r="CA88" s="100"/>
      <c r="CB88" s="100"/>
      <c r="CC88" s="100"/>
      <c r="CD88" s="100"/>
      <c r="CE88" s="100"/>
      <c r="CF88" s="100"/>
      <c r="CG88" s="100"/>
      <c r="CH88" s="100"/>
      <c r="CI88" s="100"/>
      <c r="CJ88" s="100"/>
      <c r="CK88" s="100">
        <f t="shared" si="6"/>
        <v>38.9</v>
      </c>
      <c r="CL88" s="100"/>
      <c r="CM88" s="100"/>
      <c r="CN88" s="100"/>
      <c r="CO88" s="100"/>
      <c r="CP88" s="100"/>
      <c r="CQ88" s="100"/>
      <c r="CR88" s="100"/>
      <c r="CS88" s="100"/>
      <c r="CT88" s="100"/>
      <c r="CU88" s="100"/>
      <c r="CV88" s="100"/>
      <c r="CW88" s="100"/>
      <c r="CX88" s="100"/>
      <c r="CY88" s="100"/>
      <c r="CZ88" s="100"/>
      <c r="DA88" s="100"/>
      <c r="DB88" s="100"/>
      <c r="DC88" s="100"/>
      <c r="DD88" s="100"/>
      <c r="DE88" s="100"/>
      <c r="DF88" s="100"/>
      <c r="DG88" s="100"/>
      <c r="DH88" s="100"/>
      <c r="DI88" s="100"/>
      <c r="DJ88" s="100"/>
      <c r="DK88" s="100"/>
      <c r="DL88" s="100"/>
      <c r="DM88" s="100"/>
      <c r="DN88" s="100"/>
      <c r="DO88" s="100"/>
      <c r="DP88" s="100"/>
      <c r="DQ88" s="100"/>
      <c r="DR88" s="100"/>
      <c r="DS88" s="100"/>
      <c r="DT88" s="100"/>
      <c r="DU88" s="100"/>
      <c r="DV88" s="100"/>
      <c r="DW88" s="100"/>
      <c r="DX88" s="100"/>
      <c r="DY88" s="101"/>
      <c r="DZ88" s="102"/>
      <c r="EA88" s="102"/>
      <c r="EB88" s="102"/>
      <c r="EC88" s="102"/>
      <c r="ED88" s="102"/>
      <c r="EE88" s="102"/>
      <c r="EF88" s="102"/>
      <c r="EG88" s="102"/>
      <c r="EH88" s="102"/>
      <c r="EI88" s="102"/>
      <c r="EJ88" s="103"/>
      <c r="EK88" s="101"/>
      <c r="EL88" s="102"/>
      <c r="EM88" s="102"/>
      <c r="EN88" s="102"/>
      <c r="EO88" s="102"/>
      <c r="EP88" s="102"/>
      <c r="EQ88" s="102"/>
      <c r="ER88" s="102"/>
      <c r="ES88" s="102"/>
      <c r="ET88" s="102"/>
      <c r="EU88" s="102"/>
      <c r="EV88" s="103"/>
      <c r="EW88" s="104"/>
      <c r="EX88" s="105"/>
      <c r="EY88" s="105"/>
      <c r="EZ88" s="105"/>
      <c r="FA88" s="105"/>
      <c r="FB88" s="105"/>
      <c r="FC88" s="105"/>
      <c r="FD88" s="105"/>
      <c r="FE88" s="105"/>
      <c r="FF88" s="105"/>
      <c r="FG88" s="105"/>
      <c r="FH88" s="106"/>
    </row>
    <row r="89" spans="1:164" s="24" customFormat="1" ht="24" customHeight="1" x14ac:dyDescent="0.25">
      <c r="A89" s="88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90"/>
      <c r="R89" s="107" t="s">
        <v>126</v>
      </c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0">
        <v>4.8</v>
      </c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>
        <v>0.6</v>
      </c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  <c r="BO89" s="100"/>
      <c r="BP89" s="100"/>
      <c r="BQ89" s="100"/>
      <c r="BR89" s="100"/>
      <c r="BS89" s="100"/>
      <c r="BT89" s="100"/>
      <c r="BU89" s="100"/>
      <c r="BV89" s="100"/>
      <c r="BW89" s="100"/>
      <c r="BX89" s="100"/>
      <c r="BY89" s="100"/>
      <c r="BZ89" s="100"/>
      <c r="CA89" s="100"/>
      <c r="CB89" s="100"/>
      <c r="CC89" s="100"/>
      <c r="CD89" s="100"/>
      <c r="CE89" s="100"/>
      <c r="CF89" s="100"/>
      <c r="CG89" s="100"/>
      <c r="CH89" s="100"/>
      <c r="CI89" s="100"/>
      <c r="CJ89" s="100"/>
      <c r="CK89" s="100">
        <f t="shared" si="6"/>
        <v>4.2</v>
      </c>
      <c r="CL89" s="100"/>
      <c r="CM89" s="100"/>
      <c r="CN89" s="100"/>
      <c r="CO89" s="100"/>
      <c r="CP89" s="100"/>
      <c r="CQ89" s="100"/>
      <c r="CR89" s="100"/>
      <c r="CS89" s="100"/>
      <c r="CT89" s="100"/>
      <c r="CU89" s="100"/>
      <c r="CV89" s="100"/>
      <c r="CW89" s="100"/>
      <c r="CX89" s="100"/>
      <c r="CY89" s="100"/>
      <c r="CZ89" s="100"/>
      <c r="DA89" s="100"/>
      <c r="DB89" s="100"/>
      <c r="DC89" s="100"/>
      <c r="DD89" s="100"/>
      <c r="DE89" s="100"/>
      <c r="DF89" s="100"/>
      <c r="DG89" s="100"/>
      <c r="DH89" s="100"/>
      <c r="DI89" s="100"/>
      <c r="DJ89" s="100"/>
      <c r="DK89" s="100"/>
      <c r="DL89" s="100"/>
      <c r="DM89" s="100"/>
      <c r="DN89" s="100"/>
      <c r="DO89" s="100"/>
      <c r="DP89" s="100"/>
      <c r="DQ89" s="100"/>
      <c r="DR89" s="100"/>
      <c r="DS89" s="100"/>
      <c r="DT89" s="100"/>
      <c r="DU89" s="100"/>
      <c r="DV89" s="100"/>
      <c r="DW89" s="100"/>
      <c r="DX89" s="100"/>
      <c r="DY89" s="101"/>
      <c r="DZ89" s="102"/>
      <c r="EA89" s="102"/>
      <c r="EB89" s="102"/>
      <c r="EC89" s="102"/>
      <c r="ED89" s="102"/>
      <c r="EE89" s="102"/>
      <c r="EF89" s="102"/>
      <c r="EG89" s="102"/>
      <c r="EH89" s="102"/>
      <c r="EI89" s="102"/>
      <c r="EJ89" s="103"/>
      <c r="EK89" s="101"/>
      <c r="EL89" s="102"/>
      <c r="EM89" s="102"/>
      <c r="EN89" s="102"/>
      <c r="EO89" s="102"/>
      <c r="EP89" s="102"/>
      <c r="EQ89" s="102"/>
      <c r="ER89" s="102"/>
      <c r="ES89" s="102"/>
      <c r="ET89" s="102"/>
      <c r="EU89" s="102"/>
      <c r="EV89" s="103"/>
      <c r="EW89" s="104"/>
      <c r="EX89" s="105"/>
      <c r="EY89" s="105"/>
      <c r="EZ89" s="105"/>
      <c r="FA89" s="105"/>
      <c r="FB89" s="105"/>
      <c r="FC89" s="105"/>
      <c r="FD89" s="105"/>
      <c r="FE89" s="105"/>
      <c r="FF89" s="105"/>
      <c r="FG89" s="105"/>
      <c r="FH89" s="106"/>
    </row>
    <row r="90" spans="1:164" s="24" customFormat="1" ht="24" customHeight="1" x14ac:dyDescent="0.25">
      <c r="A90" s="88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90"/>
      <c r="R90" s="107" t="s">
        <v>127</v>
      </c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0">
        <v>15</v>
      </c>
      <c r="AM90" s="100"/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100"/>
      <c r="AY90" s="100"/>
      <c r="AZ90" s="100"/>
      <c r="BA90" s="100"/>
      <c r="BB90" s="100"/>
      <c r="BC90" s="100">
        <v>0</v>
      </c>
      <c r="BD90" s="100"/>
      <c r="BE90" s="100"/>
      <c r="BF90" s="100"/>
      <c r="BG90" s="100"/>
      <c r="BH90" s="100"/>
      <c r="BI90" s="100"/>
      <c r="BJ90" s="100"/>
      <c r="BK90" s="100"/>
      <c r="BL90" s="100"/>
      <c r="BM90" s="100"/>
      <c r="BN90" s="100"/>
      <c r="BO90" s="100"/>
      <c r="BP90" s="100"/>
      <c r="BQ90" s="100"/>
      <c r="BR90" s="100"/>
      <c r="BS90" s="100"/>
      <c r="BT90" s="100"/>
      <c r="BU90" s="100"/>
      <c r="BV90" s="100"/>
      <c r="BW90" s="100"/>
      <c r="BX90" s="100"/>
      <c r="BY90" s="100"/>
      <c r="BZ90" s="100"/>
      <c r="CA90" s="100"/>
      <c r="CB90" s="100"/>
      <c r="CC90" s="100"/>
      <c r="CD90" s="100"/>
      <c r="CE90" s="100"/>
      <c r="CF90" s="100"/>
      <c r="CG90" s="100"/>
      <c r="CH90" s="100"/>
      <c r="CI90" s="100"/>
      <c r="CJ90" s="100"/>
      <c r="CK90" s="100">
        <f t="shared" si="6"/>
        <v>15</v>
      </c>
      <c r="CL90" s="100"/>
      <c r="CM90" s="100"/>
      <c r="CN90" s="100"/>
      <c r="CO90" s="100"/>
      <c r="CP90" s="100"/>
      <c r="CQ90" s="100"/>
      <c r="CR90" s="100"/>
      <c r="CS90" s="100"/>
      <c r="CT90" s="100"/>
      <c r="CU90" s="100"/>
      <c r="CV90" s="100"/>
      <c r="CW90" s="100"/>
      <c r="CX90" s="100"/>
      <c r="CY90" s="100"/>
      <c r="CZ90" s="100"/>
      <c r="DA90" s="100"/>
      <c r="DB90" s="100"/>
      <c r="DC90" s="100"/>
      <c r="DD90" s="100"/>
      <c r="DE90" s="100"/>
      <c r="DF90" s="100"/>
      <c r="DG90" s="100"/>
      <c r="DH90" s="100"/>
      <c r="DI90" s="100"/>
      <c r="DJ90" s="100"/>
      <c r="DK90" s="100"/>
      <c r="DL90" s="100"/>
      <c r="DM90" s="100"/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100"/>
      <c r="DY90" s="101"/>
      <c r="DZ90" s="102"/>
      <c r="EA90" s="102"/>
      <c r="EB90" s="102"/>
      <c r="EC90" s="102"/>
      <c r="ED90" s="102"/>
      <c r="EE90" s="102"/>
      <c r="EF90" s="102"/>
      <c r="EG90" s="102"/>
      <c r="EH90" s="102"/>
      <c r="EI90" s="102"/>
      <c r="EJ90" s="103"/>
      <c r="EK90" s="101"/>
      <c r="EL90" s="102"/>
      <c r="EM90" s="102"/>
      <c r="EN90" s="102"/>
      <c r="EO90" s="102"/>
      <c r="EP90" s="102"/>
      <c r="EQ90" s="102"/>
      <c r="ER90" s="102"/>
      <c r="ES90" s="102"/>
      <c r="ET90" s="102"/>
      <c r="EU90" s="102"/>
      <c r="EV90" s="103"/>
      <c r="EW90" s="104"/>
      <c r="EX90" s="105"/>
      <c r="EY90" s="105"/>
      <c r="EZ90" s="105"/>
      <c r="FA90" s="105"/>
      <c r="FB90" s="105"/>
      <c r="FC90" s="105"/>
      <c r="FD90" s="105"/>
      <c r="FE90" s="105"/>
      <c r="FF90" s="105"/>
      <c r="FG90" s="105"/>
      <c r="FH90" s="106"/>
    </row>
    <row r="91" spans="1:164" s="24" customFormat="1" ht="24" customHeight="1" x14ac:dyDescent="0.25">
      <c r="A91" s="88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90"/>
      <c r="R91" s="107" t="s">
        <v>128</v>
      </c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0">
        <v>150</v>
      </c>
      <c r="AM91" s="100"/>
      <c r="AN91" s="100"/>
      <c r="AO91" s="100"/>
      <c r="AP91" s="100"/>
      <c r="AQ91" s="100"/>
      <c r="AR91" s="100"/>
      <c r="AS91" s="100"/>
      <c r="AT91" s="100"/>
      <c r="AU91" s="100"/>
      <c r="AV91" s="100"/>
      <c r="AW91" s="100"/>
      <c r="AX91" s="100"/>
      <c r="AY91" s="100"/>
      <c r="AZ91" s="100"/>
      <c r="BA91" s="100"/>
      <c r="BB91" s="100"/>
      <c r="BC91" s="100">
        <v>44.4</v>
      </c>
      <c r="BD91" s="100"/>
      <c r="BE91" s="100"/>
      <c r="BF91" s="100"/>
      <c r="BG91" s="100"/>
      <c r="BH91" s="100"/>
      <c r="BI91" s="100"/>
      <c r="BJ91" s="100"/>
      <c r="BK91" s="100"/>
      <c r="BL91" s="100"/>
      <c r="BM91" s="100"/>
      <c r="BN91" s="100"/>
      <c r="BO91" s="100"/>
      <c r="BP91" s="100"/>
      <c r="BQ91" s="100"/>
      <c r="BR91" s="100"/>
      <c r="BS91" s="100"/>
      <c r="BT91" s="100"/>
      <c r="BU91" s="100"/>
      <c r="BV91" s="100"/>
      <c r="BW91" s="100"/>
      <c r="BX91" s="100"/>
      <c r="BY91" s="100"/>
      <c r="BZ91" s="100"/>
      <c r="CA91" s="100"/>
      <c r="CB91" s="100"/>
      <c r="CC91" s="100"/>
      <c r="CD91" s="100"/>
      <c r="CE91" s="100"/>
      <c r="CF91" s="100"/>
      <c r="CG91" s="100"/>
      <c r="CH91" s="100"/>
      <c r="CI91" s="100"/>
      <c r="CJ91" s="100"/>
      <c r="CK91" s="100">
        <f t="shared" si="6"/>
        <v>105.6</v>
      </c>
      <c r="CL91" s="100"/>
      <c r="CM91" s="100"/>
      <c r="CN91" s="100"/>
      <c r="CO91" s="100"/>
      <c r="CP91" s="100"/>
      <c r="CQ91" s="100"/>
      <c r="CR91" s="100"/>
      <c r="CS91" s="100"/>
      <c r="CT91" s="100"/>
      <c r="CU91" s="100"/>
      <c r="CV91" s="100"/>
      <c r="CW91" s="100"/>
      <c r="CX91" s="100"/>
      <c r="CY91" s="100"/>
      <c r="CZ91" s="100"/>
      <c r="DA91" s="100"/>
      <c r="DB91" s="100"/>
      <c r="DC91" s="100"/>
      <c r="DD91" s="100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1"/>
      <c r="DZ91" s="102"/>
      <c r="EA91" s="102"/>
      <c r="EB91" s="102"/>
      <c r="EC91" s="102"/>
      <c r="ED91" s="102"/>
      <c r="EE91" s="102"/>
      <c r="EF91" s="102"/>
      <c r="EG91" s="102"/>
      <c r="EH91" s="102"/>
      <c r="EI91" s="102"/>
      <c r="EJ91" s="103"/>
      <c r="EK91" s="101"/>
      <c r="EL91" s="102"/>
      <c r="EM91" s="102"/>
      <c r="EN91" s="102"/>
      <c r="EO91" s="102"/>
      <c r="EP91" s="102"/>
      <c r="EQ91" s="102"/>
      <c r="ER91" s="102"/>
      <c r="ES91" s="102"/>
      <c r="ET91" s="102"/>
      <c r="EU91" s="102"/>
      <c r="EV91" s="103"/>
      <c r="EW91" s="104"/>
      <c r="EX91" s="105"/>
      <c r="EY91" s="105"/>
      <c r="EZ91" s="105"/>
      <c r="FA91" s="105"/>
      <c r="FB91" s="105"/>
      <c r="FC91" s="105"/>
      <c r="FD91" s="105"/>
      <c r="FE91" s="105"/>
      <c r="FF91" s="105"/>
      <c r="FG91" s="105"/>
      <c r="FH91" s="106"/>
    </row>
    <row r="92" spans="1:164" s="24" customFormat="1" ht="18" customHeight="1" x14ac:dyDescent="0.25">
      <c r="A92" s="91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3"/>
      <c r="R92" s="107" t="s">
        <v>129</v>
      </c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0">
        <v>160</v>
      </c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>
        <v>160</v>
      </c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  <c r="BO92" s="100"/>
      <c r="BP92" s="100"/>
      <c r="BQ92" s="100"/>
      <c r="BR92" s="100"/>
      <c r="BS92" s="100"/>
      <c r="BT92" s="100"/>
      <c r="BU92" s="100"/>
      <c r="BV92" s="100"/>
      <c r="BW92" s="100"/>
      <c r="BX92" s="100"/>
      <c r="BY92" s="100"/>
      <c r="BZ92" s="100"/>
      <c r="CA92" s="100"/>
      <c r="CB92" s="100"/>
      <c r="CC92" s="100"/>
      <c r="CD92" s="100"/>
      <c r="CE92" s="100"/>
      <c r="CF92" s="100"/>
      <c r="CG92" s="100"/>
      <c r="CH92" s="100"/>
      <c r="CI92" s="100"/>
      <c r="CJ92" s="100"/>
      <c r="CK92" s="100">
        <f t="shared" si="6"/>
        <v>0</v>
      </c>
      <c r="CL92" s="100"/>
      <c r="CM92" s="100"/>
      <c r="CN92" s="100"/>
      <c r="CO92" s="100"/>
      <c r="CP92" s="100"/>
      <c r="CQ92" s="100"/>
      <c r="CR92" s="100"/>
      <c r="CS92" s="100"/>
      <c r="CT92" s="100"/>
      <c r="CU92" s="100"/>
      <c r="CV92" s="100"/>
      <c r="CW92" s="100"/>
      <c r="CX92" s="100"/>
      <c r="CY92" s="100"/>
      <c r="CZ92" s="100"/>
      <c r="DA92" s="100"/>
      <c r="DB92" s="100"/>
      <c r="DC92" s="100"/>
      <c r="DD92" s="100"/>
      <c r="DE92" s="100"/>
      <c r="DF92" s="100"/>
      <c r="DG92" s="100"/>
      <c r="DH92" s="100"/>
      <c r="DI92" s="100"/>
      <c r="DJ92" s="100"/>
      <c r="DK92" s="100"/>
      <c r="DL92" s="100"/>
      <c r="DM92" s="100"/>
      <c r="DN92" s="100"/>
      <c r="DO92" s="100"/>
      <c r="DP92" s="100"/>
      <c r="DQ92" s="100"/>
      <c r="DR92" s="100"/>
      <c r="DS92" s="100"/>
      <c r="DT92" s="100"/>
      <c r="DU92" s="100"/>
      <c r="DV92" s="100"/>
      <c r="DW92" s="100"/>
      <c r="DX92" s="100"/>
      <c r="DY92" s="101"/>
      <c r="DZ92" s="102"/>
      <c r="EA92" s="102"/>
      <c r="EB92" s="102"/>
      <c r="EC92" s="102"/>
      <c r="ED92" s="102"/>
      <c r="EE92" s="102"/>
      <c r="EF92" s="102"/>
      <c r="EG92" s="102"/>
      <c r="EH92" s="102"/>
      <c r="EI92" s="102"/>
      <c r="EJ92" s="103"/>
      <c r="EK92" s="101"/>
      <c r="EL92" s="102"/>
      <c r="EM92" s="102"/>
      <c r="EN92" s="102"/>
      <c r="EO92" s="102"/>
      <c r="EP92" s="102"/>
      <c r="EQ92" s="102"/>
      <c r="ER92" s="102"/>
      <c r="ES92" s="102"/>
      <c r="ET92" s="102"/>
      <c r="EU92" s="102"/>
      <c r="EV92" s="103"/>
      <c r="EW92" s="104"/>
      <c r="EX92" s="105"/>
      <c r="EY92" s="105"/>
      <c r="EZ92" s="105"/>
      <c r="FA92" s="105"/>
      <c r="FB92" s="105"/>
      <c r="FC92" s="105"/>
      <c r="FD92" s="105"/>
      <c r="FE92" s="105"/>
      <c r="FF92" s="105"/>
      <c r="FG92" s="105"/>
      <c r="FH92" s="106"/>
    </row>
    <row r="94" spans="1:16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FG94" s="4" t="s">
        <v>67</v>
      </c>
    </row>
    <row r="95" spans="1:164" s="5" customFormat="1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DC95" s="39"/>
    </row>
    <row r="96" spans="1:164" s="52" customFormat="1" ht="92.25" customHeight="1" x14ac:dyDescent="0.25">
      <c r="A96" s="57" t="s">
        <v>131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/>
      <c r="EA96" s="94"/>
      <c r="EB96" s="94"/>
      <c r="EC96" s="94"/>
      <c r="ED96" s="94"/>
      <c r="EE96" s="94"/>
      <c r="EF96" s="94"/>
      <c r="EG96" s="94"/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</row>
    <row r="97" spans="1:163" s="46" customFormat="1" ht="15.75" x14ac:dyDescent="0.25"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  <c r="CP97" s="95"/>
      <c r="CQ97" s="95"/>
      <c r="CR97" s="95"/>
      <c r="CS97" s="95"/>
      <c r="CT97" s="95"/>
      <c r="CU97" s="95"/>
      <c r="CV97" s="95"/>
      <c r="CW97" s="95"/>
      <c r="CX97" s="95"/>
      <c r="CY97" s="95"/>
      <c r="CZ97" s="95"/>
      <c r="DA97" s="95"/>
      <c r="DB97" s="95"/>
      <c r="DC97" s="95"/>
      <c r="DD97" s="95"/>
      <c r="DE97" s="95"/>
      <c r="DF97" s="95"/>
      <c r="DG97" s="95"/>
      <c r="DH97" s="95"/>
      <c r="DI97" s="95"/>
      <c r="DJ97" s="95"/>
      <c r="DK97" s="95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</row>
    <row r="98" spans="1:163" s="8" customFormat="1" ht="15.75" x14ac:dyDescent="0.25">
      <c r="AW98" s="121" t="s">
        <v>4</v>
      </c>
      <c r="AX98" s="121"/>
      <c r="AY98" s="121"/>
      <c r="AZ98" s="121"/>
      <c r="BA98" s="121"/>
      <c r="BB98" s="121"/>
      <c r="BC98" s="121"/>
      <c r="BD98" s="121"/>
      <c r="BE98" s="121"/>
      <c r="BF98" s="121"/>
      <c r="BG98" s="121"/>
      <c r="BH98" s="121"/>
      <c r="BI98" s="121"/>
      <c r="BJ98" s="121"/>
      <c r="BK98" s="121"/>
      <c r="BL98" s="121"/>
      <c r="BM98" s="121"/>
      <c r="BN98" s="121"/>
      <c r="BO98" s="121"/>
      <c r="BP98" s="121"/>
      <c r="BQ98" s="121"/>
      <c r="BR98" s="121"/>
      <c r="BS98" s="121"/>
      <c r="BT98" s="121"/>
      <c r="BU98" s="121"/>
      <c r="BV98" s="121"/>
      <c r="BW98" s="121"/>
      <c r="BX98" s="121"/>
      <c r="BY98" s="121"/>
      <c r="BZ98" s="121"/>
      <c r="CA98" s="121"/>
      <c r="CB98" s="121"/>
      <c r="CC98" s="121"/>
      <c r="CD98" s="121"/>
      <c r="CE98" s="121"/>
      <c r="CF98" s="121"/>
      <c r="CG98" s="121"/>
      <c r="CH98" s="121"/>
      <c r="CI98" s="121"/>
      <c r="CJ98" s="121"/>
      <c r="CK98" s="121"/>
      <c r="CL98" s="121"/>
      <c r="CM98" s="121"/>
      <c r="CN98" s="121"/>
      <c r="CO98" s="121"/>
      <c r="CP98" s="121"/>
      <c r="CQ98" s="121"/>
      <c r="CR98" s="121"/>
      <c r="CS98" s="121"/>
      <c r="CT98" s="121"/>
      <c r="CU98" s="121"/>
      <c r="CV98" s="121"/>
      <c r="CW98" s="121"/>
      <c r="CX98" s="121"/>
      <c r="CY98" s="121"/>
      <c r="CZ98" s="121"/>
      <c r="DA98" s="121"/>
      <c r="DB98" s="121"/>
      <c r="DC98" s="121"/>
      <c r="DD98" s="121"/>
      <c r="DE98" s="121"/>
      <c r="DF98" s="121"/>
      <c r="DG98" s="121"/>
      <c r="DH98" s="121"/>
      <c r="DI98" s="121"/>
      <c r="DJ98" s="121"/>
      <c r="DK98" s="12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15"/>
      <c r="DX98" s="15"/>
      <c r="DY98" s="15"/>
      <c r="DZ98" s="15"/>
      <c r="EA98" s="16"/>
      <c r="EB98" s="16"/>
      <c r="EC98" s="16"/>
      <c r="ED98" s="16"/>
      <c r="EE98" s="16"/>
      <c r="EF98" s="49"/>
      <c r="EG98" s="49"/>
      <c r="EH98" s="49"/>
      <c r="EI98" s="49"/>
      <c r="EJ98" s="46"/>
      <c r="EK98" s="46"/>
      <c r="EL98" s="46"/>
      <c r="EM98" s="46"/>
    </row>
    <row r="99" spans="1:163" s="8" customFormat="1" ht="15.75" x14ac:dyDescent="0.25">
      <c r="AR99" s="19"/>
      <c r="AS99" s="17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96" t="s">
        <v>112</v>
      </c>
      <c r="BI99" s="96"/>
      <c r="BJ99" s="96"/>
      <c r="BK99" s="96"/>
      <c r="BL99" s="96"/>
      <c r="BM99" s="96"/>
      <c r="BN99" s="96"/>
      <c r="BO99" s="96"/>
      <c r="BP99" s="96"/>
      <c r="BQ99" s="96"/>
      <c r="BR99" s="97" t="s">
        <v>141</v>
      </c>
      <c r="BS99" s="97"/>
      <c r="BT99" s="97"/>
      <c r="BU99" s="97"/>
      <c r="BV99" s="97"/>
      <c r="BW99" s="97"/>
      <c r="BX99" s="97"/>
      <c r="BY99" s="97"/>
      <c r="BZ99" s="97"/>
      <c r="CA99" s="97"/>
      <c r="CB99" s="97"/>
      <c r="CC99" s="97"/>
      <c r="CD99" s="97"/>
      <c r="CE99" s="97"/>
      <c r="CF99" s="97"/>
      <c r="CG99" s="97"/>
      <c r="CH99" s="97"/>
      <c r="CI99" s="97"/>
      <c r="CJ99" s="96">
        <v>20</v>
      </c>
      <c r="CK99" s="96"/>
      <c r="CL99" s="96"/>
      <c r="CM99" s="96"/>
      <c r="CN99" s="98" t="s">
        <v>139</v>
      </c>
      <c r="CO99" s="98"/>
      <c r="CP99" s="98"/>
      <c r="CQ99" s="98"/>
      <c r="CR99" s="99" t="s">
        <v>6</v>
      </c>
      <c r="CS99" s="99"/>
      <c r="CT99" s="99"/>
      <c r="CU99" s="99"/>
      <c r="CV99" s="99"/>
      <c r="CW99" s="99"/>
      <c r="CX99" s="99"/>
      <c r="CY99" s="99"/>
      <c r="DC99" s="10"/>
    </row>
    <row r="100" spans="1:163" s="46" customFormat="1" ht="15.75" x14ac:dyDescent="0.25">
      <c r="J100" s="95" t="s">
        <v>143</v>
      </c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48"/>
      <c r="V100" s="48"/>
      <c r="W100" s="48"/>
      <c r="X100" s="48"/>
      <c r="Y100" s="48" t="s">
        <v>140</v>
      </c>
      <c r="Z100" s="48"/>
      <c r="AA100" s="48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DC100" s="7"/>
    </row>
    <row r="101" spans="1:163" s="52" customFormat="1" ht="15.75" x14ac:dyDescent="0.25">
      <c r="DC101" s="42"/>
    </row>
    <row r="102" spans="1:163" s="26" customFormat="1" ht="82.5" customHeight="1" x14ac:dyDescent="0.25">
      <c r="A102" s="139" t="s">
        <v>68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 t="s">
        <v>69</v>
      </c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 t="s">
        <v>70</v>
      </c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  <c r="BN102" s="139"/>
      <c r="BO102" s="139"/>
      <c r="BP102" s="139"/>
      <c r="BQ102" s="139"/>
      <c r="BR102" s="139"/>
      <c r="BS102" s="139"/>
      <c r="BT102" s="139"/>
      <c r="BU102" s="139"/>
      <c r="BV102" s="139"/>
      <c r="BW102" s="139"/>
      <c r="BX102" s="139" t="s">
        <v>71</v>
      </c>
      <c r="BY102" s="139"/>
      <c r="BZ102" s="139"/>
      <c r="CA102" s="139"/>
      <c r="CB102" s="139"/>
      <c r="CC102" s="139"/>
      <c r="CD102" s="139"/>
      <c r="CE102" s="139"/>
      <c r="CF102" s="139"/>
      <c r="CG102" s="139"/>
      <c r="CH102" s="139"/>
      <c r="CI102" s="139"/>
      <c r="CJ102" s="139"/>
      <c r="CK102" s="139"/>
      <c r="CL102" s="139"/>
      <c r="CM102" s="139"/>
      <c r="CN102" s="139"/>
      <c r="CO102" s="139"/>
      <c r="CP102" s="139"/>
      <c r="CQ102" s="139"/>
      <c r="CR102" s="139" t="s">
        <v>72</v>
      </c>
      <c r="CS102" s="139"/>
      <c r="CT102" s="139"/>
      <c r="CU102" s="139"/>
      <c r="CV102" s="139"/>
      <c r="CW102" s="139"/>
      <c r="CX102" s="139"/>
      <c r="CY102" s="139"/>
      <c r="CZ102" s="139"/>
      <c r="DA102" s="139"/>
      <c r="DB102" s="139"/>
      <c r="DC102" s="139"/>
      <c r="DD102" s="139"/>
      <c r="DE102" s="139"/>
      <c r="DF102" s="139"/>
      <c r="DG102" s="139"/>
      <c r="DH102" s="139"/>
      <c r="DI102" s="139"/>
      <c r="DJ102" s="139"/>
      <c r="DK102" s="139"/>
      <c r="DL102" s="139"/>
      <c r="DM102" s="139"/>
      <c r="DN102" s="139" t="s">
        <v>73</v>
      </c>
      <c r="DO102" s="139"/>
      <c r="DP102" s="139"/>
      <c r="DQ102" s="139"/>
      <c r="DR102" s="139"/>
      <c r="DS102" s="139"/>
      <c r="DT102" s="139"/>
      <c r="DU102" s="139"/>
      <c r="DV102" s="139"/>
      <c r="DW102" s="139"/>
      <c r="DX102" s="139"/>
      <c r="DY102" s="139"/>
      <c r="DZ102" s="139"/>
      <c r="EA102" s="139"/>
      <c r="EB102" s="139"/>
      <c r="EC102" s="139"/>
      <c r="ED102" s="139"/>
      <c r="EE102" s="139"/>
      <c r="EF102" s="139"/>
      <c r="EG102" s="139"/>
      <c r="EH102" s="139"/>
      <c r="EI102" s="139"/>
      <c r="EJ102" s="139"/>
      <c r="EK102" s="139" t="s">
        <v>74</v>
      </c>
      <c r="EL102" s="139"/>
      <c r="EM102" s="139"/>
      <c r="EN102" s="139"/>
      <c r="EO102" s="139"/>
      <c r="EP102" s="139"/>
      <c r="EQ102" s="139"/>
      <c r="ER102" s="139"/>
      <c r="ES102" s="139"/>
      <c r="ET102" s="139"/>
      <c r="EU102" s="139"/>
      <c r="EV102" s="139"/>
      <c r="EW102" s="139"/>
      <c r="EX102" s="139"/>
      <c r="EY102" s="139"/>
      <c r="EZ102" s="139"/>
      <c r="FA102" s="139"/>
      <c r="FB102" s="139"/>
      <c r="FC102" s="139"/>
      <c r="FD102" s="139"/>
      <c r="FE102" s="139"/>
      <c r="FF102" s="139"/>
      <c r="FG102" s="139"/>
    </row>
    <row r="103" spans="1:163" s="20" customFormat="1" x14ac:dyDescent="0.25">
      <c r="A103" s="77">
        <v>1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>
        <v>2</v>
      </c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>
        <v>3</v>
      </c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>
        <v>4</v>
      </c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>
        <v>5</v>
      </c>
      <c r="CS103" s="77"/>
      <c r="CT103" s="77"/>
      <c r="CU103" s="77"/>
      <c r="CV103" s="77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>
        <v>6</v>
      </c>
      <c r="DO103" s="77"/>
      <c r="DP103" s="77"/>
      <c r="DQ103" s="77"/>
      <c r="DR103" s="77"/>
      <c r="DS103" s="77"/>
      <c r="DT103" s="77"/>
      <c r="DU103" s="77"/>
      <c r="DV103" s="77"/>
      <c r="DW103" s="77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>
        <v>7</v>
      </c>
      <c r="EL103" s="77"/>
      <c r="EM103" s="77"/>
      <c r="EN103" s="77"/>
      <c r="EO103" s="77"/>
      <c r="EP103" s="77"/>
      <c r="EQ103" s="77"/>
      <c r="ER103" s="77"/>
      <c r="ES103" s="77"/>
      <c r="ET103" s="77"/>
      <c r="EU103" s="77"/>
      <c r="EV103" s="77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</row>
    <row r="104" spans="1:163" s="20" customFormat="1" ht="21.75" customHeight="1" x14ac:dyDescent="0.25">
      <c r="A104" s="68" t="s">
        <v>132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70"/>
      <c r="AA104" s="58" t="s">
        <v>133</v>
      </c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60"/>
      <c r="BA104" s="77" t="s">
        <v>104</v>
      </c>
      <c r="BB104" s="77" t="s">
        <v>104</v>
      </c>
      <c r="BC104" s="77" t="s">
        <v>104</v>
      </c>
      <c r="BD104" s="77" t="s">
        <v>104</v>
      </c>
      <c r="BE104" s="77" t="s">
        <v>104</v>
      </c>
      <c r="BF104" s="77" t="s">
        <v>104</v>
      </c>
      <c r="BG104" s="77" t="s">
        <v>104</v>
      </c>
      <c r="BH104" s="77" t="s">
        <v>104</v>
      </c>
      <c r="BI104" s="77" t="s">
        <v>104</v>
      </c>
      <c r="BJ104" s="77" t="s">
        <v>104</v>
      </c>
      <c r="BK104" s="77" t="s">
        <v>104</v>
      </c>
      <c r="BL104" s="77" t="s">
        <v>104</v>
      </c>
      <c r="BM104" s="77" t="s">
        <v>104</v>
      </c>
      <c r="BN104" s="77" t="s">
        <v>104</v>
      </c>
      <c r="BO104" s="77" t="s">
        <v>104</v>
      </c>
      <c r="BP104" s="77" t="s">
        <v>104</v>
      </c>
      <c r="BQ104" s="77" t="s">
        <v>104</v>
      </c>
      <c r="BR104" s="77" t="s">
        <v>104</v>
      </c>
      <c r="BS104" s="77" t="s">
        <v>104</v>
      </c>
      <c r="BT104" s="77" t="s">
        <v>104</v>
      </c>
      <c r="BU104" s="77" t="s">
        <v>104</v>
      </c>
      <c r="BV104" s="77" t="s">
        <v>104</v>
      </c>
      <c r="BW104" s="77" t="s">
        <v>104</v>
      </c>
      <c r="BX104" s="82">
        <v>2</v>
      </c>
      <c r="BY104" s="82"/>
      <c r="BZ104" s="82"/>
      <c r="CA104" s="82"/>
      <c r="CB104" s="82"/>
      <c r="CC104" s="82"/>
      <c r="CD104" s="82"/>
      <c r="CE104" s="82"/>
      <c r="CF104" s="82"/>
      <c r="CG104" s="82"/>
      <c r="CH104" s="82"/>
      <c r="CI104" s="82"/>
      <c r="CJ104" s="82"/>
      <c r="CK104" s="82"/>
      <c r="CL104" s="82"/>
      <c r="CM104" s="82"/>
      <c r="CN104" s="82"/>
      <c r="CO104" s="82"/>
      <c r="CP104" s="82"/>
      <c r="CQ104" s="82"/>
      <c r="CR104" s="112">
        <v>9.9260000000000002</v>
      </c>
      <c r="CS104" s="113"/>
      <c r="CT104" s="113"/>
      <c r="CU104" s="113"/>
      <c r="CV104" s="113"/>
      <c r="CW104" s="113"/>
      <c r="CX104" s="113"/>
      <c r="CY104" s="113"/>
      <c r="CZ104" s="113"/>
      <c r="DA104" s="113"/>
      <c r="DB104" s="113"/>
      <c r="DC104" s="113"/>
      <c r="DD104" s="113"/>
      <c r="DE104" s="113"/>
      <c r="DF104" s="113"/>
      <c r="DG104" s="113"/>
      <c r="DH104" s="113"/>
      <c r="DI104" s="113"/>
      <c r="DJ104" s="113"/>
      <c r="DK104" s="113"/>
      <c r="DL104" s="113"/>
      <c r="DM104" s="114"/>
      <c r="DN104" s="83">
        <f>CR104</f>
        <v>9.9260000000000002</v>
      </c>
      <c r="DO104" s="83">
        <v>6.5537299999999998</v>
      </c>
      <c r="DP104" s="83">
        <v>6.5537299999999998</v>
      </c>
      <c r="DQ104" s="83">
        <v>6.5537299999999998</v>
      </c>
      <c r="DR104" s="83">
        <v>6.5537299999999998</v>
      </c>
      <c r="DS104" s="83">
        <v>6.5537299999999998</v>
      </c>
      <c r="DT104" s="83">
        <v>6.5537299999999998</v>
      </c>
      <c r="DU104" s="83">
        <v>6.5537299999999998</v>
      </c>
      <c r="DV104" s="83">
        <v>6.5537299999999998</v>
      </c>
      <c r="DW104" s="83">
        <v>6.5537299999999998</v>
      </c>
      <c r="DX104" s="83">
        <v>6.5537299999999998</v>
      </c>
      <c r="DY104" s="83">
        <v>6.5537299999999998</v>
      </c>
      <c r="DZ104" s="83">
        <v>6.5537299999999998</v>
      </c>
      <c r="EA104" s="83">
        <v>6.5537299999999998</v>
      </c>
      <c r="EB104" s="83">
        <v>6.5537299999999998</v>
      </c>
      <c r="EC104" s="83">
        <v>6.5537299999999998</v>
      </c>
      <c r="ED104" s="83">
        <v>6.5537299999999998</v>
      </c>
      <c r="EE104" s="83">
        <v>6.5537299999999998</v>
      </c>
      <c r="EF104" s="83">
        <v>6.5537299999999998</v>
      </c>
      <c r="EG104" s="83">
        <v>6.5537299999999998</v>
      </c>
      <c r="EH104" s="83">
        <v>6.5537299999999998</v>
      </c>
      <c r="EI104" s="83">
        <v>6.5537299999999998</v>
      </c>
      <c r="EJ104" s="83">
        <v>6.5537299999999998</v>
      </c>
      <c r="EK104" s="142">
        <f>EL14</f>
        <v>25.249999999999996</v>
      </c>
      <c r="EL104" s="143"/>
      <c r="EM104" s="143"/>
      <c r="EN104" s="143"/>
      <c r="EO104" s="143"/>
      <c r="EP104" s="143"/>
      <c r="EQ104" s="143"/>
      <c r="ER104" s="143"/>
      <c r="ES104" s="143"/>
      <c r="ET104" s="143"/>
      <c r="EU104" s="143"/>
      <c r="EV104" s="143"/>
      <c r="EW104" s="143"/>
      <c r="EX104" s="143"/>
      <c r="EY104" s="143"/>
      <c r="EZ104" s="143"/>
      <c r="FA104" s="143"/>
      <c r="FB104" s="143"/>
      <c r="FC104" s="143"/>
      <c r="FD104" s="143"/>
      <c r="FE104" s="143"/>
      <c r="FF104" s="143"/>
      <c r="FG104" s="144"/>
    </row>
    <row r="105" spans="1:163" s="20" customFormat="1" ht="18.75" customHeight="1" x14ac:dyDescent="0.25">
      <c r="A105" s="71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3"/>
      <c r="AA105" s="61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3"/>
      <c r="BA105" s="77" t="s">
        <v>105</v>
      </c>
      <c r="BB105" s="77" t="s">
        <v>105</v>
      </c>
      <c r="BC105" s="77" t="s">
        <v>105</v>
      </c>
      <c r="BD105" s="77" t="s">
        <v>105</v>
      </c>
      <c r="BE105" s="77" t="s">
        <v>105</v>
      </c>
      <c r="BF105" s="77" t="s">
        <v>105</v>
      </c>
      <c r="BG105" s="77" t="s">
        <v>105</v>
      </c>
      <c r="BH105" s="77" t="s">
        <v>105</v>
      </c>
      <c r="BI105" s="77" t="s">
        <v>105</v>
      </c>
      <c r="BJ105" s="77" t="s">
        <v>105</v>
      </c>
      <c r="BK105" s="77" t="s">
        <v>105</v>
      </c>
      <c r="BL105" s="77" t="s">
        <v>105</v>
      </c>
      <c r="BM105" s="77" t="s">
        <v>105</v>
      </c>
      <c r="BN105" s="77" t="s">
        <v>105</v>
      </c>
      <c r="BO105" s="77" t="s">
        <v>105</v>
      </c>
      <c r="BP105" s="77" t="s">
        <v>105</v>
      </c>
      <c r="BQ105" s="77" t="s">
        <v>105</v>
      </c>
      <c r="BR105" s="77" t="s">
        <v>105</v>
      </c>
      <c r="BS105" s="77" t="s">
        <v>105</v>
      </c>
      <c r="BT105" s="77" t="s">
        <v>105</v>
      </c>
      <c r="BU105" s="77" t="s">
        <v>105</v>
      </c>
      <c r="BV105" s="77" t="s">
        <v>105</v>
      </c>
      <c r="BW105" s="77" t="s">
        <v>105</v>
      </c>
      <c r="BX105" s="82">
        <v>4</v>
      </c>
      <c r="BY105" s="82"/>
      <c r="BZ105" s="82"/>
      <c r="CA105" s="82"/>
      <c r="CB105" s="82"/>
      <c r="CC105" s="82"/>
      <c r="CD105" s="82"/>
      <c r="CE105" s="82"/>
      <c r="CF105" s="82"/>
      <c r="CG105" s="82"/>
      <c r="CH105" s="82"/>
      <c r="CI105" s="82"/>
      <c r="CJ105" s="82"/>
      <c r="CK105" s="82"/>
      <c r="CL105" s="82"/>
      <c r="CM105" s="82"/>
      <c r="CN105" s="82"/>
      <c r="CO105" s="82"/>
      <c r="CP105" s="82"/>
      <c r="CQ105" s="82"/>
      <c r="CR105" s="112">
        <v>0.69</v>
      </c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/>
      <c r="DC105" s="113"/>
      <c r="DD105" s="113"/>
      <c r="DE105" s="113"/>
      <c r="DF105" s="113"/>
      <c r="DG105" s="113"/>
      <c r="DH105" s="113"/>
      <c r="DI105" s="113"/>
      <c r="DJ105" s="113"/>
      <c r="DK105" s="113"/>
      <c r="DL105" s="113"/>
      <c r="DM105" s="114"/>
      <c r="DN105" s="83">
        <f>CR105</f>
        <v>0.69</v>
      </c>
      <c r="DO105" s="83">
        <v>0.17710000000000001</v>
      </c>
      <c r="DP105" s="83">
        <v>0.17710000000000001</v>
      </c>
      <c r="DQ105" s="83">
        <v>0.17710000000000001</v>
      </c>
      <c r="DR105" s="83">
        <v>0.17710000000000001</v>
      </c>
      <c r="DS105" s="83">
        <v>0.17710000000000001</v>
      </c>
      <c r="DT105" s="83">
        <v>0.17710000000000001</v>
      </c>
      <c r="DU105" s="83">
        <v>0.17710000000000001</v>
      </c>
      <c r="DV105" s="83">
        <v>0.17710000000000001</v>
      </c>
      <c r="DW105" s="83">
        <v>0.17710000000000001</v>
      </c>
      <c r="DX105" s="83">
        <v>0.17710000000000001</v>
      </c>
      <c r="DY105" s="83">
        <v>0.17710000000000001</v>
      </c>
      <c r="DZ105" s="83">
        <v>0.17710000000000001</v>
      </c>
      <c r="EA105" s="83">
        <v>0.17710000000000001</v>
      </c>
      <c r="EB105" s="83">
        <v>0.17710000000000001</v>
      </c>
      <c r="EC105" s="83">
        <v>0.17710000000000001</v>
      </c>
      <c r="ED105" s="83">
        <v>0.17710000000000001</v>
      </c>
      <c r="EE105" s="83">
        <v>0.17710000000000001</v>
      </c>
      <c r="EF105" s="83">
        <v>0.17710000000000001</v>
      </c>
      <c r="EG105" s="83">
        <v>0.17710000000000001</v>
      </c>
      <c r="EH105" s="83">
        <v>0.17710000000000001</v>
      </c>
      <c r="EI105" s="83">
        <v>0.17710000000000001</v>
      </c>
      <c r="EJ105" s="83">
        <v>0.17710000000000001</v>
      </c>
      <c r="EK105" s="189"/>
      <c r="EL105" s="190"/>
      <c r="EM105" s="190"/>
      <c r="EN105" s="190"/>
      <c r="EO105" s="190"/>
      <c r="EP105" s="190"/>
      <c r="EQ105" s="190"/>
      <c r="ER105" s="190"/>
      <c r="ES105" s="190"/>
      <c r="ET105" s="190"/>
      <c r="EU105" s="190"/>
      <c r="EV105" s="190"/>
      <c r="EW105" s="190"/>
      <c r="EX105" s="190"/>
      <c r="EY105" s="190"/>
      <c r="EZ105" s="190"/>
      <c r="FA105" s="190"/>
      <c r="FB105" s="190"/>
      <c r="FC105" s="190"/>
      <c r="FD105" s="190"/>
      <c r="FE105" s="190"/>
      <c r="FF105" s="190"/>
      <c r="FG105" s="191"/>
    </row>
    <row r="106" spans="1:163" s="20" customFormat="1" ht="62.25" customHeight="1" x14ac:dyDescent="0.25">
      <c r="A106" s="71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3"/>
      <c r="AA106" s="61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3"/>
      <c r="BA106" s="84" t="s">
        <v>106</v>
      </c>
      <c r="BB106" s="84" t="s">
        <v>106</v>
      </c>
      <c r="BC106" s="84" t="s">
        <v>106</v>
      </c>
      <c r="BD106" s="84" t="s">
        <v>106</v>
      </c>
      <c r="BE106" s="84" t="s">
        <v>106</v>
      </c>
      <c r="BF106" s="84" t="s">
        <v>106</v>
      </c>
      <c r="BG106" s="84" t="s">
        <v>106</v>
      </c>
      <c r="BH106" s="84" t="s">
        <v>106</v>
      </c>
      <c r="BI106" s="84" t="s">
        <v>106</v>
      </c>
      <c r="BJ106" s="84" t="s">
        <v>106</v>
      </c>
      <c r="BK106" s="84" t="s">
        <v>106</v>
      </c>
      <c r="BL106" s="84" t="s">
        <v>106</v>
      </c>
      <c r="BM106" s="84" t="s">
        <v>106</v>
      </c>
      <c r="BN106" s="84" t="s">
        <v>106</v>
      </c>
      <c r="BO106" s="84" t="s">
        <v>106</v>
      </c>
      <c r="BP106" s="84" t="s">
        <v>106</v>
      </c>
      <c r="BQ106" s="84" t="s">
        <v>106</v>
      </c>
      <c r="BR106" s="84" t="s">
        <v>106</v>
      </c>
      <c r="BS106" s="84" t="s">
        <v>106</v>
      </c>
      <c r="BT106" s="84" t="s">
        <v>106</v>
      </c>
      <c r="BU106" s="84" t="s">
        <v>106</v>
      </c>
      <c r="BV106" s="84" t="s">
        <v>106</v>
      </c>
      <c r="BW106" s="84" t="s">
        <v>106</v>
      </c>
      <c r="BX106" s="82">
        <v>5</v>
      </c>
      <c r="BY106" s="82"/>
      <c r="BZ106" s="82"/>
      <c r="CA106" s="82"/>
      <c r="CB106" s="82"/>
      <c r="CC106" s="82"/>
      <c r="CD106" s="82"/>
      <c r="CE106" s="82"/>
      <c r="CF106" s="82"/>
      <c r="CG106" s="82"/>
      <c r="CH106" s="82"/>
      <c r="CI106" s="82"/>
      <c r="CJ106" s="82"/>
      <c r="CK106" s="82"/>
      <c r="CL106" s="82"/>
      <c r="CM106" s="82"/>
      <c r="CN106" s="82"/>
      <c r="CO106" s="82"/>
      <c r="CP106" s="82"/>
      <c r="CQ106" s="82"/>
      <c r="CR106" s="112">
        <v>2.3E-2</v>
      </c>
      <c r="CS106" s="113"/>
      <c r="CT106" s="113"/>
      <c r="CU106" s="113"/>
      <c r="CV106" s="113"/>
      <c r="CW106" s="113"/>
      <c r="CX106" s="113"/>
      <c r="CY106" s="113"/>
      <c r="CZ106" s="113"/>
      <c r="DA106" s="113"/>
      <c r="DB106" s="113"/>
      <c r="DC106" s="113"/>
      <c r="DD106" s="113"/>
      <c r="DE106" s="113"/>
      <c r="DF106" s="113"/>
      <c r="DG106" s="113"/>
      <c r="DH106" s="113"/>
      <c r="DI106" s="113"/>
      <c r="DJ106" s="113"/>
      <c r="DK106" s="113"/>
      <c r="DL106" s="113"/>
      <c r="DM106" s="114"/>
      <c r="DN106" s="83">
        <f>CR106</f>
        <v>2.3E-2</v>
      </c>
      <c r="DO106" s="83">
        <v>9.4179999999999993E-3</v>
      </c>
      <c r="DP106" s="83">
        <v>9.4179999999999993E-3</v>
      </c>
      <c r="DQ106" s="83">
        <v>9.4179999999999993E-3</v>
      </c>
      <c r="DR106" s="83">
        <v>9.4179999999999993E-3</v>
      </c>
      <c r="DS106" s="83">
        <v>9.4179999999999993E-3</v>
      </c>
      <c r="DT106" s="83">
        <v>9.4179999999999993E-3</v>
      </c>
      <c r="DU106" s="83">
        <v>9.4179999999999993E-3</v>
      </c>
      <c r="DV106" s="83">
        <v>9.4179999999999993E-3</v>
      </c>
      <c r="DW106" s="83">
        <v>9.4179999999999993E-3</v>
      </c>
      <c r="DX106" s="83">
        <v>9.4179999999999993E-3</v>
      </c>
      <c r="DY106" s="83">
        <v>9.4179999999999993E-3</v>
      </c>
      <c r="DZ106" s="83">
        <v>9.4179999999999993E-3</v>
      </c>
      <c r="EA106" s="83">
        <v>9.4179999999999993E-3</v>
      </c>
      <c r="EB106" s="83">
        <v>9.4179999999999993E-3</v>
      </c>
      <c r="EC106" s="83">
        <v>9.4179999999999993E-3</v>
      </c>
      <c r="ED106" s="83">
        <v>9.4179999999999993E-3</v>
      </c>
      <c r="EE106" s="83">
        <v>9.4179999999999993E-3</v>
      </c>
      <c r="EF106" s="83">
        <v>9.4179999999999993E-3</v>
      </c>
      <c r="EG106" s="83">
        <v>9.4179999999999993E-3</v>
      </c>
      <c r="EH106" s="83">
        <v>9.4179999999999993E-3</v>
      </c>
      <c r="EI106" s="83">
        <v>9.4179999999999993E-3</v>
      </c>
      <c r="EJ106" s="83">
        <v>9.4179999999999993E-3</v>
      </c>
      <c r="EK106" s="189"/>
      <c r="EL106" s="190"/>
      <c r="EM106" s="190"/>
      <c r="EN106" s="190"/>
      <c r="EO106" s="190"/>
      <c r="EP106" s="190"/>
      <c r="EQ106" s="190"/>
      <c r="ER106" s="190"/>
      <c r="ES106" s="190"/>
      <c r="ET106" s="190"/>
      <c r="EU106" s="190"/>
      <c r="EV106" s="190"/>
      <c r="EW106" s="190"/>
      <c r="EX106" s="190"/>
      <c r="EY106" s="190"/>
      <c r="EZ106" s="190"/>
      <c r="FA106" s="190"/>
      <c r="FB106" s="190"/>
      <c r="FC106" s="190"/>
      <c r="FD106" s="190"/>
      <c r="FE106" s="190"/>
      <c r="FF106" s="190"/>
      <c r="FG106" s="191"/>
    </row>
    <row r="107" spans="1:163" s="20" customFormat="1" ht="78" customHeight="1" x14ac:dyDescent="0.25">
      <c r="A107" s="71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3"/>
      <c r="AA107" s="61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3"/>
      <c r="BA107" s="84" t="s">
        <v>109</v>
      </c>
      <c r="BB107" s="84" t="s">
        <v>109</v>
      </c>
      <c r="BC107" s="84" t="s">
        <v>109</v>
      </c>
      <c r="BD107" s="84" t="s">
        <v>109</v>
      </c>
      <c r="BE107" s="84" t="s">
        <v>109</v>
      </c>
      <c r="BF107" s="84" t="s">
        <v>109</v>
      </c>
      <c r="BG107" s="84" t="s">
        <v>109</v>
      </c>
      <c r="BH107" s="84" t="s">
        <v>109</v>
      </c>
      <c r="BI107" s="84" t="s">
        <v>109</v>
      </c>
      <c r="BJ107" s="84" t="s">
        <v>109</v>
      </c>
      <c r="BK107" s="84" t="s">
        <v>109</v>
      </c>
      <c r="BL107" s="84" t="s">
        <v>109</v>
      </c>
      <c r="BM107" s="84" t="s">
        <v>109</v>
      </c>
      <c r="BN107" s="84" t="s">
        <v>109</v>
      </c>
      <c r="BO107" s="84" t="s">
        <v>109</v>
      </c>
      <c r="BP107" s="84" t="s">
        <v>109</v>
      </c>
      <c r="BQ107" s="84" t="s">
        <v>109</v>
      </c>
      <c r="BR107" s="84" t="s">
        <v>109</v>
      </c>
      <c r="BS107" s="84" t="s">
        <v>109</v>
      </c>
      <c r="BT107" s="84" t="s">
        <v>109</v>
      </c>
      <c r="BU107" s="84" t="s">
        <v>109</v>
      </c>
      <c r="BV107" s="84" t="s">
        <v>109</v>
      </c>
      <c r="BW107" s="84" t="s">
        <v>109</v>
      </c>
      <c r="BX107" s="82">
        <v>5</v>
      </c>
      <c r="BY107" s="82"/>
      <c r="BZ107" s="82"/>
      <c r="CA107" s="82"/>
      <c r="CB107" s="82"/>
      <c r="CC107" s="82"/>
      <c r="CD107" s="82"/>
      <c r="CE107" s="82"/>
      <c r="CF107" s="82"/>
      <c r="CG107" s="82"/>
      <c r="CH107" s="82"/>
      <c r="CI107" s="82"/>
      <c r="CJ107" s="82"/>
      <c r="CK107" s="82"/>
      <c r="CL107" s="82"/>
      <c r="CM107" s="82"/>
      <c r="CN107" s="82"/>
      <c r="CO107" s="82"/>
      <c r="CP107" s="82"/>
      <c r="CQ107" s="82"/>
      <c r="CR107" s="112">
        <v>6.2E-2</v>
      </c>
      <c r="CS107" s="113"/>
      <c r="CT107" s="113"/>
      <c r="CU107" s="113"/>
      <c r="CV107" s="113"/>
      <c r="CW107" s="113"/>
      <c r="CX107" s="113"/>
      <c r="CY107" s="113"/>
      <c r="CZ107" s="113"/>
      <c r="DA107" s="113"/>
      <c r="DB107" s="113"/>
      <c r="DC107" s="113"/>
      <c r="DD107" s="113"/>
      <c r="DE107" s="113"/>
      <c r="DF107" s="113"/>
      <c r="DG107" s="113"/>
      <c r="DH107" s="113"/>
      <c r="DI107" s="113"/>
      <c r="DJ107" s="113"/>
      <c r="DK107" s="113"/>
      <c r="DL107" s="113"/>
      <c r="DM107" s="114"/>
      <c r="DN107" s="83">
        <f>CR107</f>
        <v>6.2E-2</v>
      </c>
      <c r="DO107" s="83">
        <v>4.4864000000000001E-2</v>
      </c>
      <c r="DP107" s="83">
        <v>4.4864000000000001E-2</v>
      </c>
      <c r="DQ107" s="83">
        <v>4.4864000000000001E-2</v>
      </c>
      <c r="DR107" s="83">
        <v>4.4864000000000001E-2</v>
      </c>
      <c r="DS107" s="83">
        <v>4.4864000000000001E-2</v>
      </c>
      <c r="DT107" s="83">
        <v>4.4864000000000001E-2</v>
      </c>
      <c r="DU107" s="83">
        <v>4.4864000000000001E-2</v>
      </c>
      <c r="DV107" s="83">
        <v>4.4864000000000001E-2</v>
      </c>
      <c r="DW107" s="83">
        <v>4.4864000000000001E-2</v>
      </c>
      <c r="DX107" s="83">
        <v>4.4864000000000001E-2</v>
      </c>
      <c r="DY107" s="83">
        <v>4.4864000000000001E-2</v>
      </c>
      <c r="DZ107" s="83">
        <v>4.4864000000000001E-2</v>
      </c>
      <c r="EA107" s="83">
        <v>4.4864000000000001E-2</v>
      </c>
      <c r="EB107" s="83">
        <v>4.4864000000000001E-2</v>
      </c>
      <c r="EC107" s="83">
        <v>4.4864000000000001E-2</v>
      </c>
      <c r="ED107" s="83">
        <v>4.4864000000000001E-2</v>
      </c>
      <c r="EE107" s="83">
        <v>4.4864000000000001E-2</v>
      </c>
      <c r="EF107" s="83">
        <v>4.4864000000000001E-2</v>
      </c>
      <c r="EG107" s="83">
        <v>4.4864000000000001E-2</v>
      </c>
      <c r="EH107" s="83">
        <v>4.4864000000000001E-2</v>
      </c>
      <c r="EI107" s="83">
        <v>4.4864000000000001E-2</v>
      </c>
      <c r="EJ107" s="83">
        <v>4.4864000000000001E-2</v>
      </c>
      <c r="EK107" s="189"/>
      <c r="EL107" s="190"/>
      <c r="EM107" s="190"/>
      <c r="EN107" s="190"/>
      <c r="EO107" s="190"/>
      <c r="EP107" s="190"/>
      <c r="EQ107" s="190"/>
      <c r="ER107" s="190"/>
      <c r="ES107" s="190"/>
      <c r="ET107" s="190"/>
      <c r="EU107" s="190"/>
      <c r="EV107" s="190"/>
      <c r="EW107" s="190"/>
      <c r="EX107" s="190"/>
      <c r="EY107" s="190"/>
      <c r="EZ107" s="190"/>
      <c r="FA107" s="190"/>
      <c r="FB107" s="190"/>
      <c r="FC107" s="190"/>
      <c r="FD107" s="190"/>
      <c r="FE107" s="190"/>
      <c r="FF107" s="190"/>
      <c r="FG107" s="191"/>
    </row>
    <row r="108" spans="1:163" s="20" customFormat="1" ht="36.75" customHeight="1" x14ac:dyDescent="0.25">
      <c r="A108" s="74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6"/>
      <c r="AA108" s="65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7"/>
      <c r="BA108" s="84" t="s">
        <v>145</v>
      </c>
      <c r="BB108" s="84" t="s">
        <v>107</v>
      </c>
      <c r="BC108" s="84" t="s">
        <v>107</v>
      </c>
      <c r="BD108" s="84" t="s">
        <v>107</v>
      </c>
      <c r="BE108" s="84" t="s">
        <v>107</v>
      </c>
      <c r="BF108" s="84" t="s">
        <v>107</v>
      </c>
      <c r="BG108" s="84" t="s">
        <v>107</v>
      </c>
      <c r="BH108" s="84" t="s">
        <v>107</v>
      </c>
      <c r="BI108" s="84" t="s">
        <v>107</v>
      </c>
      <c r="BJ108" s="84" t="s">
        <v>107</v>
      </c>
      <c r="BK108" s="84" t="s">
        <v>107</v>
      </c>
      <c r="BL108" s="84" t="s">
        <v>107</v>
      </c>
      <c r="BM108" s="84" t="s">
        <v>107</v>
      </c>
      <c r="BN108" s="84" t="s">
        <v>107</v>
      </c>
      <c r="BO108" s="84" t="s">
        <v>107</v>
      </c>
      <c r="BP108" s="84" t="s">
        <v>107</v>
      </c>
      <c r="BQ108" s="84" t="s">
        <v>107</v>
      </c>
      <c r="BR108" s="84" t="s">
        <v>107</v>
      </c>
      <c r="BS108" s="84" t="s">
        <v>107</v>
      </c>
      <c r="BT108" s="84" t="s">
        <v>107</v>
      </c>
      <c r="BU108" s="84" t="s">
        <v>107</v>
      </c>
      <c r="BV108" s="84" t="s">
        <v>107</v>
      </c>
      <c r="BW108" s="84" t="s">
        <v>107</v>
      </c>
      <c r="BX108" s="82">
        <v>5</v>
      </c>
      <c r="BY108" s="82"/>
      <c r="BZ108" s="82"/>
      <c r="CA108" s="82"/>
      <c r="CB108" s="82"/>
      <c r="CC108" s="82"/>
      <c r="CD108" s="82"/>
      <c r="CE108" s="82"/>
      <c r="CF108" s="82"/>
      <c r="CG108" s="82"/>
      <c r="CH108" s="82"/>
      <c r="CI108" s="82"/>
      <c r="CJ108" s="82"/>
      <c r="CK108" s="82"/>
      <c r="CL108" s="82"/>
      <c r="CM108" s="82"/>
      <c r="CN108" s="82"/>
      <c r="CO108" s="82"/>
      <c r="CP108" s="82"/>
      <c r="CQ108" s="82"/>
      <c r="CR108" s="112">
        <v>8.2598000000000005E-2</v>
      </c>
      <c r="CS108" s="113"/>
      <c r="CT108" s="113"/>
      <c r="CU108" s="113"/>
      <c r="CV108" s="113"/>
      <c r="CW108" s="113"/>
      <c r="CX108" s="113"/>
      <c r="CY108" s="113"/>
      <c r="CZ108" s="113"/>
      <c r="DA108" s="113"/>
      <c r="DB108" s="113"/>
      <c r="DC108" s="113"/>
      <c r="DD108" s="113"/>
      <c r="DE108" s="113"/>
      <c r="DF108" s="113"/>
      <c r="DG108" s="113"/>
      <c r="DH108" s="113"/>
      <c r="DI108" s="113"/>
      <c r="DJ108" s="113"/>
      <c r="DK108" s="113"/>
      <c r="DL108" s="113"/>
      <c r="DM108" s="114"/>
      <c r="DN108" s="83">
        <f>CR108</f>
        <v>8.2598000000000005E-2</v>
      </c>
      <c r="DO108" s="83">
        <v>7.8872999999999999E-2</v>
      </c>
      <c r="DP108" s="83">
        <v>7.8872999999999999E-2</v>
      </c>
      <c r="DQ108" s="83">
        <v>7.8872999999999999E-2</v>
      </c>
      <c r="DR108" s="83">
        <v>7.8872999999999999E-2</v>
      </c>
      <c r="DS108" s="83">
        <v>7.8872999999999999E-2</v>
      </c>
      <c r="DT108" s="83">
        <v>7.8872999999999999E-2</v>
      </c>
      <c r="DU108" s="83">
        <v>7.8872999999999999E-2</v>
      </c>
      <c r="DV108" s="83">
        <v>7.8872999999999999E-2</v>
      </c>
      <c r="DW108" s="83">
        <v>7.8872999999999999E-2</v>
      </c>
      <c r="DX108" s="83">
        <v>7.8872999999999999E-2</v>
      </c>
      <c r="DY108" s="83">
        <v>7.8872999999999999E-2</v>
      </c>
      <c r="DZ108" s="83">
        <v>7.8872999999999999E-2</v>
      </c>
      <c r="EA108" s="83">
        <v>7.8872999999999999E-2</v>
      </c>
      <c r="EB108" s="83">
        <v>7.8872999999999999E-2</v>
      </c>
      <c r="EC108" s="83">
        <v>7.8872999999999999E-2</v>
      </c>
      <c r="ED108" s="83">
        <v>7.8872999999999999E-2</v>
      </c>
      <c r="EE108" s="83">
        <v>7.8872999999999999E-2</v>
      </c>
      <c r="EF108" s="83">
        <v>7.8872999999999999E-2</v>
      </c>
      <c r="EG108" s="83">
        <v>7.8872999999999999E-2</v>
      </c>
      <c r="EH108" s="83">
        <v>7.8872999999999999E-2</v>
      </c>
      <c r="EI108" s="83">
        <v>7.8872999999999999E-2</v>
      </c>
      <c r="EJ108" s="83">
        <v>7.8872999999999999E-2</v>
      </c>
      <c r="EK108" s="109"/>
      <c r="EL108" s="110"/>
      <c r="EM108" s="110"/>
      <c r="EN108" s="110"/>
      <c r="EO108" s="110"/>
      <c r="EP108" s="110"/>
      <c r="EQ108" s="110"/>
      <c r="ER108" s="110"/>
      <c r="ES108" s="110"/>
      <c r="ET108" s="110"/>
      <c r="EU108" s="110"/>
      <c r="EV108" s="110"/>
      <c r="EW108" s="110"/>
      <c r="EX108" s="110"/>
      <c r="EY108" s="110"/>
      <c r="EZ108" s="110"/>
      <c r="FA108" s="110"/>
      <c r="FB108" s="110"/>
      <c r="FC108" s="110"/>
      <c r="FD108" s="110"/>
      <c r="FE108" s="110"/>
      <c r="FF108" s="110"/>
      <c r="FG108" s="111"/>
    </row>
    <row r="109" spans="1:163" s="20" customFormat="1" ht="21.75" hidden="1" customHeight="1" x14ac:dyDescent="0.25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 t="s">
        <v>108</v>
      </c>
      <c r="BB109" s="77" t="s">
        <v>108</v>
      </c>
      <c r="BC109" s="77" t="s">
        <v>108</v>
      </c>
      <c r="BD109" s="77" t="s">
        <v>108</v>
      </c>
      <c r="BE109" s="77" t="s">
        <v>108</v>
      </c>
      <c r="BF109" s="77" t="s">
        <v>108</v>
      </c>
      <c r="BG109" s="77" t="s">
        <v>108</v>
      </c>
      <c r="BH109" s="77" t="s">
        <v>108</v>
      </c>
      <c r="BI109" s="77" t="s">
        <v>108</v>
      </c>
      <c r="BJ109" s="77" t="s">
        <v>108</v>
      </c>
      <c r="BK109" s="77" t="s">
        <v>108</v>
      </c>
      <c r="BL109" s="77" t="s">
        <v>108</v>
      </c>
      <c r="BM109" s="77" t="s">
        <v>108</v>
      </c>
      <c r="BN109" s="77" t="s">
        <v>108</v>
      </c>
      <c r="BO109" s="77" t="s">
        <v>108</v>
      </c>
      <c r="BP109" s="77" t="s">
        <v>108</v>
      </c>
      <c r="BQ109" s="77" t="s">
        <v>108</v>
      </c>
      <c r="BR109" s="77" t="s">
        <v>108</v>
      </c>
      <c r="BS109" s="77" t="s">
        <v>108</v>
      </c>
      <c r="BT109" s="77" t="s">
        <v>108</v>
      </c>
      <c r="BU109" s="77" t="s">
        <v>108</v>
      </c>
      <c r="BV109" s="77" t="s">
        <v>108</v>
      </c>
      <c r="BW109" s="77" t="s">
        <v>108</v>
      </c>
      <c r="BX109" s="82"/>
      <c r="BY109" s="82"/>
      <c r="BZ109" s="82"/>
      <c r="CA109" s="82"/>
      <c r="CB109" s="82"/>
      <c r="CC109" s="82"/>
      <c r="CD109" s="82"/>
      <c r="CE109" s="82"/>
      <c r="CF109" s="82"/>
      <c r="CG109" s="82"/>
      <c r="CH109" s="82"/>
      <c r="CI109" s="82"/>
      <c r="CJ109" s="82"/>
      <c r="CK109" s="82"/>
      <c r="CL109" s="82"/>
      <c r="CM109" s="82"/>
      <c r="CN109" s="82"/>
      <c r="CO109" s="82"/>
      <c r="CP109" s="82"/>
      <c r="CQ109" s="82"/>
      <c r="CR109" s="54">
        <v>0</v>
      </c>
      <c r="CS109" s="54">
        <v>0</v>
      </c>
      <c r="CT109" s="54">
        <v>0</v>
      </c>
      <c r="CU109" s="54">
        <v>0</v>
      </c>
      <c r="CV109" s="54">
        <v>0</v>
      </c>
      <c r="CW109" s="54">
        <v>0</v>
      </c>
      <c r="CX109" s="54">
        <v>0</v>
      </c>
      <c r="CY109" s="54">
        <v>0</v>
      </c>
      <c r="CZ109" s="54">
        <v>0</v>
      </c>
      <c r="DA109" s="54">
        <v>0</v>
      </c>
      <c r="DB109" s="54">
        <v>0</v>
      </c>
      <c r="DC109" s="54">
        <v>0</v>
      </c>
      <c r="DD109" s="54">
        <v>0</v>
      </c>
      <c r="DE109" s="54">
        <v>0</v>
      </c>
      <c r="DF109" s="54">
        <v>0</v>
      </c>
      <c r="DG109" s="54">
        <v>0</v>
      </c>
      <c r="DH109" s="54">
        <v>0</v>
      </c>
      <c r="DI109" s="54">
        <v>0</v>
      </c>
      <c r="DJ109" s="54">
        <v>0</v>
      </c>
      <c r="DK109" s="54">
        <v>0</v>
      </c>
      <c r="DL109" s="54">
        <v>0</v>
      </c>
      <c r="DM109" s="54">
        <v>0</v>
      </c>
      <c r="DN109" s="83">
        <v>0</v>
      </c>
      <c r="DO109" s="83">
        <v>0</v>
      </c>
      <c r="DP109" s="83">
        <v>0</v>
      </c>
      <c r="DQ109" s="83">
        <v>0</v>
      </c>
      <c r="DR109" s="83">
        <v>0</v>
      </c>
      <c r="DS109" s="83">
        <v>0</v>
      </c>
      <c r="DT109" s="83">
        <v>0</v>
      </c>
      <c r="DU109" s="83">
        <v>0</v>
      </c>
      <c r="DV109" s="83">
        <v>0</v>
      </c>
      <c r="DW109" s="83">
        <v>0</v>
      </c>
      <c r="DX109" s="83">
        <v>0</v>
      </c>
      <c r="DY109" s="83">
        <v>0</v>
      </c>
      <c r="DZ109" s="83">
        <v>0</v>
      </c>
      <c r="EA109" s="83">
        <v>0</v>
      </c>
      <c r="EB109" s="83">
        <v>0</v>
      </c>
      <c r="EC109" s="83">
        <v>0</v>
      </c>
      <c r="ED109" s="83">
        <v>0</v>
      </c>
      <c r="EE109" s="83">
        <v>0</v>
      </c>
      <c r="EF109" s="83">
        <v>0</v>
      </c>
      <c r="EG109" s="83">
        <v>0</v>
      </c>
      <c r="EH109" s="83">
        <v>0</v>
      </c>
      <c r="EI109" s="83">
        <v>0</v>
      </c>
      <c r="EJ109" s="83">
        <v>0</v>
      </c>
      <c r="EK109" s="77"/>
      <c r="EL109" s="77"/>
      <c r="EM109" s="77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7"/>
      <c r="FF109" s="77"/>
      <c r="FG109" s="77"/>
    </row>
    <row r="110" spans="1:163" s="20" customFormat="1" ht="45.75" customHeight="1" x14ac:dyDescent="0.25">
      <c r="A110" s="82" t="s">
        <v>134</v>
      </c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64" t="s">
        <v>135</v>
      </c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82" t="s">
        <v>113</v>
      </c>
      <c r="BB110" s="82" t="s">
        <v>113</v>
      </c>
      <c r="BC110" s="82" t="s">
        <v>113</v>
      </c>
      <c r="BD110" s="82" t="s">
        <v>113</v>
      </c>
      <c r="BE110" s="82" t="s">
        <v>113</v>
      </c>
      <c r="BF110" s="82" t="s">
        <v>113</v>
      </c>
      <c r="BG110" s="82" t="s">
        <v>113</v>
      </c>
      <c r="BH110" s="82" t="s">
        <v>113</v>
      </c>
      <c r="BI110" s="82" t="s">
        <v>113</v>
      </c>
      <c r="BJ110" s="82" t="s">
        <v>113</v>
      </c>
      <c r="BK110" s="82" t="s">
        <v>113</v>
      </c>
      <c r="BL110" s="82" t="s">
        <v>113</v>
      </c>
      <c r="BM110" s="82" t="s">
        <v>113</v>
      </c>
      <c r="BN110" s="82" t="s">
        <v>113</v>
      </c>
      <c r="BO110" s="82" t="s">
        <v>113</v>
      </c>
      <c r="BP110" s="82" t="s">
        <v>113</v>
      </c>
      <c r="BQ110" s="82" t="s">
        <v>113</v>
      </c>
      <c r="BR110" s="82" t="s">
        <v>113</v>
      </c>
      <c r="BS110" s="82" t="s">
        <v>113</v>
      </c>
      <c r="BT110" s="82" t="s">
        <v>113</v>
      </c>
      <c r="BU110" s="82" t="s">
        <v>113</v>
      </c>
      <c r="BV110" s="82" t="s">
        <v>113</v>
      </c>
      <c r="BW110" s="82" t="s">
        <v>113</v>
      </c>
      <c r="BX110" s="129">
        <v>3</v>
      </c>
      <c r="BY110" s="130"/>
      <c r="BZ110" s="130"/>
      <c r="CA110" s="130"/>
      <c r="CB110" s="130"/>
      <c r="CC110" s="130"/>
      <c r="CD110" s="130"/>
      <c r="CE110" s="130"/>
      <c r="CF110" s="130"/>
      <c r="CG110" s="130"/>
      <c r="CH110" s="130"/>
      <c r="CI110" s="130"/>
      <c r="CJ110" s="130"/>
      <c r="CK110" s="130"/>
      <c r="CL110" s="130"/>
      <c r="CM110" s="130"/>
      <c r="CN110" s="130"/>
      <c r="CO110" s="130"/>
      <c r="CP110" s="130"/>
      <c r="CQ110" s="131"/>
      <c r="CR110" s="112">
        <v>0</v>
      </c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3"/>
      <c r="DK110" s="113"/>
      <c r="DL110" s="113"/>
      <c r="DM110" s="114"/>
      <c r="DN110" s="83">
        <f>CR110</f>
        <v>0</v>
      </c>
      <c r="DO110" s="83">
        <v>0</v>
      </c>
      <c r="DP110" s="83">
        <v>0</v>
      </c>
      <c r="DQ110" s="83">
        <v>0</v>
      </c>
      <c r="DR110" s="83">
        <v>0</v>
      </c>
      <c r="DS110" s="83">
        <v>0</v>
      </c>
      <c r="DT110" s="83">
        <v>0</v>
      </c>
      <c r="DU110" s="83">
        <v>0</v>
      </c>
      <c r="DV110" s="83">
        <v>0</v>
      </c>
      <c r="DW110" s="83">
        <v>0</v>
      </c>
      <c r="DX110" s="83">
        <v>0</v>
      </c>
      <c r="DY110" s="83">
        <v>0</v>
      </c>
      <c r="DZ110" s="83">
        <v>0</v>
      </c>
      <c r="EA110" s="83">
        <v>0</v>
      </c>
      <c r="EB110" s="83">
        <v>0</v>
      </c>
      <c r="EC110" s="83">
        <v>0</v>
      </c>
      <c r="ED110" s="83">
        <v>0</v>
      </c>
      <c r="EE110" s="83">
        <v>0</v>
      </c>
      <c r="EF110" s="83">
        <v>0</v>
      </c>
      <c r="EG110" s="83">
        <v>0</v>
      </c>
      <c r="EH110" s="83">
        <v>0</v>
      </c>
      <c r="EI110" s="83">
        <v>0</v>
      </c>
      <c r="EJ110" s="83">
        <v>0</v>
      </c>
      <c r="EK110" s="142">
        <f>EL15</f>
        <v>9.01</v>
      </c>
      <c r="EL110" s="143"/>
      <c r="EM110" s="143"/>
      <c r="EN110" s="143"/>
      <c r="EO110" s="143"/>
      <c r="EP110" s="143"/>
      <c r="EQ110" s="143"/>
      <c r="ER110" s="143"/>
      <c r="ES110" s="143"/>
      <c r="ET110" s="143"/>
      <c r="EU110" s="143"/>
      <c r="EV110" s="143"/>
      <c r="EW110" s="143"/>
      <c r="EX110" s="143"/>
      <c r="EY110" s="143"/>
      <c r="EZ110" s="143"/>
      <c r="FA110" s="143"/>
      <c r="FB110" s="143"/>
      <c r="FC110" s="143"/>
      <c r="FD110" s="143"/>
      <c r="FE110" s="143"/>
      <c r="FF110" s="143"/>
      <c r="FG110" s="144"/>
    </row>
    <row r="111" spans="1:163" s="18" customFormat="1" x14ac:dyDescent="0.25">
      <c r="A111" s="45"/>
      <c r="B111" s="78" t="s">
        <v>75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9"/>
      <c r="AA111" s="22"/>
      <c r="AB111" s="80" t="s">
        <v>121</v>
      </c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1"/>
      <c r="BA111" s="36"/>
      <c r="BB111" s="80" t="s">
        <v>121</v>
      </c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1"/>
      <c r="BX111" s="27"/>
      <c r="BY111" s="80" t="s">
        <v>121</v>
      </c>
      <c r="BZ111" s="80"/>
      <c r="CA111" s="80"/>
      <c r="CB111" s="80"/>
      <c r="CC111" s="80"/>
      <c r="CD111" s="80"/>
      <c r="CE111" s="80"/>
      <c r="CF111" s="80"/>
      <c r="CG111" s="80"/>
      <c r="CH111" s="80"/>
      <c r="CI111" s="80"/>
      <c r="CJ111" s="80"/>
      <c r="CK111" s="80"/>
      <c r="CL111" s="80"/>
      <c r="CM111" s="80"/>
      <c r="CN111" s="80"/>
      <c r="CO111" s="80"/>
      <c r="CP111" s="80"/>
      <c r="CQ111" s="80"/>
      <c r="CR111" s="112">
        <f>CR104+CR105+CR106+CR107+CR108+CR110</f>
        <v>10.783598</v>
      </c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4"/>
      <c r="DN111" s="83">
        <f>DN104+DN105+DN106+DN107+DN108+DN110</f>
        <v>10.783598</v>
      </c>
      <c r="DO111" s="83"/>
      <c r="DP111" s="83"/>
      <c r="DQ111" s="83"/>
      <c r="DR111" s="83"/>
      <c r="DS111" s="83"/>
      <c r="DT111" s="83"/>
      <c r="DU111" s="83"/>
      <c r="DV111" s="83"/>
      <c r="DW111" s="83"/>
      <c r="DX111" s="83"/>
      <c r="DY111" s="83"/>
      <c r="DZ111" s="83"/>
      <c r="EA111" s="83"/>
      <c r="EB111" s="83"/>
      <c r="EC111" s="83"/>
      <c r="ED111" s="83"/>
      <c r="EE111" s="83"/>
      <c r="EF111" s="83"/>
      <c r="EG111" s="83"/>
      <c r="EH111" s="83"/>
      <c r="EI111" s="83"/>
      <c r="EJ111" s="83"/>
      <c r="EK111" s="82"/>
      <c r="EL111" s="82"/>
      <c r="EM111" s="82"/>
      <c r="EN111" s="82"/>
      <c r="EO111" s="82"/>
      <c r="EP111" s="82"/>
      <c r="EQ111" s="82"/>
      <c r="ER111" s="82"/>
      <c r="ES111" s="82"/>
      <c r="ET111" s="82"/>
      <c r="EU111" s="82"/>
      <c r="EV111" s="82"/>
      <c r="EW111" s="82"/>
      <c r="EX111" s="82"/>
      <c r="EY111" s="82"/>
      <c r="EZ111" s="82"/>
      <c r="FA111" s="82"/>
      <c r="FB111" s="82"/>
      <c r="FC111" s="82"/>
      <c r="FD111" s="82"/>
      <c r="FE111" s="82"/>
      <c r="FF111" s="82"/>
      <c r="FG111" s="82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76</v>
      </c>
    </row>
    <row r="114" spans="1:151" s="52" customFormat="1" ht="15.75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DC114" s="42"/>
    </row>
    <row r="115" spans="1:151" s="52" customFormat="1" ht="48" customHeight="1" x14ac:dyDescent="0.25">
      <c r="A115" s="165" t="s">
        <v>77</v>
      </c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  <c r="BR115" s="165"/>
      <c r="BS115" s="165"/>
      <c r="BT115" s="165"/>
      <c r="BU115" s="165"/>
      <c r="BV115" s="165"/>
      <c r="BW115" s="165"/>
      <c r="BX115" s="165"/>
      <c r="BY115" s="165"/>
      <c r="BZ115" s="165"/>
      <c r="CA115" s="165"/>
      <c r="CB115" s="165"/>
      <c r="CC115" s="165"/>
      <c r="CD115" s="165"/>
      <c r="CE115" s="165"/>
      <c r="CF115" s="165"/>
      <c r="CG115" s="165"/>
      <c r="CH115" s="165"/>
      <c r="CI115" s="165"/>
      <c r="CJ115" s="165"/>
      <c r="CK115" s="165"/>
      <c r="CL115" s="165"/>
      <c r="CM115" s="165"/>
      <c r="CN115" s="165"/>
      <c r="CO115" s="165"/>
      <c r="CP115" s="165"/>
      <c r="CQ115" s="165"/>
      <c r="CR115" s="165"/>
      <c r="CS115" s="165"/>
      <c r="CT115" s="165"/>
      <c r="CU115" s="165"/>
      <c r="CV115" s="165"/>
      <c r="CW115" s="165"/>
      <c r="CX115" s="165"/>
      <c r="CY115" s="165"/>
      <c r="CZ115" s="165"/>
      <c r="DA115" s="165"/>
      <c r="DB115" s="165"/>
      <c r="DC115" s="165"/>
      <c r="DD115" s="165"/>
      <c r="DE115" s="165"/>
      <c r="DF115" s="165"/>
      <c r="DG115" s="165"/>
      <c r="DH115" s="165"/>
      <c r="DI115" s="165"/>
      <c r="DJ115" s="165"/>
      <c r="DK115" s="165"/>
      <c r="DL115" s="165"/>
      <c r="DM115" s="165"/>
      <c r="DN115" s="165"/>
      <c r="DO115" s="165"/>
      <c r="DP115" s="165"/>
      <c r="DQ115" s="165"/>
      <c r="DR115" s="165"/>
      <c r="DS115" s="165"/>
      <c r="DT115" s="165"/>
      <c r="DU115" s="165"/>
      <c r="DV115" s="165"/>
      <c r="DW115" s="165"/>
      <c r="DX115" s="165"/>
      <c r="DY115" s="165"/>
      <c r="DZ115" s="165"/>
      <c r="EA115" s="165"/>
      <c r="EB115" s="165"/>
      <c r="EC115" s="165"/>
      <c r="ED115" s="165"/>
      <c r="EE115" s="165"/>
      <c r="EF115" s="165"/>
      <c r="EG115" s="165"/>
      <c r="EH115" s="165"/>
      <c r="EI115" s="165"/>
      <c r="EJ115" s="165"/>
      <c r="EK115" s="165"/>
      <c r="EL115" s="165"/>
      <c r="EM115" s="165"/>
      <c r="EN115" s="165"/>
      <c r="EO115" s="165"/>
      <c r="EP115" s="165"/>
      <c r="EQ115" s="165"/>
      <c r="ER115" s="165"/>
      <c r="ES115" s="165"/>
      <c r="ET115" s="165"/>
      <c r="EU115" s="165"/>
    </row>
    <row r="116" spans="1:151" s="52" customFormat="1" ht="15.75" x14ac:dyDescent="0.25">
      <c r="P116" s="166" t="s">
        <v>78</v>
      </c>
      <c r="Q116" s="166"/>
      <c r="R116" s="166"/>
      <c r="S116" s="166"/>
      <c r="T116" s="166"/>
      <c r="U116" s="166"/>
      <c r="V116" s="166"/>
      <c r="W116" s="166"/>
      <c r="X116" s="166"/>
      <c r="Y116" s="166"/>
      <c r="Z116" s="166"/>
      <c r="AA116" s="166"/>
      <c r="AB116" s="166"/>
      <c r="AC116" s="166"/>
      <c r="AD116" s="166"/>
      <c r="AE116" s="166"/>
      <c r="AF116" s="166"/>
      <c r="AG116" s="166"/>
      <c r="AH116" s="166"/>
      <c r="AI116" s="166"/>
      <c r="AJ116" s="166"/>
      <c r="AK116" s="166"/>
      <c r="AL116" s="166"/>
      <c r="AM116" s="166"/>
      <c r="AN116" s="166"/>
      <c r="AO116" s="166"/>
      <c r="AP116" s="166"/>
      <c r="AQ116" s="166"/>
      <c r="AR116" s="166"/>
      <c r="AS116" s="166"/>
      <c r="AT116" s="166"/>
      <c r="AU116" s="166"/>
      <c r="AV116" s="166"/>
      <c r="AW116" s="166"/>
      <c r="AX116" s="166"/>
      <c r="AY116" s="166"/>
      <c r="AZ116" s="166"/>
      <c r="BA116" s="166"/>
      <c r="BB116" s="166"/>
      <c r="BC116" s="167" t="s">
        <v>138</v>
      </c>
      <c r="BD116" s="167"/>
      <c r="BE116" s="167"/>
      <c r="BF116" s="167"/>
      <c r="BG116" s="167"/>
      <c r="BH116" s="167"/>
      <c r="BI116" s="167"/>
      <c r="BJ116" s="167"/>
      <c r="BK116" s="167"/>
      <c r="BL116" s="167"/>
      <c r="BM116" s="167"/>
      <c r="BN116" s="167"/>
      <c r="BO116" s="167"/>
      <c r="BP116" s="167"/>
      <c r="BQ116" s="167"/>
      <c r="BR116" s="167"/>
      <c r="BS116" s="167"/>
      <c r="BT116" s="167"/>
      <c r="BU116" s="167"/>
      <c r="BV116" s="167"/>
      <c r="BW116" s="167"/>
      <c r="BX116" s="167"/>
      <c r="BY116" s="167"/>
      <c r="BZ116" s="167"/>
      <c r="CA116" s="167"/>
      <c r="CB116" s="167"/>
      <c r="CC116" s="167"/>
      <c r="CD116" s="167"/>
      <c r="CE116" s="167"/>
      <c r="CF116" s="167"/>
      <c r="CG116" s="167"/>
      <c r="CH116" s="167"/>
      <c r="CI116" s="167"/>
      <c r="CJ116" s="167"/>
      <c r="CK116" s="167"/>
      <c r="CL116" s="167"/>
      <c r="CM116" s="167"/>
      <c r="CN116" s="167"/>
      <c r="CO116" s="167"/>
      <c r="CP116" s="167"/>
      <c r="CQ116" s="167"/>
      <c r="CR116" s="167"/>
      <c r="CS116" s="167"/>
      <c r="CT116" s="167"/>
      <c r="CU116" s="167"/>
      <c r="CV116" s="167"/>
      <c r="CW116" s="167"/>
      <c r="CX116" s="167"/>
      <c r="CY116" s="167"/>
      <c r="CZ116" s="167"/>
      <c r="DA116" s="167"/>
      <c r="DB116" s="167"/>
      <c r="DC116" s="167"/>
      <c r="DD116" s="167"/>
      <c r="DE116" s="167"/>
      <c r="DF116" s="167"/>
      <c r="DG116" s="167"/>
      <c r="DH116" s="167"/>
      <c r="DI116" s="167"/>
      <c r="DJ116" s="167"/>
      <c r="DK116" s="166" t="s">
        <v>144</v>
      </c>
      <c r="DL116" s="166"/>
      <c r="DM116" s="166"/>
      <c r="DN116" s="166"/>
      <c r="DO116" s="166"/>
      <c r="DP116" s="166"/>
      <c r="DQ116" s="166"/>
      <c r="DR116" s="168" t="s">
        <v>139</v>
      </c>
      <c r="DS116" s="168"/>
      <c r="DT116" s="168"/>
      <c r="DU116" s="168"/>
      <c r="DV116" s="169" t="s">
        <v>79</v>
      </c>
      <c r="DW116" s="169"/>
      <c r="DX116" s="169"/>
      <c r="DY116" s="169"/>
      <c r="DZ116" s="169"/>
      <c r="EA116" s="169"/>
      <c r="EB116" s="169"/>
    </row>
    <row r="117" spans="1:151" s="29" customFormat="1" ht="12.75" x14ac:dyDescent="0.2"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121" t="s">
        <v>4</v>
      </c>
      <c r="BD117" s="121"/>
      <c r="BE117" s="121"/>
      <c r="BF117" s="121"/>
      <c r="BG117" s="121"/>
      <c r="BH117" s="121"/>
      <c r="BI117" s="121"/>
      <c r="BJ117" s="121"/>
      <c r="BK117" s="121"/>
      <c r="BL117" s="121"/>
      <c r="BM117" s="121"/>
      <c r="BN117" s="121"/>
      <c r="BO117" s="121"/>
      <c r="BP117" s="121"/>
      <c r="BQ117" s="121"/>
      <c r="BR117" s="121"/>
      <c r="BS117" s="121"/>
      <c r="BT117" s="121"/>
      <c r="BU117" s="121"/>
      <c r="BV117" s="121"/>
      <c r="BW117" s="121"/>
      <c r="BX117" s="121"/>
      <c r="BY117" s="121"/>
      <c r="BZ117" s="121"/>
      <c r="CA117" s="121"/>
      <c r="CB117" s="121"/>
      <c r="CC117" s="121"/>
      <c r="CD117" s="121"/>
      <c r="CE117" s="121"/>
      <c r="CF117" s="121"/>
      <c r="CG117" s="121"/>
      <c r="CH117" s="121"/>
      <c r="CI117" s="121"/>
      <c r="CJ117" s="121"/>
      <c r="CK117" s="121"/>
      <c r="CL117" s="121"/>
      <c r="CM117" s="121"/>
      <c r="CN117" s="121"/>
      <c r="CO117" s="121"/>
      <c r="CP117" s="121"/>
      <c r="CQ117" s="121"/>
      <c r="CR117" s="121"/>
      <c r="CS117" s="121"/>
      <c r="CT117" s="121"/>
      <c r="CU117" s="121"/>
      <c r="CV117" s="121"/>
      <c r="CW117" s="121"/>
      <c r="CX117" s="121"/>
      <c r="CY117" s="121"/>
      <c r="CZ117" s="121"/>
      <c r="DA117" s="121"/>
      <c r="DB117" s="121"/>
      <c r="DC117" s="121"/>
      <c r="DD117" s="121"/>
      <c r="DE117" s="121"/>
      <c r="DF117" s="121"/>
      <c r="DG117" s="121"/>
      <c r="DH117" s="121"/>
      <c r="DI117" s="121"/>
      <c r="DJ117" s="121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</row>
    <row r="118" spans="1:151" s="52" customFormat="1" ht="15.75" x14ac:dyDescent="0.25">
      <c r="DC118" s="42"/>
    </row>
    <row r="119" spans="1:151" s="31" customFormat="1" x14ac:dyDescent="0.25">
      <c r="A119" s="170" t="s">
        <v>80</v>
      </c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AS119" s="171"/>
      <c r="AT119" s="171"/>
      <c r="AU119" s="172"/>
      <c r="AV119" s="136" t="s">
        <v>81</v>
      </c>
      <c r="AW119" s="137"/>
      <c r="AX119" s="137"/>
      <c r="AY119" s="137"/>
      <c r="AZ119" s="137"/>
      <c r="BA119" s="137"/>
      <c r="BB119" s="137"/>
      <c r="BC119" s="137"/>
      <c r="BD119" s="137"/>
      <c r="BE119" s="137"/>
      <c r="BF119" s="137"/>
      <c r="BG119" s="137"/>
      <c r="BH119" s="137"/>
      <c r="BI119" s="137"/>
      <c r="BJ119" s="137"/>
      <c r="BK119" s="137"/>
      <c r="BL119" s="137"/>
      <c r="BM119" s="137"/>
      <c r="BN119" s="137"/>
      <c r="BO119" s="137"/>
      <c r="BP119" s="137"/>
      <c r="BQ119" s="137"/>
      <c r="BR119" s="137"/>
      <c r="BS119" s="137"/>
      <c r="BT119" s="137"/>
      <c r="BU119" s="137"/>
      <c r="BV119" s="137"/>
      <c r="BW119" s="137"/>
      <c r="BX119" s="138"/>
      <c r="BY119" s="136" t="s">
        <v>82</v>
      </c>
      <c r="BZ119" s="137"/>
      <c r="CA119" s="137"/>
      <c r="CB119" s="137"/>
      <c r="CC119" s="137"/>
      <c r="CD119" s="137"/>
      <c r="CE119" s="137"/>
      <c r="CF119" s="137"/>
      <c r="CG119" s="137"/>
      <c r="CH119" s="137"/>
      <c r="CI119" s="137"/>
      <c r="CJ119" s="137"/>
      <c r="CK119" s="137"/>
      <c r="CL119" s="137"/>
      <c r="CM119" s="137"/>
      <c r="CN119" s="137"/>
      <c r="CO119" s="137"/>
      <c r="CP119" s="137"/>
      <c r="CQ119" s="137"/>
      <c r="CR119" s="137"/>
      <c r="CS119" s="137"/>
      <c r="CT119" s="137"/>
      <c r="CU119" s="137"/>
      <c r="CV119" s="137"/>
      <c r="CW119" s="137"/>
      <c r="CX119" s="137"/>
      <c r="CY119" s="137"/>
      <c r="CZ119" s="137"/>
      <c r="DA119" s="138"/>
      <c r="DC119" s="43"/>
    </row>
    <row r="120" spans="1:151" s="32" customFormat="1" x14ac:dyDescent="0.25">
      <c r="A120" s="156">
        <v>1</v>
      </c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8"/>
      <c r="AV120" s="159">
        <v>2</v>
      </c>
      <c r="AW120" s="160"/>
      <c r="AX120" s="160"/>
      <c r="AY120" s="160"/>
      <c r="AZ120" s="160"/>
      <c r="BA120" s="160"/>
      <c r="BB120" s="160"/>
      <c r="BC120" s="160"/>
      <c r="BD120" s="160"/>
      <c r="BE120" s="160"/>
      <c r="BF120" s="160"/>
      <c r="BG120" s="160"/>
      <c r="BH120" s="160"/>
      <c r="BI120" s="160"/>
      <c r="BJ120" s="160"/>
      <c r="BK120" s="160"/>
      <c r="BL120" s="160"/>
      <c r="BM120" s="160"/>
      <c r="BN120" s="160"/>
      <c r="BO120" s="160"/>
      <c r="BP120" s="160"/>
      <c r="BQ120" s="160"/>
      <c r="BR120" s="160"/>
      <c r="BS120" s="160"/>
      <c r="BT120" s="160"/>
      <c r="BU120" s="160"/>
      <c r="BV120" s="160"/>
      <c r="BW120" s="160"/>
      <c r="BX120" s="161"/>
      <c r="BY120" s="159">
        <v>3</v>
      </c>
      <c r="BZ120" s="160"/>
      <c r="CA120" s="160"/>
      <c r="CB120" s="160"/>
      <c r="CC120" s="160"/>
      <c r="CD120" s="160"/>
      <c r="CE120" s="160"/>
      <c r="CF120" s="160"/>
      <c r="CG120" s="160"/>
      <c r="CH120" s="160"/>
      <c r="CI120" s="160"/>
      <c r="CJ120" s="160"/>
      <c r="CK120" s="160"/>
      <c r="CL120" s="160"/>
      <c r="CM120" s="160"/>
      <c r="CN120" s="160"/>
      <c r="CO120" s="160"/>
      <c r="CP120" s="160"/>
      <c r="CQ120" s="160"/>
      <c r="CR120" s="160"/>
      <c r="CS120" s="160"/>
      <c r="CT120" s="160"/>
      <c r="CU120" s="160"/>
      <c r="CV120" s="160"/>
      <c r="CW120" s="160"/>
      <c r="CX120" s="160"/>
      <c r="CY120" s="160"/>
      <c r="CZ120" s="160"/>
      <c r="DA120" s="161"/>
      <c r="DC120" s="50"/>
    </row>
    <row r="121" spans="1:151" s="18" customFormat="1" x14ac:dyDescent="0.25">
      <c r="A121" s="21"/>
      <c r="B121" s="173" t="s">
        <v>83</v>
      </c>
      <c r="C121" s="174"/>
      <c r="D121" s="174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  <c r="Z121" s="174"/>
      <c r="AA121" s="174"/>
      <c r="AB121" s="174"/>
      <c r="AC121" s="174"/>
      <c r="AD121" s="174"/>
      <c r="AE121" s="174"/>
      <c r="AF121" s="174"/>
      <c r="AG121" s="174"/>
      <c r="AH121" s="174"/>
      <c r="AI121" s="174"/>
      <c r="AJ121" s="174"/>
      <c r="AK121" s="174"/>
      <c r="AL121" s="174"/>
      <c r="AM121" s="174"/>
      <c r="AN121" s="174"/>
      <c r="AO121" s="174"/>
      <c r="AP121" s="174"/>
      <c r="AQ121" s="174"/>
      <c r="AR121" s="174"/>
      <c r="AS121" s="174"/>
      <c r="AT121" s="174"/>
      <c r="AU121" s="175"/>
      <c r="AV121" s="162">
        <v>0</v>
      </c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  <c r="BI121" s="163"/>
      <c r="BJ121" s="163"/>
      <c r="BK121" s="163"/>
      <c r="BL121" s="163"/>
      <c r="BM121" s="163"/>
      <c r="BN121" s="163"/>
      <c r="BO121" s="163"/>
      <c r="BP121" s="163"/>
      <c r="BQ121" s="163"/>
      <c r="BR121" s="163"/>
      <c r="BS121" s="163"/>
      <c r="BT121" s="163"/>
      <c r="BU121" s="163"/>
      <c r="BV121" s="163"/>
      <c r="BW121" s="163"/>
      <c r="BX121" s="164"/>
      <c r="BY121" s="162">
        <v>0</v>
      </c>
      <c r="BZ121" s="163"/>
      <c r="CA121" s="163"/>
      <c r="CB121" s="163"/>
      <c r="CC121" s="163"/>
      <c r="CD121" s="163"/>
      <c r="CE121" s="163"/>
      <c r="CF121" s="163"/>
      <c r="CG121" s="163"/>
      <c r="CH121" s="163"/>
      <c r="CI121" s="163"/>
      <c r="CJ121" s="163"/>
      <c r="CK121" s="163"/>
      <c r="CL121" s="163"/>
      <c r="CM121" s="163"/>
      <c r="CN121" s="163"/>
      <c r="CO121" s="163"/>
      <c r="CP121" s="163"/>
      <c r="CQ121" s="163"/>
      <c r="CR121" s="163"/>
      <c r="CS121" s="163"/>
      <c r="CT121" s="163"/>
      <c r="CU121" s="163"/>
      <c r="CV121" s="163"/>
      <c r="CW121" s="163"/>
      <c r="CX121" s="163"/>
      <c r="CY121" s="163"/>
      <c r="CZ121" s="163"/>
      <c r="DA121" s="164"/>
      <c r="DC121" s="44"/>
    </row>
    <row r="122" spans="1:151" s="18" customFormat="1" x14ac:dyDescent="0.25">
      <c r="A122" s="21"/>
      <c r="B122" s="174" t="s">
        <v>84</v>
      </c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4"/>
      <c r="AG122" s="174"/>
      <c r="AH122" s="174"/>
      <c r="AI122" s="174"/>
      <c r="AJ122" s="174"/>
      <c r="AK122" s="174"/>
      <c r="AL122" s="174"/>
      <c r="AM122" s="174"/>
      <c r="AN122" s="174"/>
      <c r="AO122" s="174"/>
      <c r="AP122" s="174"/>
      <c r="AQ122" s="174"/>
      <c r="AR122" s="174"/>
      <c r="AS122" s="174"/>
      <c r="AT122" s="174"/>
      <c r="AU122" s="175"/>
      <c r="AV122" s="162">
        <v>0</v>
      </c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  <c r="BI122" s="163"/>
      <c r="BJ122" s="163"/>
      <c r="BK122" s="163"/>
      <c r="BL122" s="163"/>
      <c r="BM122" s="163"/>
      <c r="BN122" s="163"/>
      <c r="BO122" s="163"/>
      <c r="BP122" s="163"/>
      <c r="BQ122" s="163"/>
      <c r="BR122" s="163"/>
      <c r="BS122" s="163"/>
      <c r="BT122" s="163"/>
      <c r="BU122" s="163"/>
      <c r="BV122" s="163"/>
      <c r="BW122" s="163"/>
      <c r="BX122" s="164"/>
      <c r="BY122" s="162">
        <v>0</v>
      </c>
      <c r="BZ122" s="163"/>
      <c r="CA122" s="163"/>
      <c r="CB122" s="163"/>
      <c r="CC122" s="163"/>
      <c r="CD122" s="163"/>
      <c r="CE122" s="163"/>
      <c r="CF122" s="163"/>
      <c r="CG122" s="163"/>
      <c r="CH122" s="163"/>
      <c r="CI122" s="163"/>
      <c r="CJ122" s="163"/>
      <c r="CK122" s="163"/>
      <c r="CL122" s="163"/>
      <c r="CM122" s="163"/>
      <c r="CN122" s="163"/>
      <c r="CO122" s="163"/>
      <c r="CP122" s="163"/>
      <c r="CQ122" s="163"/>
      <c r="CR122" s="163"/>
      <c r="CS122" s="163"/>
      <c r="CT122" s="163"/>
      <c r="CU122" s="163"/>
      <c r="CV122" s="163"/>
      <c r="CW122" s="163"/>
      <c r="CX122" s="163"/>
      <c r="CY122" s="163"/>
      <c r="CZ122" s="163"/>
      <c r="DA122" s="164"/>
      <c r="DC122" s="44"/>
    </row>
    <row r="123" spans="1:151" s="18" customFormat="1" x14ac:dyDescent="0.25">
      <c r="A123" s="21"/>
      <c r="B123" s="174" t="s">
        <v>85</v>
      </c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174"/>
      <c r="AB123" s="174"/>
      <c r="AC123" s="174"/>
      <c r="AD123" s="174"/>
      <c r="AE123" s="174"/>
      <c r="AF123" s="174"/>
      <c r="AG123" s="174"/>
      <c r="AH123" s="174"/>
      <c r="AI123" s="174"/>
      <c r="AJ123" s="174"/>
      <c r="AK123" s="174"/>
      <c r="AL123" s="174"/>
      <c r="AM123" s="174"/>
      <c r="AN123" s="174"/>
      <c r="AO123" s="174"/>
      <c r="AP123" s="174"/>
      <c r="AQ123" s="174"/>
      <c r="AR123" s="174"/>
      <c r="AS123" s="174"/>
      <c r="AT123" s="174"/>
      <c r="AU123" s="175"/>
      <c r="AV123" s="162">
        <v>0</v>
      </c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  <c r="BI123" s="163"/>
      <c r="BJ123" s="163"/>
      <c r="BK123" s="163"/>
      <c r="BL123" s="163"/>
      <c r="BM123" s="163"/>
      <c r="BN123" s="163"/>
      <c r="BO123" s="163"/>
      <c r="BP123" s="163"/>
      <c r="BQ123" s="163"/>
      <c r="BR123" s="163"/>
      <c r="BS123" s="163"/>
      <c r="BT123" s="163"/>
      <c r="BU123" s="163"/>
      <c r="BV123" s="163"/>
      <c r="BW123" s="163"/>
      <c r="BX123" s="164"/>
      <c r="BY123" s="162">
        <v>0</v>
      </c>
      <c r="BZ123" s="163"/>
      <c r="CA123" s="163"/>
      <c r="CB123" s="163"/>
      <c r="CC123" s="163"/>
      <c r="CD123" s="163"/>
      <c r="CE123" s="163"/>
      <c r="CF123" s="163"/>
      <c r="CG123" s="163"/>
      <c r="CH123" s="163"/>
      <c r="CI123" s="163"/>
      <c r="CJ123" s="163"/>
      <c r="CK123" s="163"/>
      <c r="CL123" s="163"/>
      <c r="CM123" s="163"/>
      <c r="CN123" s="163"/>
      <c r="CO123" s="163"/>
      <c r="CP123" s="163"/>
      <c r="CQ123" s="163"/>
      <c r="CR123" s="163"/>
      <c r="CS123" s="163"/>
      <c r="CT123" s="163"/>
      <c r="CU123" s="163"/>
      <c r="CV123" s="163"/>
      <c r="CW123" s="163"/>
      <c r="CX123" s="163"/>
      <c r="CY123" s="163"/>
      <c r="CZ123" s="163"/>
      <c r="DA123" s="164"/>
      <c r="DC123" s="44"/>
    </row>
    <row r="124" spans="1:151" s="18" customFormat="1" x14ac:dyDescent="0.25">
      <c r="A124" s="21"/>
      <c r="B124" s="174" t="s">
        <v>86</v>
      </c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  <c r="AB124" s="174"/>
      <c r="AC124" s="174"/>
      <c r="AD124" s="174"/>
      <c r="AE124" s="174"/>
      <c r="AF124" s="174"/>
      <c r="AG124" s="174"/>
      <c r="AH124" s="174"/>
      <c r="AI124" s="174"/>
      <c r="AJ124" s="174"/>
      <c r="AK124" s="174"/>
      <c r="AL124" s="174"/>
      <c r="AM124" s="174"/>
      <c r="AN124" s="174"/>
      <c r="AO124" s="174"/>
      <c r="AP124" s="174"/>
      <c r="AQ124" s="174"/>
      <c r="AR124" s="174"/>
      <c r="AS124" s="174"/>
      <c r="AT124" s="174"/>
      <c r="AU124" s="175"/>
      <c r="AV124" s="162">
        <f>CR104*1000</f>
        <v>9926</v>
      </c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  <c r="BI124" s="163"/>
      <c r="BJ124" s="163"/>
      <c r="BK124" s="163"/>
      <c r="BL124" s="163"/>
      <c r="BM124" s="163"/>
      <c r="BN124" s="163"/>
      <c r="BO124" s="163"/>
      <c r="BP124" s="163"/>
      <c r="BQ124" s="163"/>
      <c r="BR124" s="163"/>
      <c r="BS124" s="163"/>
      <c r="BT124" s="163"/>
      <c r="BU124" s="163"/>
      <c r="BV124" s="163"/>
      <c r="BW124" s="163"/>
      <c r="BX124" s="164"/>
      <c r="BY124" s="162">
        <f>DN104*1000</f>
        <v>9926</v>
      </c>
      <c r="BZ124" s="163"/>
      <c r="CA124" s="163"/>
      <c r="CB124" s="163"/>
      <c r="CC124" s="163"/>
      <c r="CD124" s="163"/>
      <c r="CE124" s="163"/>
      <c r="CF124" s="163"/>
      <c r="CG124" s="163"/>
      <c r="CH124" s="163"/>
      <c r="CI124" s="163"/>
      <c r="CJ124" s="163"/>
      <c r="CK124" s="163"/>
      <c r="CL124" s="163"/>
      <c r="CM124" s="163"/>
      <c r="CN124" s="163"/>
      <c r="CO124" s="163"/>
      <c r="CP124" s="163"/>
      <c r="CQ124" s="163"/>
      <c r="CR124" s="163"/>
      <c r="CS124" s="163"/>
      <c r="CT124" s="163"/>
      <c r="CU124" s="163"/>
      <c r="CV124" s="163"/>
      <c r="CW124" s="163"/>
      <c r="CX124" s="163"/>
      <c r="CY124" s="163"/>
      <c r="CZ124" s="163"/>
      <c r="DA124" s="164"/>
      <c r="DC124" s="44"/>
    </row>
    <row r="125" spans="1:151" s="18" customFormat="1" x14ac:dyDescent="0.25">
      <c r="A125" s="21"/>
      <c r="B125" s="174" t="s">
        <v>87</v>
      </c>
      <c r="C125" s="174"/>
      <c r="D125" s="174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  <c r="AA125" s="174"/>
      <c r="AB125" s="174"/>
      <c r="AC125" s="174"/>
      <c r="AD125" s="174"/>
      <c r="AE125" s="174"/>
      <c r="AF125" s="174"/>
      <c r="AG125" s="174"/>
      <c r="AH125" s="174"/>
      <c r="AI125" s="174"/>
      <c r="AJ125" s="174"/>
      <c r="AK125" s="174"/>
      <c r="AL125" s="174"/>
      <c r="AM125" s="174"/>
      <c r="AN125" s="174"/>
      <c r="AO125" s="174"/>
      <c r="AP125" s="174"/>
      <c r="AQ125" s="174"/>
      <c r="AR125" s="174"/>
      <c r="AS125" s="174"/>
      <c r="AT125" s="174"/>
      <c r="AU125" s="175"/>
      <c r="AV125" s="162">
        <f>CR110*1000</f>
        <v>0</v>
      </c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  <c r="BI125" s="163"/>
      <c r="BJ125" s="163"/>
      <c r="BK125" s="163"/>
      <c r="BL125" s="163"/>
      <c r="BM125" s="163"/>
      <c r="BN125" s="163"/>
      <c r="BO125" s="163"/>
      <c r="BP125" s="163"/>
      <c r="BQ125" s="163"/>
      <c r="BR125" s="163"/>
      <c r="BS125" s="163"/>
      <c r="BT125" s="163"/>
      <c r="BU125" s="163"/>
      <c r="BV125" s="163"/>
      <c r="BW125" s="163"/>
      <c r="BX125" s="164"/>
      <c r="BY125" s="162">
        <f>DN110*1000</f>
        <v>0</v>
      </c>
      <c r="BZ125" s="163"/>
      <c r="CA125" s="163"/>
      <c r="CB125" s="163"/>
      <c r="CC125" s="163"/>
      <c r="CD125" s="163"/>
      <c r="CE125" s="163"/>
      <c r="CF125" s="163"/>
      <c r="CG125" s="163"/>
      <c r="CH125" s="163"/>
      <c r="CI125" s="163"/>
      <c r="CJ125" s="163"/>
      <c r="CK125" s="163"/>
      <c r="CL125" s="163"/>
      <c r="CM125" s="163"/>
      <c r="CN125" s="163"/>
      <c r="CO125" s="163"/>
      <c r="CP125" s="163"/>
      <c r="CQ125" s="163"/>
      <c r="CR125" s="163"/>
      <c r="CS125" s="163"/>
      <c r="CT125" s="163"/>
      <c r="CU125" s="163"/>
      <c r="CV125" s="163"/>
      <c r="CW125" s="163"/>
      <c r="CX125" s="163"/>
      <c r="CY125" s="163"/>
      <c r="CZ125" s="163"/>
      <c r="DA125" s="164"/>
      <c r="DC125" s="44"/>
    </row>
    <row r="126" spans="1:151" s="18" customFormat="1" x14ac:dyDescent="0.25">
      <c r="A126" s="21"/>
      <c r="B126" s="174" t="s">
        <v>88</v>
      </c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  <c r="AB126" s="174"/>
      <c r="AC126" s="174"/>
      <c r="AD126" s="174"/>
      <c r="AE126" s="174"/>
      <c r="AF126" s="174"/>
      <c r="AG126" s="174"/>
      <c r="AH126" s="174"/>
      <c r="AI126" s="174"/>
      <c r="AJ126" s="174"/>
      <c r="AK126" s="174"/>
      <c r="AL126" s="174"/>
      <c r="AM126" s="174"/>
      <c r="AN126" s="174"/>
      <c r="AO126" s="174"/>
      <c r="AP126" s="174"/>
      <c r="AQ126" s="174"/>
      <c r="AR126" s="174"/>
      <c r="AS126" s="174"/>
      <c r="AT126" s="174"/>
      <c r="AU126" s="175"/>
      <c r="AV126" s="162">
        <f>CR105*1000</f>
        <v>690</v>
      </c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  <c r="BI126" s="163"/>
      <c r="BJ126" s="163"/>
      <c r="BK126" s="163"/>
      <c r="BL126" s="163"/>
      <c r="BM126" s="163"/>
      <c r="BN126" s="163"/>
      <c r="BO126" s="163"/>
      <c r="BP126" s="163"/>
      <c r="BQ126" s="163"/>
      <c r="BR126" s="163"/>
      <c r="BS126" s="163"/>
      <c r="BT126" s="163"/>
      <c r="BU126" s="163"/>
      <c r="BV126" s="163"/>
      <c r="BW126" s="163"/>
      <c r="BX126" s="164"/>
      <c r="BY126" s="162">
        <f>DN105*1000</f>
        <v>690</v>
      </c>
      <c r="BZ126" s="163"/>
      <c r="CA126" s="163"/>
      <c r="CB126" s="163"/>
      <c r="CC126" s="163"/>
      <c r="CD126" s="163"/>
      <c r="CE126" s="163"/>
      <c r="CF126" s="163"/>
      <c r="CG126" s="163"/>
      <c r="CH126" s="163"/>
      <c r="CI126" s="163"/>
      <c r="CJ126" s="163"/>
      <c r="CK126" s="163"/>
      <c r="CL126" s="163"/>
      <c r="CM126" s="163"/>
      <c r="CN126" s="163"/>
      <c r="CO126" s="163"/>
      <c r="CP126" s="163"/>
      <c r="CQ126" s="163"/>
      <c r="CR126" s="163"/>
      <c r="CS126" s="163"/>
      <c r="CT126" s="163"/>
      <c r="CU126" s="163"/>
      <c r="CV126" s="163"/>
      <c r="CW126" s="163"/>
      <c r="CX126" s="163"/>
      <c r="CY126" s="163"/>
      <c r="CZ126" s="163"/>
      <c r="DA126" s="164"/>
      <c r="DC126" s="44"/>
    </row>
    <row r="127" spans="1:151" s="18" customFormat="1" x14ac:dyDescent="0.25">
      <c r="A127" s="21"/>
      <c r="B127" s="174" t="s">
        <v>89</v>
      </c>
      <c r="C127" s="174"/>
      <c r="D127" s="174"/>
      <c r="E127" s="174"/>
      <c r="F127" s="174"/>
      <c r="G127" s="174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174"/>
      <c r="AA127" s="174"/>
      <c r="AB127" s="174"/>
      <c r="AC127" s="174"/>
      <c r="AD127" s="174"/>
      <c r="AE127" s="174"/>
      <c r="AF127" s="174"/>
      <c r="AG127" s="174"/>
      <c r="AH127" s="174"/>
      <c r="AI127" s="174"/>
      <c r="AJ127" s="174"/>
      <c r="AK127" s="174"/>
      <c r="AL127" s="174"/>
      <c r="AM127" s="174"/>
      <c r="AN127" s="174"/>
      <c r="AO127" s="174"/>
      <c r="AP127" s="174"/>
      <c r="AQ127" s="174"/>
      <c r="AR127" s="174"/>
      <c r="AS127" s="174"/>
      <c r="AT127" s="174"/>
      <c r="AU127" s="175"/>
      <c r="AV127" s="162">
        <f>(CR106+CR107+CR108)*1000</f>
        <v>167.59799999999998</v>
      </c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  <c r="BI127" s="163"/>
      <c r="BJ127" s="163"/>
      <c r="BK127" s="163"/>
      <c r="BL127" s="163"/>
      <c r="BM127" s="163"/>
      <c r="BN127" s="163"/>
      <c r="BO127" s="163"/>
      <c r="BP127" s="163"/>
      <c r="BQ127" s="163"/>
      <c r="BR127" s="163"/>
      <c r="BS127" s="163"/>
      <c r="BT127" s="163"/>
      <c r="BU127" s="163"/>
      <c r="BV127" s="163"/>
      <c r="BW127" s="163"/>
      <c r="BX127" s="164"/>
      <c r="BY127" s="162">
        <f>(DN106+DN107+DN108)*1000</f>
        <v>167.59799999999998</v>
      </c>
      <c r="BZ127" s="163"/>
      <c r="CA127" s="163"/>
      <c r="CB127" s="163"/>
      <c r="CC127" s="163"/>
      <c r="CD127" s="163"/>
      <c r="CE127" s="163"/>
      <c r="CF127" s="163"/>
      <c r="CG127" s="163"/>
      <c r="CH127" s="163"/>
      <c r="CI127" s="163"/>
      <c r="CJ127" s="163"/>
      <c r="CK127" s="163"/>
      <c r="CL127" s="163"/>
      <c r="CM127" s="163"/>
      <c r="CN127" s="163"/>
      <c r="CO127" s="163"/>
      <c r="CP127" s="163"/>
      <c r="CQ127" s="163"/>
      <c r="CR127" s="163"/>
      <c r="CS127" s="163"/>
      <c r="CT127" s="163"/>
      <c r="CU127" s="163"/>
      <c r="CV127" s="163"/>
      <c r="CW127" s="163"/>
      <c r="CX127" s="163"/>
      <c r="CY127" s="163"/>
      <c r="CZ127" s="163"/>
      <c r="DA127" s="164"/>
      <c r="DC127" s="44"/>
    </row>
    <row r="128" spans="1:151" s="18" customFormat="1" x14ac:dyDescent="0.25">
      <c r="A128" s="21"/>
      <c r="B128" s="174" t="s">
        <v>90</v>
      </c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74"/>
      <c r="AN128" s="174"/>
      <c r="AO128" s="174"/>
      <c r="AP128" s="174"/>
      <c r="AQ128" s="174"/>
      <c r="AR128" s="174"/>
      <c r="AS128" s="174"/>
      <c r="AT128" s="174"/>
      <c r="AU128" s="175"/>
      <c r="AV128" s="162">
        <v>0</v>
      </c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  <c r="BI128" s="163"/>
      <c r="BJ128" s="163"/>
      <c r="BK128" s="163"/>
      <c r="BL128" s="163"/>
      <c r="BM128" s="163"/>
      <c r="BN128" s="163"/>
      <c r="BO128" s="163"/>
      <c r="BP128" s="163"/>
      <c r="BQ128" s="163"/>
      <c r="BR128" s="163"/>
      <c r="BS128" s="163"/>
      <c r="BT128" s="163"/>
      <c r="BU128" s="163"/>
      <c r="BV128" s="163"/>
      <c r="BW128" s="163"/>
      <c r="BX128" s="164"/>
      <c r="BY128" s="162">
        <v>0</v>
      </c>
      <c r="BZ128" s="163"/>
      <c r="CA128" s="163"/>
      <c r="CB128" s="163"/>
      <c r="CC128" s="163"/>
      <c r="CD128" s="163"/>
      <c r="CE128" s="163"/>
      <c r="CF128" s="163"/>
      <c r="CG128" s="163"/>
      <c r="CH128" s="163"/>
      <c r="CI128" s="163"/>
      <c r="CJ128" s="163"/>
      <c r="CK128" s="163"/>
      <c r="CL128" s="163"/>
      <c r="CM128" s="163"/>
      <c r="CN128" s="163"/>
      <c r="CO128" s="163"/>
      <c r="CP128" s="163"/>
      <c r="CQ128" s="163"/>
      <c r="CR128" s="163"/>
      <c r="CS128" s="163"/>
      <c r="CT128" s="163"/>
      <c r="CU128" s="163"/>
      <c r="CV128" s="163"/>
      <c r="CW128" s="163"/>
      <c r="CX128" s="163"/>
      <c r="CY128" s="163"/>
      <c r="CZ128" s="163"/>
      <c r="DA128" s="164"/>
      <c r="DC128" s="44"/>
    </row>
    <row r="129" spans="1:107" s="18" customFormat="1" x14ac:dyDescent="0.25">
      <c r="A129" s="21"/>
      <c r="B129" s="174" t="s">
        <v>91</v>
      </c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174"/>
      <c r="AP129" s="174"/>
      <c r="AQ129" s="174"/>
      <c r="AR129" s="174"/>
      <c r="AS129" s="174"/>
      <c r="AT129" s="174"/>
      <c r="AU129" s="175"/>
      <c r="AV129" s="162">
        <v>0</v>
      </c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  <c r="BI129" s="163"/>
      <c r="BJ129" s="163"/>
      <c r="BK129" s="163"/>
      <c r="BL129" s="163"/>
      <c r="BM129" s="163"/>
      <c r="BN129" s="163"/>
      <c r="BO129" s="163"/>
      <c r="BP129" s="163"/>
      <c r="BQ129" s="163"/>
      <c r="BR129" s="163"/>
      <c r="BS129" s="163"/>
      <c r="BT129" s="163"/>
      <c r="BU129" s="163"/>
      <c r="BV129" s="163"/>
      <c r="BW129" s="163"/>
      <c r="BX129" s="164"/>
      <c r="BY129" s="162">
        <v>0</v>
      </c>
      <c r="BZ129" s="163"/>
      <c r="CA129" s="163"/>
      <c r="CB129" s="163"/>
      <c r="CC129" s="163"/>
      <c r="CD129" s="163"/>
      <c r="CE129" s="163"/>
      <c r="CF129" s="163"/>
      <c r="CG129" s="163"/>
      <c r="CH129" s="163"/>
      <c r="CI129" s="163"/>
      <c r="CJ129" s="163"/>
      <c r="CK129" s="163"/>
      <c r="CL129" s="163"/>
      <c r="CM129" s="163"/>
      <c r="CN129" s="163"/>
      <c r="CO129" s="163"/>
      <c r="CP129" s="163"/>
      <c r="CQ129" s="163"/>
      <c r="CR129" s="163"/>
      <c r="CS129" s="163"/>
      <c r="CT129" s="163"/>
      <c r="CU129" s="163"/>
      <c r="CV129" s="163"/>
      <c r="CW129" s="163"/>
      <c r="CX129" s="163"/>
      <c r="CY129" s="163"/>
      <c r="CZ129" s="163"/>
      <c r="DA129" s="164"/>
      <c r="DC129" s="44"/>
    </row>
    <row r="130" spans="1:107" s="18" customFormat="1" x14ac:dyDescent="0.25">
      <c r="A130" s="21"/>
      <c r="B130" s="174" t="s">
        <v>92</v>
      </c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  <c r="AA130" s="174"/>
      <c r="AB130" s="174"/>
      <c r="AC130" s="174"/>
      <c r="AD130" s="174"/>
      <c r="AE130" s="174"/>
      <c r="AF130" s="174"/>
      <c r="AG130" s="174"/>
      <c r="AH130" s="174"/>
      <c r="AI130" s="174"/>
      <c r="AJ130" s="174"/>
      <c r="AK130" s="174"/>
      <c r="AL130" s="174"/>
      <c r="AM130" s="174"/>
      <c r="AN130" s="174"/>
      <c r="AO130" s="174"/>
      <c r="AP130" s="174"/>
      <c r="AQ130" s="174"/>
      <c r="AR130" s="174"/>
      <c r="AS130" s="174"/>
      <c r="AT130" s="174"/>
      <c r="AU130" s="175"/>
      <c r="AV130" s="162">
        <v>0</v>
      </c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  <c r="BI130" s="163"/>
      <c r="BJ130" s="163"/>
      <c r="BK130" s="163"/>
      <c r="BL130" s="163"/>
      <c r="BM130" s="163"/>
      <c r="BN130" s="163"/>
      <c r="BO130" s="163"/>
      <c r="BP130" s="163"/>
      <c r="BQ130" s="163"/>
      <c r="BR130" s="163"/>
      <c r="BS130" s="163"/>
      <c r="BT130" s="163"/>
      <c r="BU130" s="163"/>
      <c r="BV130" s="163"/>
      <c r="BW130" s="163"/>
      <c r="BX130" s="164"/>
      <c r="BY130" s="162">
        <v>0</v>
      </c>
      <c r="BZ130" s="163"/>
      <c r="CA130" s="163"/>
      <c r="CB130" s="163"/>
      <c r="CC130" s="163"/>
      <c r="CD130" s="163"/>
      <c r="CE130" s="163"/>
      <c r="CF130" s="163"/>
      <c r="CG130" s="163"/>
      <c r="CH130" s="163"/>
      <c r="CI130" s="163"/>
      <c r="CJ130" s="163"/>
      <c r="CK130" s="163"/>
      <c r="CL130" s="163"/>
      <c r="CM130" s="163"/>
      <c r="CN130" s="163"/>
      <c r="CO130" s="163"/>
      <c r="CP130" s="163"/>
      <c r="CQ130" s="163"/>
      <c r="CR130" s="163"/>
      <c r="CS130" s="163"/>
      <c r="CT130" s="163"/>
      <c r="CU130" s="163"/>
      <c r="CV130" s="163"/>
      <c r="CW130" s="163"/>
      <c r="CX130" s="163"/>
      <c r="CY130" s="163"/>
      <c r="CZ130" s="163"/>
      <c r="DA130" s="164"/>
      <c r="DC130" s="44"/>
    </row>
    <row r="131" spans="1:107" s="18" customFormat="1" x14ac:dyDescent="0.25">
      <c r="A131" s="21"/>
      <c r="B131" s="174" t="s">
        <v>93</v>
      </c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  <c r="AB131" s="174"/>
      <c r="AC131" s="174"/>
      <c r="AD131" s="174"/>
      <c r="AE131" s="174"/>
      <c r="AF131" s="174"/>
      <c r="AG131" s="174"/>
      <c r="AH131" s="174"/>
      <c r="AI131" s="174"/>
      <c r="AJ131" s="174"/>
      <c r="AK131" s="174"/>
      <c r="AL131" s="174"/>
      <c r="AM131" s="174"/>
      <c r="AN131" s="174"/>
      <c r="AO131" s="174"/>
      <c r="AP131" s="174"/>
      <c r="AQ131" s="174"/>
      <c r="AR131" s="174"/>
      <c r="AS131" s="174"/>
      <c r="AT131" s="174"/>
      <c r="AU131" s="175"/>
      <c r="AV131" s="162">
        <v>0</v>
      </c>
      <c r="AW131" s="163"/>
      <c r="AX131" s="163"/>
      <c r="AY131" s="163"/>
      <c r="AZ131" s="163"/>
      <c r="BA131" s="163"/>
      <c r="BB131" s="163"/>
      <c r="BC131" s="163"/>
      <c r="BD131" s="163"/>
      <c r="BE131" s="163"/>
      <c r="BF131" s="163"/>
      <c r="BG131" s="163"/>
      <c r="BH131" s="163"/>
      <c r="BI131" s="163"/>
      <c r="BJ131" s="163"/>
      <c r="BK131" s="163"/>
      <c r="BL131" s="163"/>
      <c r="BM131" s="163"/>
      <c r="BN131" s="163"/>
      <c r="BO131" s="163"/>
      <c r="BP131" s="163"/>
      <c r="BQ131" s="163"/>
      <c r="BR131" s="163"/>
      <c r="BS131" s="163"/>
      <c r="BT131" s="163"/>
      <c r="BU131" s="163"/>
      <c r="BV131" s="163"/>
      <c r="BW131" s="163"/>
      <c r="BX131" s="164"/>
      <c r="BY131" s="162">
        <v>0</v>
      </c>
      <c r="BZ131" s="163"/>
      <c r="CA131" s="163"/>
      <c r="CB131" s="163"/>
      <c r="CC131" s="163"/>
      <c r="CD131" s="163"/>
      <c r="CE131" s="163"/>
      <c r="CF131" s="163"/>
      <c r="CG131" s="163"/>
      <c r="CH131" s="163"/>
      <c r="CI131" s="163"/>
      <c r="CJ131" s="163"/>
      <c r="CK131" s="163"/>
      <c r="CL131" s="163"/>
      <c r="CM131" s="163"/>
      <c r="CN131" s="163"/>
      <c r="CO131" s="163"/>
      <c r="CP131" s="163"/>
      <c r="CQ131" s="163"/>
      <c r="CR131" s="163"/>
      <c r="CS131" s="163"/>
      <c r="CT131" s="163"/>
      <c r="CU131" s="163"/>
      <c r="CV131" s="163"/>
      <c r="CW131" s="163"/>
      <c r="CX131" s="163"/>
      <c r="CY131" s="163"/>
      <c r="CZ131" s="163"/>
      <c r="DA131" s="164"/>
      <c r="DC131" s="44"/>
    </row>
    <row r="132" spans="1:107" s="18" customFormat="1" x14ac:dyDescent="0.25">
      <c r="A132" s="21"/>
      <c r="B132" s="174" t="s">
        <v>53</v>
      </c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  <c r="AA132" s="174"/>
      <c r="AB132" s="174"/>
      <c r="AC132" s="174"/>
      <c r="AD132" s="174"/>
      <c r="AE132" s="174"/>
      <c r="AF132" s="174"/>
      <c r="AG132" s="174"/>
      <c r="AH132" s="174"/>
      <c r="AI132" s="174"/>
      <c r="AJ132" s="174"/>
      <c r="AK132" s="174"/>
      <c r="AL132" s="174"/>
      <c r="AM132" s="174"/>
      <c r="AN132" s="174"/>
      <c r="AO132" s="174"/>
      <c r="AP132" s="174"/>
      <c r="AQ132" s="174"/>
      <c r="AR132" s="174"/>
      <c r="AS132" s="174"/>
      <c r="AT132" s="174"/>
      <c r="AU132" s="175"/>
      <c r="AV132" s="162">
        <f>AV124+AV126+AV127+AV125</f>
        <v>10783.598</v>
      </c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  <c r="BI132" s="163"/>
      <c r="BJ132" s="163"/>
      <c r="BK132" s="163"/>
      <c r="BL132" s="163"/>
      <c r="BM132" s="163"/>
      <c r="BN132" s="163"/>
      <c r="BO132" s="163"/>
      <c r="BP132" s="163"/>
      <c r="BQ132" s="163"/>
      <c r="BR132" s="163"/>
      <c r="BS132" s="163"/>
      <c r="BT132" s="163"/>
      <c r="BU132" s="163"/>
      <c r="BV132" s="163"/>
      <c r="BW132" s="163"/>
      <c r="BX132" s="164"/>
      <c r="BY132" s="162">
        <f>BY124+BY126+BY127</f>
        <v>10783.598</v>
      </c>
      <c r="BZ132" s="163"/>
      <c r="CA132" s="163"/>
      <c r="CB132" s="163"/>
      <c r="CC132" s="163"/>
      <c r="CD132" s="163"/>
      <c r="CE132" s="163"/>
      <c r="CF132" s="163"/>
      <c r="CG132" s="163"/>
      <c r="CH132" s="163"/>
      <c r="CI132" s="163"/>
      <c r="CJ132" s="163"/>
      <c r="CK132" s="163"/>
      <c r="CL132" s="163"/>
      <c r="CM132" s="163"/>
      <c r="CN132" s="163"/>
      <c r="CO132" s="163"/>
      <c r="CP132" s="163"/>
      <c r="CQ132" s="163"/>
      <c r="CR132" s="163"/>
      <c r="CS132" s="163"/>
      <c r="CT132" s="163"/>
      <c r="CU132" s="163"/>
      <c r="CV132" s="163"/>
      <c r="CW132" s="163"/>
      <c r="CX132" s="163"/>
      <c r="CY132" s="163"/>
      <c r="CZ132" s="163"/>
      <c r="DA132" s="164"/>
      <c r="DC132" s="44"/>
    </row>
  </sheetData>
  <mergeCells count="516"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2:AU132"/>
    <mergeCell ref="AV132:BX132"/>
    <mergeCell ref="BY132:DA132"/>
    <mergeCell ref="B129:AU129"/>
    <mergeCell ref="AV129:BX129"/>
    <mergeCell ref="BY129:DA129"/>
    <mergeCell ref="B130:AU130"/>
    <mergeCell ref="AV130:BX130"/>
    <mergeCell ref="BY130:DA130"/>
    <mergeCell ref="B131:AU131"/>
    <mergeCell ref="AV131:BX131"/>
    <mergeCell ref="BY131:DA131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3:AU123"/>
    <mergeCell ref="BC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J116"/>
    <mergeCell ref="DK116:DQ116"/>
    <mergeCell ref="DR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J100:T100"/>
    <mergeCell ref="CM100:CX100"/>
    <mergeCell ref="A102:Z102"/>
    <mergeCell ref="AA102:AZ102"/>
    <mergeCell ref="BA102:BW102"/>
    <mergeCell ref="BX102:CQ102"/>
    <mergeCell ref="CR102:DM102"/>
    <mergeCell ref="EK92:EV92"/>
    <mergeCell ref="EW92:FH92"/>
    <mergeCell ref="A96:FG96"/>
    <mergeCell ref="AW97:DK97"/>
    <mergeCell ref="AW98:DK98"/>
    <mergeCell ref="BH99:BQ99"/>
    <mergeCell ref="BR99:CI99"/>
    <mergeCell ref="CJ99:CM99"/>
    <mergeCell ref="CN99:CQ99"/>
    <mergeCell ref="CR99:CY99"/>
    <mergeCell ref="DN102:EJ102"/>
    <mergeCell ref="EK102:FG102"/>
    <mergeCell ref="A87:Q92"/>
    <mergeCell ref="EW91:FH91"/>
    <mergeCell ref="R92:AK92"/>
    <mergeCell ref="AL92:BB92"/>
    <mergeCell ref="BC92:BS92"/>
    <mergeCell ref="BT92:CJ92"/>
    <mergeCell ref="CK92:CY92"/>
    <mergeCell ref="CZ92:DX92"/>
    <mergeCell ref="DY92:EJ92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90:FH90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7:FH87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8:FH88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5:FH85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A85:Q86"/>
    <mergeCell ref="R85:AK85"/>
    <mergeCell ref="AL85:BB85"/>
    <mergeCell ref="BC85:BS85"/>
    <mergeCell ref="BT85:CJ85"/>
    <mergeCell ref="CK85:CY85"/>
    <mergeCell ref="CZ85:DX85"/>
    <mergeCell ref="DY85:EJ85"/>
    <mergeCell ref="EK85:EV85"/>
    <mergeCell ref="CZ83:DX83"/>
    <mergeCell ref="DY83:EJ83"/>
    <mergeCell ref="EK83:EV83"/>
    <mergeCell ref="EW83:FH83"/>
    <mergeCell ref="A84:Q84"/>
    <mergeCell ref="R84:AK84"/>
    <mergeCell ref="AL84:BB84"/>
    <mergeCell ref="BC84:BS84"/>
    <mergeCell ref="BT84:CJ84"/>
    <mergeCell ref="CK84:CY84"/>
    <mergeCell ref="A83:Q83"/>
    <mergeCell ref="R83:AK83"/>
    <mergeCell ref="AL83:BB83"/>
    <mergeCell ref="BC83:BS83"/>
    <mergeCell ref="BT83:CJ83"/>
    <mergeCell ref="CK83:CY83"/>
    <mergeCell ref="CZ84:DX84"/>
    <mergeCell ref="DY84:EJ84"/>
    <mergeCell ref="EK84:EV84"/>
    <mergeCell ref="EW84:FH84"/>
    <mergeCell ref="A80:FH80"/>
    <mergeCell ref="A82:Q82"/>
    <mergeCell ref="R82:AK82"/>
    <mergeCell ref="AL82:BB82"/>
    <mergeCell ref="BC82:BS82"/>
    <mergeCell ref="BT82:CJ82"/>
    <mergeCell ref="CK82:CY82"/>
    <mergeCell ref="CZ82:DX82"/>
    <mergeCell ref="DY82:FH82"/>
    <mergeCell ref="B76:V76"/>
    <mergeCell ref="X76:AR76"/>
    <mergeCell ref="AT76:BP76"/>
    <mergeCell ref="BQ76:CU76"/>
    <mergeCell ref="CV76:DZ76"/>
    <mergeCell ref="EA76:FE76"/>
    <mergeCell ref="BQ73:CU73"/>
    <mergeCell ref="CV73:DZ73"/>
    <mergeCell ref="BQ74:CU74"/>
    <mergeCell ref="CV74:DZ74"/>
    <mergeCell ref="BQ75:CU75"/>
    <mergeCell ref="CV75:DZ75"/>
    <mergeCell ref="EA69:FE75"/>
    <mergeCell ref="BQ71:CU71"/>
    <mergeCell ref="CV71:DZ71"/>
    <mergeCell ref="BQ72:CU72"/>
    <mergeCell ref="CV72:DZ72"/>
    <mergeCell ref="BQ69:CU69"/>
    <mergeCell ref="CV69:DZ69"/>
    <mergeCell ref="BQ70:CU70"/>
    <mergeCell ref="CV70:DZ70"/>
    <mergeCell ref="AS70:BP70"/>
    <mergeCell ref="AS71:BP71"/>
    <mergeCell ref="AS72:BP72"/>
    <mergeCell ref="AS73:BP73"/>
    <mergeCell ref="AS74:BP74"/>
    <mergeCell ref="AS75:BP75"/>
    <mergeCell ref="EA65:FE68"/>
    <mergeCell ref="BQ66:CU66"/>
    <mergeCell ref="CV66:DZ66"/>
    <mergeCell ref="BQ67:CU67"/>
    <mergeCell ref="CV67:DZ67"/>
    <mergeCell ref="BQ68:CU68"/>
    <mergeCell ref="CV68:DZ68"/>
    <mergeCell ref="AS66:BP66"/>
    <mergeCell ref="AS68:BP68"/>
    <mergeCell ref="AS65:BP65"/>
    <mergeCell ref="BQ65:CU65"/>
    <mergeCell ref="CV65:DZ65"/>
    <mergeCell ref="BQ63:CU63"/>
    <mergeCell ref="CV63:DZ63"/>
    <mergeCell ref="EA59:FE64"/>
    <mergeCell ref="BQ60:CU60"/>
    <mergeCell ref="CV60:DZ60"/>
    <mergeCell ref="W65:AR68"/>
    <mergeCell ref="AS69:BP69"/>
    <mergeCell ref="CV59:DZ59"/>
    <mergeCell ref="AS59:BP59"/>
    <mergeCell ref="AS60:BP60"/>
    <mergeCell ref="AS61:BP61"/>
    <mergeCell ref="AS62:BP62"/>
    <mergeCell ref="AS63:BP63"/>
    <mergeCell ref="AS64:BP64"/>
    <mergeCell ref="A58:V58"/>
    <mergeCell ref="W58:AR58"/>
    <mergeCell ref="AS58:BP58"/>
    <mergeCell ref="BQ58:CU58"/>
    <mergeCell ref="CV58:DZ58"/>
    <mergeCell ref="EA58:FE58"/>
    <mergeCell ref="BQ61:CU61"/>
    <mergeCell ref="CV61:DZ61"/>
    <mergeCell ref="BQ62:CU62"/>
    <mergeCell ref="CV62:DZ62"/>
    <mergeCell ref="BQ59:CS59"/>
    <mergeCell ref="W59:AR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3"/>
    <mergeCell ref="W74:AR75"/>
    <mergeCell ref="A59:V64"/>
    <mergeCell ref="A65:V68"/>
    <mergeCell ref="A69:V75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7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2024-01-17T04:40:53Z</dcterms:modified>
</cp:coreProperties>
</file>