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ктябр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0" i="2" l="1"/>
  <c r="AV115" i="2"/>
  <c r="BY114" i="2"/>
  <c r="AV114" i="2"/>
  <c r="AV113" i="2"/>
  <c r="AV112" i="2"/>
  <c r="CR99" i="2"/>
  <c r="DN98" i="2"/>
  <c r="BY112" i="2" s="1"/>
  <c r="DN96" i="2"/>
  <c r="DN95" i="2"/>
  <c r="DN94" i="2"/>
  <c r="BY115" i="2" s="1"/>
  <c r="DN93" i="2"/>
  <c r="DN92" i="2"/>
  <c r="DN99" i="2" s="1"/>
  <c r="CK80" i="2"/>
  <c r="CK79" i="2"/>
  <c r="CK78" i="2"/>
  <c r="CK77" i="2"/>
  <c r="CK76" i="2"/>
  <c r="CK75" i="2"/>
  <c r="CK74" i="2"/>
  <c r="BQ65" i="2"/>
  <c r="CV64" i="2"/>
  <c r="CV63" i="2"/>
  <c r="CV62" i="2"/>
  <c r="DZ61" i="2"/>
  <c r="DY61" i="2"/>
  <c r="DX61" i="2"/>
  <c r="DW61" i="2"/>
  <c r="DV61" i="2"/>
  <c r="DU61" i="2"/>
  <c r="DT61" i="2"/>
  <c r="DS61" i="2"/>
  <c r="DR61" i="2"/>
  <c r="DQ61" i="2"/>
  <c r="DP61" i="2"/>
  <c r="DO61" i="2"/>
  <c r="DN61" i="2"/>
  <c r="DM61" i="2"/>
  <c r="DL61" i="2"/>
  <c r="DK61" i="2"/>
  <c r="DJ61" i="2"/>
  <c r="DI61" i="2"/>
  <c r="DH61" i="2"/>
  <c r="DG61" i="2"/>
  <c r="DF61" i="2"/>
  <c r="DE61" i="2"/>
  <c r="DD61" i="2"/>
  <c r="DC61" i="2"/>
  <c r="DB61" i="2"/>
  <c r="DA61" i="2"/>
  <c r="CZ61" i="2"/>
  <c r="CY61" i="2"/>
  <c r="CX61" i="2"/>
  <c r="CW61" i="2"/>
  <c r="CV61" i="2"/>
  <c r="CV60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DN59" i="2"/>
  <c r="DM59" i="2"/>
  <c r="DL59" i="2"/>
  <c r="DK59" i="2"/>
  <c r="DJ59" i="2"/>
  <c r="DI59" i="2"/>
  <c r="DH59" i="2"/>
  <c r="DG59" i="2"/>
  <c r="DF59" i="2"/>
  <c r="DE59" i="2"/>
  <c r="DD59" i="2"/>
  <c r="DC59" i="2"/>
  <c r="DB59" i="2"/>
  <c r="DA59" i="2"/>
  <c r="CZ59" i="2"/>
  <c r="CY59" i="2"/>
  <c r="CX59" i="2"/>
  <c r="CW59" i="2"/>
  <c r="CV59" i="2"/>
  <c r="DZ58" i="2"/>
  <c r="DY58" i="2"/>
  <c r="DX58" i="2"/>
  <c r="DW58" i="2"/>
  <c r="DV58" i="2"/>
  <c r="DU58" i="2"/>
  <c r="DT58" i="2"/>
  <c r="DS58" i="2"/>
  <c r="DR58" i="2"/>
  <c r="DQ58" i="2"/>
  <c r="DP58" i="2"/>
  <c r="DO58" i="2"/>
  <c r="DN58" i="2"/>
  <c r="DM58" i="2"/>
  <c r="DL58" i="2"/>
  <c r="DK58" i="2"/>
  <c r="DJ58" i="2"/>
  <c r="DI58" i="2"/>
  <c r="DH58" i="2"/>
  <c r="DG58" i="2"/>
  <c r="DF58" i="2"/>
  <c r="DE58" i="2"/>
  <c r="DD58" i="2"/>
  <c r="DC58" i="2"/>
  <c r="DB58" i="2"/>
  <c r="DA58" i="2"/>
  <c r="CZ58" i="2"/>
  <c r="CY58" i="2"/>
  <c r="CX58" i="2"/>
  <c r="CW58" i="2"/>
  <c r="CV58" i="2"/>
  <c r="CV57" i="2"/>
  <c r="CV65" i="2" s="1"/>
  <c r="DZ56" i="2"/>
  <c r="DY56" i="2"/>
  <c r="DX56" i="2"/>
  <c r="DW56" i="2"/>
  <c r="DV56" i="2"/>
  <c r="DU56" i="2"/>
  <c r="DT56" i="2"/>
  <c r="DS56" i="2"/>
  <c r="DR56" i="2"/>
  <c r="DQ56" i="2"/>
  <c r="DP56" i="2"/>
  <c r="DO56" i="2"/>
  <c r="DN56" i="2"/>
  <c r="DM56" i="2"/>
  <c r="DL56" i="2"/>
  <c r="DK56" i="2"/>
  <c r="DJ56" i="2"/>
  <c r="DI56" i="2"/>
  <c r="DH56" i="2"/>
  <c r="DG56" i="2"/>
  <c r="DF56" i="2"/>
  <c r="DE56" i="2"/>
  <c r="DD56" i="2"/>
  <c r="DC56" i="2"/>
  <c r="DB56" i="2"/>
  <c r="DA56" i="2"/>
  <c r="CZ56" i="2"/>
  <c r="CY56" i="2"/>
  <c r="CX56" i="2"/>
  <c r="CW56" i="2"/>
  <c r="CV56" i="2"/>
  <c r="DZ55" i="2"/>
  <c r="DY55" i="2"/>
  <c r="DX55" i="2"/>
  <c r="DW55" i="2"/>
  <c r="DV55" i="2"/>
  <c r="DU55" i="2"/>
  <c r="DT55" i="2"/>
  <c r="DS55" i="2"/>
  <c r="DR55" i="2"/>
  <c r="DQ55" i="2"/>
  <c r="DP55" i="2"/>
  <c r="DO55" i="2"/>
  <c r="DN55" i="2"/>
  <c r="DM55" i="2"/>
  <c r="DL55" i="2"/>
  <c r="DK55" i="2"/>
  <c r="DJ55" i="2"/>
  <c r="DI55" i="2"/>
  <c r="DH55" i="2"/>
  <c r="DG55" i="2"/>
  <c r="DF55" i="2"/>
  <c r="DE55" i="2"/>
  <c r="DD55" i="2"/>
  <c r="DC55" i="2"/>
  <c r="DB55" i="2"/>
  <c r="DA55" i="2"/>
  <c r="CZ55" i="2"/>
  <c r="CY55" i="2"/>
  <c r="CX55" i="2"/>
  <c r="CW55" i="2"/>
  <c r="CV55" i="2"/>
  <c r="EM27" i="2"/>
  <c r="EA55" i="2" s="1"/>
  <c r="CG27" i="2"/>
  <c r="DA14" i="2"/>
  <c r="DR14" i="2" s="1"/>
  <c r="CY27" i="2" l="1"/>
  <c r="DT27" i="2" s="1"/>
  <c r="BY113" i="2"/>
  <c r="BY120" i="2" s="1"/>
</calcChain>
</file>

<file path=xl/sharedStrings.xml><?xml version="1.0" encoding="utf-8"?>
<sst xmlns="http://schemas.openxmlformats.org/spreadsheetml/2006/main" count="349" uniqueCount="146">
  <si>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</si>
  <si>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</si>
  <si>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</si>
  <si>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</si>
  <si>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</si>
  <si>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</si>
  <si>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октябрь</t>
  </si>
  <si>
    <t>26</t>
  </si>
  <si>
    <t xml:space="preserve"> года</t>
  </si>
  <si>
    <t xml:space="preserve">(месяц) </t>
  </si>
  <si>
    <t xml:space="preserve">октябрь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</si>
  <si>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</si>
  <si>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</si>
  <si>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</si>
  <si>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</si>
  <si>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</si>
  <si>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</si>
  <si>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</si>
  <si>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</si>
  <si>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</si>
  <si>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</si>
  <si>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</si>
  <si>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</si>
  <si>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</si>
  <si>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</si>
  <si>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</si>
  <si>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</si>
  <si>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</si>
  <si>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</si>
  <si>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</si>
  <si>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</si>
  <si>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</si>
  <si>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</si>
  <si>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</si>
  <si>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</si>
  <si>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</si>
  <si>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</si>
  <si>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</si>
  <si>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</si>
  <si>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</si>
  <si>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</si>
  <si>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</si>
  <si>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</si>
  <si>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</si>
  <si>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</si>
  <si>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</si>
  <si>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</si>
  <si>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</si>
  <si>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</si>
  <si>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</si>
  <si>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</si>
  <si>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</si>
  <si>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</si>
  <si>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</si>
  <si>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</si>
  <si>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</si>
  <si>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</si>
  <si>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</si>
  <si>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</si>
  <si>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</si>
  <si>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</si>
  <si>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</si>
  <si>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</si>
  <si>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</si>
  <si>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</si>
  <si>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</si>
  <si>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</si>
  <si>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</si>
  <si>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</si>
  <si>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</si>
  <si>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</si>
  <si>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</si>
  <si>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</si>
  <si>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</si>
  <si>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</si>
  <si>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</si>
  <si>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</si>
  <si>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</si>
  <si>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</si>
  <si>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</si>
  <si>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</si>
  <si>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</si>
  <si>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</si>
  <si>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</si>
  <si>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</si>
  <si>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</si>
  <si>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</si>
  <si>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</si>
  <si>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</si>
  <si>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</si>
  <si>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</si>
  <si>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</si>
  <si>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</si>
  <si>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</si>
  <si>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</si>
  <si>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</si>
  <si>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</si>
  <si>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</si>
  <si>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</si>
  <si>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</si>
  <si>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</si>
  <si>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</si>
  <si>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(месяц) октябрь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</si>
  <si>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</si>
  <si>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</si>
  <si>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</si>
  <si>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</si>
  <si>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</si>
  <si>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</si>
  <si>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</si>
  <si>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</si>
  <si>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</si>
  <si>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</si>
  <si>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</si>
  <si>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</si>
  <si>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</si>
  <si>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</si>
  <si>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</si>
  <si>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 xml:space="preserve">АО "Аэропорт Южно-Сахалинск" 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</si>
  <si>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</si>
  <si>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</si>
  <si>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</si>
  <si>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</si>
  <si>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</si>
  <si>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</si>
  <si>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</si>
  <si>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</si>
  <si>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</si>
  <si>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</si>
  <si>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</si>
  <si>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октябрь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</si>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</sst>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HA11" sqref="HA11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4" customFormat="1" ht="117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v>125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126.65890400000001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126.65890400000001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126.65890400000001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41" t="s">
        <v>26</v>
      </c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3"/>
    </row>
    <row r="15" spans="1:164" s="44" customFormat="1" ht="7.5" hidden="1" customHeight="1" x14ac:dyDescent="0.25">
      <c r="A15" s="31"/>
      <c r="B15" s="32"/>
      <c r="C15" s="32"/>
      <c r="D15" s="32"/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8" t="s">
        <v>27</v>
      </c>
    </row>
    <row r="18" spans="1:161" s="9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10"/>
    </row>
    <row r="19" spans="1:161" s="48" customFormat="1" ht="45" customHeight="1" x14ac:dyDescent="0.25">
      <c r="A19" s="11" t="s">
        <v>28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s="21" customFormat="1" ht="15.75" x14ac:dyDescent="0.25">
      <c r="AV20" s="49" t="s">
        <v>29</v>
      </c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</row>
    <row r="21" spans="1:161" s="13" customFormat="1" ht="15.75" x14ac:dyDescent="0.25">
      <c r="AV21" s="14" t="s">
        <v>4</v>
      </c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2"/>
      <c r="DW21" s="52"/>
      <c r="DX21" s="52"/>
      <c r="DY21" s="52"/>
      <c r="DZ21" s="53"/>
      <c r="EA21" s="53"/>
      <c r="EB21" s="53"/>
      <c r="EC21" s="53"/>
      <c r="ED21" s="54"/>
      <c r="EE21" s="54"/>
      <c r="EF21" s="54"/>
      <c r="EG21" s="54"/>
      <c r="EH21" s="21"/>
      <c r="EI21" s="21"/>
      <c r="EJ21" s="21"/>
      <c r="EK21" s="21"/>
    </row>
    <row r="22" spans="1:161" s="13" customFormat="1" ht="15.75" x14ac:dyDescent="0.25">
      <c r="AW22" s="17" t="s">
        <v>30</v>
      </c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8" t="s">
        <v>6</v>
      </c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7">
        <v>20</v>
      </c>
      <c r="CS22" s="17"/>
      <c r="CT22" s="17"/>
      <c r="CU22" s="17"/>
      <c r="CV22" s="19" t="s">
        <v>7</v>
      </c>
      <c r="CW22" s="19"/>
      <c r="CX22" s="19"/>
      <c r="CY22" s="19"/>
      <c r="CZ22" s="20" t="s">
        <v>8</v>
      </c>
      <c r="DA22" s="20"/>
      <c r="DB22" s="20"/>
      <c r="DC22" s="20"/>
      <c r="DD22" s="20"/>
      <c r="DE22" s="20"/>
      <c r="DF22" s="20"/>
      <c r="DG22" s="20"/>
      <c r="DH22" s="20"/>
    </row>
    <row r="23" spans="1:161" s="21" customFormat="1" ht="15.75" x14ac:dyDescent="0.25">
      <c r="C23" s="17" t="s">
        <v>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 t="s">
        <v>10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DC23" s="23"/>
    </row>
    <row r="25" spans="1:161" s="25" customFormat="1" ht="61.5" customHeight="1" x14ac:dyDescent="0.2">
      <c r="A25" s="24" t="s">
        <v>11</v>
      </c>
      <c r="B25" s="24"/>
      <c r="C25" s="24"/>
      <c r="D25" s="24"/>
      <c r="E25" s="24"/>
      <c r="F25" s="24" t="s">
        <v>31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 t="s">
        <v>13</v>
      </c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 t="s">
        <v>32</v>
      </c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 t="s">
        <v>33</v>
      </c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 t="s">
        <v>34</v>
      </c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 t="s">
        <v>35</v>
      </c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 t="s">
        <v>36</v>
      </c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 t="s">
        <v>37</v>
      </c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 t="s">
        <v>38</v>
      </c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</row>
    <row r="26" spans="1:161" s="30" customFormat="1" x14ac:dyDescent="0.25">
      <c r="A26" s="26">
        <v>1</v>
      </c>
      <c r="B26" s="27"/>
      <c r="C26" s="27"/>
      <c r="D26" s="27"/>
      <c r="E26" s="28"/>
      <c r="F26" s="29">
        <v>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>
        <v>3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>
        <v>4</v>
      </c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>
        <v>5</v>
      </c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>
        <v>6</v>
      </c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>
        <v>7</v>
      </c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>
        <v>8</v>
      </c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>
        <v>9</v>
      </c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>
        <v>10</v>
      </c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</row>
    <row r="27" spans="1:161" s="44" customFormat="1" ht="117.75" customHeight="1" x14ac:dyDescent="0.25">
      <c r="A27" s="31" t="s">
        <v>21</v>
      </c>
      <c r="B27" s="32"/>
      <c r="C27" s="32"/>
      <c r="D27" s="32"/>
      <c r="E27" s="33"/>
      <c r="F27" s="34" t="s">
        <v>22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 t="s">
        <v>23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5" t="s">
        <v>24</v>
      </c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56">
        <v>125</v>
      </c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37" t="s">
        <v>25</v>
      </c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57">
        <f>CJ14</f>
        <v>126.65890400000001</v>
      </c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>
        <f>DA14</f>
        <v>126.65890400000001</v>
      </c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>
        <f>CY27</f>
        <v>126.65890400000001</v>
      </c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8" t="str">
        <f>EL14</f>
        <v>нет свободной мощности</v>
      </c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8" t="s">
        <v>39</v>
      </c>
    </row>
    <row r="30" spans="1:161" s="9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10"/>
    </row>
    <row r="31" spans="1:161" s="48" customFormat="1" ht="15.75" x14ac:dyDescent="0.25">
      <c r="A31" s="11" t="s">
        <v>40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s="21" customFormat="1" ht="15.75" x14ac:dyDescent="0.25">
      <c r="AD32" s="59" t="s">
        <v>41</v>
      </c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1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23"/>
      <c r="FC32" s="23"/>
      <c r="FD32" s="23"/>
      <c r="FE32" s="23"/>
    </row>
    <row r="33" spans="1:161" s="13" customFormat="1" ht="15.75" x14ac:dyDescent="0.25"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14" t="s">
        <v>4</v>
      </c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5"/>
      <c r="DZ33" s="15"/>
      <c r="EA33" s="15"/>
      <c r="EB33" s="15"/>
      <c r="EC33" s="15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2"/>
      <c r="ES33" s="52"/>
      <c r="ET33" s="52"/>
      <c r="EU33" s="52"/>
      <c r="EV33" s="53"/>
      <c r="EW33" s="53"/>
      <c r="EX33" s="53"/>
      <c r="EY33" s="53"/>
    </row>
    <row r="34" spans="1:161" s="13" customFormat="1" ht="15.75" x14ac:dyDescent="0.25">
      <c r="AM34" s="17" t="s">
        <v>42</v>
      </c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 t="s">
        <v>6</v>
      </c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7">
        <v>20</v>
      </c>
      <c r="DB34" s="17"/>
      <c r="DC34" s="17"/>
      <c r="DD34" s="17"/>
      <c r="DE34" s="19" t="s">
        <v>7</v>
      </c>
      <c r="DF34" s="19"/>
      <c r="DG34" s="19"/>
      <c r="DH34" s="19"/>
      <c r="DI34" s="20" t="s">
        <v>8</v>
      </c>
      <c r="DJ34" s="20"/>
      <c r="DK34" s="20"/>
      <c r="DL34" s="20"/>
      <c r="DM34" s="20"/>
      <c r="DN34" s="20"/>
      <c r="DO34" s="20"/>
      <c r="DP34" s="20"/>
      <c r="DQ34" s="20"/>
    </row>
    <row r="35" spans="1:161" s="21" customFormat="1" ht="15.75" x14ac:dyDescent="0.25">
      <c r="C35" s="17" t="s">
        <v>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 t="s">
        <v>10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DC35" s="23"/>
    </row>
    <row r="36" spans="1:161" s="48" customFormat="1" ht="15.75" x14ac:dyDescent="0.25">
      <c r="DC36" s="63"/>
    </row>
    <row r="37" spans="1:161" ht="45" customHeight="1" x14ac:dyDescent="0.25">
      <c r="A37" s="64" t="s">
        <v>43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  <c r="L37" s="64" t="s">
        <v>44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6"/>
      <c r="AD37" s="24" t="s">
        <v>45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</row>
    <row r="38" spans="1:161" ht="13.5" customHeight="1" x14ac:dyDescent="0.25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9"/>
      <c r="L38" s="67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67">
        <v>1</v>
      </c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9"/>
      <c r="BK38" s="67">
        <v>2</v>
      </c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9"/>
      <c r="CR38" s="67">
        <v>3</v>
      </c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9"/>
      <c r="DY38" s="24" t="s">
        <v>46</v>
      </c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</row>
    <row r="39" spans="1:161" ht="13.5" customHeight="1" x14ac:dyDescent="0.25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9"/>
      <c r="L39" s="67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67" t="s">
        <v>47</v>
      </c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9"/>
      <c r="BK39" s="67" t="s">
        <v>48</v>
      </c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9"/>
      <c r="CR39" s="67" t="s">
        <v>49</v>
      </c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9"/>
      <c r="DY39" s="24" t="s">
        <v>46</v>
      </c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</row>
    <row r="40" spans="1:161" ht="44.25" customHeight="1" x14ac:dyDescent="0.25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4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6"/>
      <c r="AD40" s="70" t="s">
        <v>50</v>
      </c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 t="s">
        <v>51</v>
      </c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 t="s">
        <v>50</v>
      </c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 t="s">
        <v>51</v>
      </c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 t="s">
        <v>50</v>
      </c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 t="s">
        <v>51</v>
      </c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 t="s">
        <v>50</v>
      </c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 t="s">
        <v>51</v>
      </c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</row>
    <row r="41" spans="1:161" s="72" customFormat="1" x14ac:dyDescent="0.25">
      <c r="A41" s="31" t="s">
        <v>21</v>
      </c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71" t="s">
        <v>52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</row>
    <row r="42" spans="1:161" s="72" customFormat="1" x14ac:dyDescent="0.25">
      <c r="A42" s="31" t="s">
        <v>53</v>
      </c>
      <c r="B42" s="32"/>
      <c r="C42" s="32"/>
      <c r="D42" s="32"/>
      <c r="E42" s="32"/>
      <c r="F42" s="32"/>
      <c r="G42" s="32"/>
      <c r="H42" s="32"/>
      <c r="I42" s="32"/>
      <c r="J42" s="32"/>
      <c r="K42" s="33"/>
      <c r="L42" s="71" t="s">
        <v>54</v>
      </c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</row>
    <row r="43" spans="1:161" s="72" customFormat="1" x14ac:dyDescent="0.25">
      <c r="A43" s="31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3"/>
      <c r="L43" s="71" t="s">
        <v>56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</row>
    <row r="44" spans="1:161" s="72" customFormat="1" x14ac:dyDescent="0.25">
      <c r="A44" s="31" t="s">
        <v>46</v>
      </c>
      <c r="B44" s="32"/>
      <c r="C44" s="32"/>
      <c r="D44" s="32"/>
      <c r="E44" s="32"/>
      <c r="F44" s="32"/>
      <c r="G44" s="32"/>
      <c r="H44" s="32"/>
      <c r="I44" s="32"/>
      <c r="J44" s="32"/>
      <c r="K44" s="33"/>
      <c r="L44" s="71" t="s">
        <v>46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8" t="s">
        <v>57</v>
      </c>
    </row>
    <row r="47" spans="1:161" s="9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10"/>
    </row>
    <row r="48" spans="1:161" s="48" customFormat="1" ht="63.75" customHeight="1" x14ac:dyDescent="0.25">
      <c r="A48" s="11" t="s">
        <v>58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s="13" customFormat="1" ht="15.75" x14ac:dyDescent="0.25">
      <c r="AV49" s="14" t="s">
        <v>4</v>
      </c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2"/>
      <c r="DW49" s="52"/>
      <c r="DX49" s="52"/>
      <c r="DY49" s="52"/>
      <c r="DZ49" s="53"/>
      <c r="EA49" s="53"/>
      <c r="EB49" s="53"/>
      <c r="EC49" s="53"/>
      <c r="ED49" s="54"/>
      <c r="EE49" s="54"/>
      <c r="EF49" s="54"/>
      <c r="EG49" s="54"/>
      <c r="EH49" s="21"/>
      <c r="EI49" s="21"/>
      <c r="EJ49" s="21"/>
      <c r="EK49" s="21"/>
    </row>
    <row r="50" spans="1:161" s="13" customFormat="1" ht="15.75" x14ac:dyDescent="0.25">
      <c r="AQ50" s="73"/>
      <c r="AR50" s="62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17" t="s">
        <v>59</v>
      </c>
      <c r="BH50" s="17"/>
      <c r="BI50" s="17"/>
      <c r="BJ50" s="17"/>
      <c r="BK50" s="17"/>
      <c r="BL50" s="17"/>
      <c r="BM50" s="17"/>
      <c r="BN50" s="17"/>
      <c r="BO50" s="17"/>
      <c r="BP50" s="17"/>
      <c r="BQ50" s="18" t="s">
        <v>6</v>
      </c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7">
        <v>20</v>
      </c>
      <c r="CJ50" s="17"/>
      <c r="CK50" s="17"/>
      <c r="CL50" s="17"/>
      <c r="CM50" s="19" t="s">
        <v>7</v>
      </c>
      <c r="CN50" s="19"/>
      <c r="CO50" s="19"/>
      <c r="CP50" s="19"/>
      <c r="CQ50" s="20" t="s">
        <v>8</v>
      </c>
      <c r="CR50" s="20"/>
      <c r="CS50" s="20"/>
      <c r="CT50" s="20"/>
      <c r="CU50" s="20"/>
      <c r="CV50" s="20"/>
      <c r="CW50" s="20"/>
      <c r="CX50" s="20"/>
      <c r="DC50" s="16"/>
    </row>
    <row r="51" spans="1:161" s="21" customFormat="1" ht="15.75" x14ac:dyDescent="0.25">
      <c r="O51" s="22" t="s">
        <v>9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18" t="s">
        <v>10</v>
      </c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DC51" s="23"/>
    </row>
    <row r="53" spans="1:161" ht="66" customHeight="1" x14ac:dyDescent="0.25">
      <c r="A53" s="24" t="s">
        <v>60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 t="s">
        <v>61</v>
      </c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 t="s">
        <v>62</v>
      </c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 t="s">
        <v>63</v>
      </c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 t="s">
        <v>64</v>
      </c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 t="s">
        <v>65</v>
      </c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</row>
    <row r="54" spans="1:161" s="75" customFormat="1" x14ac:dyDescent="0.25">
      <c r="A54" s="74">
        <v>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>
        <v>2</v>
      </c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>
        <v>3</v>
      </c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>
        <v>4</v>
      </c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>
        <v>5</v>
      </c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>
        <v>6</v>
      </c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</row>
    <row r="55" spans="1:161" s="75" customFormat="1" ht="30" customHeight="1" x14ac:dyDescent="0.25">
      <c r="A55" s="76" t="s">
        <v>22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79" t="s">
        <v>66</v>
      </c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1"/>
      <c r="AS55" s="82" t="s">
        <v>67</v>
      </c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4"/>
      <c r="BQ55" s="38">
        <v>107.693515</v>
      </c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40"/>
      <c r="CT55" s="85">
        <v>164.824444</v>
      </c>
      <c r="CU55" s="85">
        <v>164.824444</v>
      </c>
      <c r="CV55" s="86">
        <f t="shared" ref="CV55:CV64" si="0">BQ55</f>
        <v>107.693515</v>
      </c>
      <c r="CW55" s="86">
        <f t="shared" ref="CW55:DZ55" si="1">162.024444+2.8</f>
        <v>164.824444</v>
      </c>
      <c r="CX55" s="86">
        <f t="shared" si="1"/>
        <v>164.824444</v>
      </c>
      <c r="CY55" s="86">
        <f t="shared" si="1"/>
        <v>164.824444</v>
      </c>
      <c r="CZ55" s="86">
        <f t="shared" si="1"/>
        <v>164.824444</v>
      </c>
      <c r="DA55" s="86">
        <f t="shared" si="1"/>
        <v>164.824444</v>
      </c>
      <c r="DB55" s="86">
        <f t="shared" si="1"/>
        <v>164.824444</v>
      </c>
      <c r="DC55" s="86">
        <f t="shared" si="1"/>
        <v>164.824444</v>
      </c>
      <c r="DD55" s="86">
        <f t="shared" si="1"/>
        <v>164.824444</v>
      </c>
      <c r="DE55" s="86">
        <f t="shared" si="1"/>
        <v>164.824444</v>
      </c>
      <c r="DF55" s="86">
        <f t="shared" si="1"/>
        <v>164.824444</v>
      </c>
      <c r="DG55" s="86">
        <f t="shared" si="1"/>
        <v>164.824444</v>
      </c>
      <c r="DH55" s="86">
        <f t="shared" si="1"/>
        <v>164.824444</v>
      </c>
      <c r="DI55" s="86">
        <f t="shared" si="1"/>
        <v>164.824444</v>
      </c>
      <c r="DJ55" s="86">
        <f t="shared" si="1"/>
        <v>164.824444</v>
      </c>
      <c r="DK55" s="86">
        <f t="shared" si="1"/>
        <v>164.824444</v>
      </c>
      <c r="DL55" s="86">
        <f t="shared" si="1"/>
        <v>164.824444</v>
      </c>
      <c r="DM55" s="86">
        <f t="shared" si="1"/>
        <v>164.824444</v>
      </c>
      <c r="DN55" s="86">
        <f t="shared" si="1"/>
        <v>164.824444</v>
      </c>
      <c r="DO55" s="86">
        <f t="shared" si="1"/>
        <v>164.824444</v>
      </c>
      <c r="DP55" s="86">
        <f t="shared" si="1"/>
        <v>164.824444</v>
      </c>
      <c r="DQ55" s="86">
        <f t="shared" si="1"/>
        <v>164.824444</v>
      </c>
      <c r="DR55" s="86">
        <f t="shared" si="1"/>
        <v>164.824444</v>
      </c>
      <c r="DS55" s="86">
        <f t="shared" si="1"/>
        <v>164.824444</v>
      </c>
      <c r="DT55" s="86">
        <f t="shared" si="1"/>
        <v>164.824444</v>
      </c>
      <c r="DU55" s="86">
        <f t="shared" si="1"/>
        <v>164.824444</v>
      </c>
      <c r="DV55" s="86">
        <f t="shared" si="1"/>
        <v>164.824444</v>
      </c>
      <c r="DW55" s="86">
        <f t="shared" si="1"/>
        <v>164.824444</v>
      </c>
      <c r="DX55" s="86">
        <f t="shared" si="1"/>
        <v>164.824444</v>
      </c>
      <c r="DY55" s="86">
        <f t="shared" si="1"/>
        <v>164.824444</v>
      </c>
      <c r="DZ55" s="86">
        <f t="shared" si="1"/>
        <v>164.824444</v>
      </c>
      <c r="EA55" s="87" t="str">
        <f>EM27</f>
        <v>нет свободной мощности</v>
      </c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9"/>
    </row>
    <row r="56" spans="1:161" s="75" customFormat="1" ht="30" customHeight="1" x14ac:dyDescent="0.25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1"/>
      <c r="W56" s="79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1"/>
      <c r="AS56" s="90" t="s">
        <v>68</v>
      </c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2"/>
      <c r="BQ56" s="38">
        <v>0</v>
      </c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40"/>
      <c r="CT56" s="93">
        <v>0</v>
      </c>
      <c r="CU56" s="93">
        <v>0</v>
      </c>
      <c r="CV56" s="57">
        <f t="shared" si="0"/>
        <v>0</v>
      </c>
      <c r="CW56" s="57">
        <f t="shared" ref="CW56:DZ56" si="2">CW66+CW67</f>
        <v>0</v>
      </c>
      <c r="CX56" s="57">
        <f t="shared" si="2"/>
        <v>0</v>
      </c>
      <c r="CY56" s="57">
        <f t="shared" si="2"/>
        <v>0</v>
      </c>
      <c r="CZ56" s="57">
        <f t="shared" si="2"/>
        <v>0</v>
      </c>
      <c r="DA56" s="57">
        <f t="shared" si="2"/>
        <v>0</v>
      </c>
      <c r="DB56" s="57">
        <f t="shared" si="2"/>
        <v>0</v>
      </c>
      <c r="DC56" s="57">
        <f t="shared" si="2"/>
        <v>0</v>
      </c>
      <c r="DD56" s="57">
        <f t="shared" si="2"/>
        <v>0</v>
      </c>
      <c r="DE56" s="57">
        <f t="shared" si="2"/>
        <v>0</v>
      </c>
      <c r="DF56" s="57">
        <f t="shared" si="2"/>
        <v>0</v>
      </c>
      <c r="DG56" s="57">
        <f t="shared" si="2"/>
        <v>0</v>
      </c>
      <c r="DH56" s="57">
        <f t="shared" si="2"/>
        <v>0</v>
      </c>
      <c r="DI56" s="57">
        <f t="shared" si="2"/>
        <v>0</v>
      </c>
      <c r="DJ56" s="57">
        <f t="shared" si="2"/>
        <v>0</v>
      </c>
      <c r="DK56" s="57">
        <f t="shared" si="2"/>
        <v>0</v>
      </c>
      <c r="DL56" s="57">
        <f t="shared" si="2"/>
        <v>0</v>
      </c>
      <c r="DM56" s="57">
        <f t="shared" si="2"/>
        <v>0</v>
      </c>
      <c r="DN56" s="57">
        <f t="shared" si="2"/>
        <v>0</v>
      </c>
      <c r="DO56" s="57">
        <f t="shared" si="2"/>
        <v>0</v>
      </c>
      <c r="DP56" s="57">
        <f t="shared" si="2"/>
        <v>0</v>
      </c>
      <c r="DQ56" s="57">
        <f t="shared" si="2"/>
        <v>0</v>
      </c>
      <c r="DR56" s="57">
        <f t="shared" si="2"/>
        <v>0</v>
      </c>
      <c r="DS56" s="57">
        <f t="shared" si="2"/>
        <v>0</v>
      </c>
      <c r="DT56" s="57">
        <f t="shared" si="2"/>
        <v>0</v>
      </c>
      <c r="DU56" s="57">
        <f t="shared" si="2"/>
        <v>0</v>
      </c>
      <c r="DV56" s="57">
        <f t="shared" si="2"/>
        <v>0</v>
      </c>
      <c r="DW56" s="57">
        <f t="shared" si="2"/>
        <v>0</v>
      </c>
      <c r="DX56" s="57">
        <f t="shared" si="2"/>
        <v>0</v>
      </c>
      <c r="DY56" s="57">
        <f t="shared" si="2"/>
        <v>0</v>
      </c>
      <c r="DZ56" s="57">
        <f t="shared" si="2"/>
        <v>0</v>
      </c>
      <c r="EA56" s="94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6"/>
    </row>
    <row r="57" spans="1:161" s="75" customFormat="1" ht="30" customHeight="1" x14ac:dyDescent="0.25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1"/>
      <c r="W57" s="79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1"/>
      <c r="AS57" s="90" t="s">
        <v>69</v>
      </c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2"/>
      <c r="BQ57" s="38">
        <v>1.454248</v>
      </c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93"/>
      <c r="CU57" s="93"/>
      <c r="CV57" s="57">
        <f t="shared" si="0"/>
        <v>1.454248</v>
      </c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94"/>
      <c r="EB57" s="95"/>
      <c r="EC57" s="95"/>
      <c r="ED57" s="95"/>
      <c r="EE57" s="95"/>
      <c r="EF57" s="95"/>
      <c r="EG57" s="95"/>
      <c r="EH57" s="95"/>
      <c r="EI57" s="95"/>
      <c r="EJ57" s="95"/>
      <c r="EK57" s="95"/>
      <c r="EL57" s="95"/>
      <c r="EM57" s="95"/>
      <c r="EN57" s="95"/>
      <c r="EO57" s="95"/>
      <c r="EP57" s="95"/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6"/>
    </row>
    <row r="58" spans="1:161" s="75" customFormat="1" ht="30" customHeight="1" x14ac:dyDescent="0.25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1"/>
      <c r="W58" s="79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1"/>
      <c r="AS58" s="90" t="s">
        <v>70</v>
      </c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2"/>
      <c r="BQ58" s="38">
        <v>2.484</v>
      </c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40"/>
      <c r="CT58" s="93">
        <v>7.843</v>
      </c>
      <c r="CU58" s="93">
        <v>7.843</v>
      </c>
      <c r="CV58" s="57">
        <f t="shared" si="0"/>
        <v>2.484</v>
      </c>
      <c r="CW58" s="57">
        <f t="shared" ref="CW58:DZ59" si="3">0.561+7.282</f>
        <v>7.843</v>
      </c>
      <c r="CX58" s="57">
        <f t="shared" si="3"/>
        <v>7.843</v>
      </c>
      <c r="CY58" s="57">
        <f t="shared" si="3"/>
        <v>7.843</v>
      </c>
      <c r="CZ58" s="57">
        <f t="shared" si="3"/>
        <v>7.843</v>
      </c>
      <c r="DA58" s="57">
        <f t="shared" si="3"/>
        <v>7.843</v>
      </c>
      <c r="DB58" s="57">
        <f t="shared" si="3"/>
        <v>7.843</v>
      </c>
      <c r="DC58" s="57">
        <f t="shared" si="3"/>
        <v>7.843</v>
      </c>
      <c r="DD58" s="57">
        <f t="shared" si="3"/>
        <v>7.843</v>
      </c>
      <c r="DE58" s="57">
        <f t="shared" si="3"/>
        <v>7.843</v>
      </c>
      <c r="DF58" s="57">
        <f t="shared" si="3"/>
        <v>7.843</v>
      </c>
      <c r="DG58" s="57">
        <f t="shared" si="3"/>
        <v>7.843</v>
      </c>
      <c r="DH58" s="57">
        <f t="shared" si="3"/>
        <v>7.843</v>
      </c>
      <c r="DI58" s="57">
        <f t="shared" si="3"/>
        <v>7.843</v>
      </c>
      <c r="DJ58" s="57">
        <f t="shared" si="3"/>
        <v>7.843</v>
      </c>
      <c r="DK58" s="57">
        <f t="shared" si="3"/>
        <v>7.843</v>
      </c>
      <c r="DL58" s="57">
        <f t="shared" si="3"/>
        <v>7.843</v>
      </c>
      <c r="DM58" s="57">
        <f t="shared" si="3"/>
        <v>7.843</v>
      </c>
      <c r="DN58" s="57">
        <f t="shared" si="3"/>
        <v>7.843</v>
      </c>
      <c r="DO58" s="57">
        <f t="shared" si="3"/>
        <v>7.843</v>
      </c>
      <c r="DP58" s="57">
        <f t="shared" si="3"/>
        <v>7.843</v>
      </c>
      <c r="DQ58" s="57">
        <f t="shared" si="3"/>
        <v>7.843</v>
      </c>
      <c r="DR58" s="57">
        <f t="shared" si="3"/>
        <v>7.843</v>
      </c>
      <c r="DS58" s="57">
        <f t="shared" si="3"/>
        <v>7.843</v>
      </c>
      <c r="DT58" s="57">
        <f t="shared" si="3"/>
        <v>7.843</v>
      </c>
      <c r="DU58" s="57">
        <f t="shared" si="3"/>
        <v>7.843</v>
      </c>
      <c r="DV58" s="57">
        <f t="shared" si="3"/>
        <v>7.843</v>
      </c>
      <c r="DW58" s="57">
        <f t="shared" si="3"/>
        <v>7.843</v>
      </c>
      <c r="DX58" s="57">
        <f t="shared" si="3"/>
        <v>7.843</v>
      </c>
      <c r="DY58" s="57">
        <f t="shared" si="3"/>
        <v>7.843</v>
      </c>
      <c r="DZ58" s="57">
        <f t="shared" si="3"/>
        <v>7.843</v>
      </c>
      <c r="EA58" s="94"/>
      <c r="EB58" s="95"/>
      <c r="EC58" s="95"/>
      <c r="ED58" s="95"/>
      <c r="EE58" s="95"/>
      <c r="EF58" s="95"/>
      <c r="EG58" s="95"/>
      <c r="EH58" s="95"/>
      <c r="EI58" s="95"/>
      <c r="EJ58" s="95"/>
      <c r="EK58" s="95"/>
      <c r="EL58" s="95"/>
      <c r="EM58" s="95"/>
      <c r="EN58" s="95"/>
      <c r="EO58" s="95"/>
      <c r="EP58" s="95"/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6"/>
    </row>
    <row r="59" spans="1:161" s="75" customFormat="1" ht="30" customHeight="1" x14ac:dyDescent="0.25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1"/>
      <c r="W59" s="79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1"/>
      <c r="AS59" s="90" t="s">
        <v>71</v>
      </c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2"/>
      <c r="BQ59" s="38">
        <v>15.027141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93">
        <v>7.843</v>
      </c>
      <c r="CU59" s="93">
        <v>7.843</v>
      </c>
      <c r="CV59" s="57">
        <f t="shared" si="0"/>
        <v>15.027141</v>
      </c>
      <c r="CW59" s="57">
        <f t="shared" si="3"/>
        <v>7.843</v>
      </c>
      <c r="CX59" s="57">
        <f t="shared" si="3"/>
        <v>7.843</v>
      </c>
      <c r="CY59" s="57">
        <f t="shared" si="3"/>
        <v>7.843</v>
      </c>
      <c r="CZ59" s="57">
        <f t="shared" si="3"/>
        <v>7.843</v>
      </c>
      <c r="DA59" s="57">
        <f t="shared" si="3"/>
        <v>7.843</v>
      </c>
      <c r="DB59" s="57">
        <f t="shared" si="3"/>
        <v>7.843</v>
      </c>
      <c r="DC59" s="57">
        <f t="shared" si="3"/>
        <v>7.843</v>
      </c>
      <c r="DD59" s="57">
        <f t="shared" si="3"/>
        <v>7.843</v>
      </c>
      <c r="DE59" s="57">
        <f t="shared" si="3"/>
        <v>7.843</v>
      </c>
      <c r="DF59" s="57">
        <f t="shared" si="3"/>
        <v>7.843</v>
      </c>
      <c r="DG59" s="57">
        <f t="shared" si="3"/>
        <v>7.843</v>
      </c>
      <c r="DH59" s="57">
        <f t="shared" si="3"/>
        <v>7.843</v>
      </c>
      <c r="DI59" s="57">
        <f t="shared" si="3"/>
        <v>7.843</v>
      </c>
      <c r="DJ59" s="57">
        <f t="shared" si="3"/>
        <v>7.843</v>
      </c>
      <c r="DK59" s="57">
        <f t="shared" si="3"/>
        <v>7.843</v>
      </c>
      <c r="DL59" s="57">
        <f t="shared" si="3"/>
        <v>7.843</v>
      </c>
      <c r="DM59" s="57">
        <f t="shared" si="3"/>
        <v>7.843</v>
      </c>
      <c r="DN59" s="57">
        <f t="shared" si="3"/>
        <v>7.843</v>
      </c>
      <c r="DO59" s="57">
        <f t="shared" si="3"/>
        <v>7.843</v>
      </c>
      <c r="DP59" s="57">
        <f t="shared" si="3"/>
        <v>7.843</v>
      </c>
      <c r="DQ59" s="57">
        <f t="shared" si="3"/>
        <v>7.843</v>
      </c>
      <c r="DR59" s="57">
        <f t="shared" si="3"/>
        <v>7.843</v>
      </c>
      <c r="DS59" s="57">
        <f t="shared" si="3"/>
        <v>7.843</v>
      </c>
      <c r="DT59" s="57">
        <f t="shared" si="3"/>
        <v>7.843</v>
      </c>
      <c r="DU59" s="57">
        <f t="shared" si="3"/>
        <v>7.843</v>
      </c>
      <c r="DV59" s="57">
        <f t="shared" si="3"/>
        <v>7.843</v>
      </c>
      <c r="DW59" s="57">
        <f t="shared" si="3"/>
        <v>7.843</v>
      </c>
      <c r="DX59" s="57">
        <f t="shared" si="3"/>
        <v>7.843</v>
      </c>
      <c r="DY59" s="57">
        <f t="shared" si="3"/>
        <v>7.843</v>
      </c>
      <c r="DZ59" s="57">
        <f t="shared" si="3"/>
        <v>7.843</v>
      </c>
      <c r="EA59" s="94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6"/>
    </row>
    <row r="60" spans="1:161" s="75" customFormat="1" ht="30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1"/>
      <c r="W60" s="97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9"/>
      <c r="AS60" s="90" t="s">
        <v>72</v>
      </c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2"/>
      <c r="BQ60" s="38">
        <v>0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93">
        <v>0</v>
      </c>
      <c r="CU60" s="93">
        <v>0</v>
      </c>
      <c r="CV60" s="57">
        <f t="shared" si="0"/>
        <v>0</v>
      </c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94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6"/>
    </row>
    <row r="61" spans="1:161" s="75" customFormat="1" ht="30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1"/>
      <c r="W61" s="76" t="s">
        <v>73</v>
      </c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8"/>
      <c r="AS61" s="82" t="s">
        <v>67</v>
      </c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4"/>
      <c r="BQ61" s="38">
        <v>103.01206599999999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93" t="e">
        <v>#REF!</v>
      </c>
      <c r="CU61" s="93" t="e">
        <v>#REF!</v>
      </c>
      <c r="CV61" s="57">
        <f t="shared" si="0"/>
        <v>103.01206599999999</v>
      </c>
      <c r="CW61" s="57" t="e">
        <f>#REF!</f>
        <v>#REF!</v>
      </c>
      <c r="CX61" s="57" t="e">
        <f>#REF!</f>
        <v>#REF!</v>
      </c>
      <c r="CY61" s="57" t="e">
        <f>#REF!</f>
        <v>#REF!</v>
      </c>
      <c r="CZ61" s="57" t="e">
        <f>#REF!</f>
        <v>#REF!</v>
      </c>
      <c r="DA61" s="57" t="e">
        <f>#REF!</f>
        <v>#REF!</v>
      </c>
      <c r="DB61" s="57" t="e">
        <f>#REF!</f>
        <v>#REF!</v>
      </c>
      <c r="DC61" s="57" t="e">
        <f>#REF!</f>
        <v>#REF!</v>
      </c>
      <c r="DD61" s="57" t="e">
        <f>#REF!</f>
        <v>#REF!</v>
      </c>
      <c r="DE61" s="57" t="e">
        <f>#REF!</f>
        <v>#REF!</v>
      </c>
      <c r="DF61" s="57" t="e">
        <f>#REF!</f>
        <v>#REF!</v>
      </c>
      <c r="DG61" s="57" t="e">
        <f>#REF!</f>
        <v>#REF!</v>
      </c>
      <c r="DH61" s="57" t="e">
        <f>#REF!</f>
        <v>#REF!</v>
      </c>
      <c r="DI61" s="57" t="e">
        <f>#REF!</f>
        <v>#REF!</v>
      </c>
      <c r="DJ61" s="57" t="e">
        <f>#REF!</f>
        <v>#REF!</v>
      </c>
      <c r="DK61" s="57" t="e">
        <f>#REF!</f>
        <v>#REF!</v>
      </c>
      <c r="DL61" s="57" t="e">
        <f>#REF!</f>
        <v>#REF!</v>
      </c>
      <c r="DM61" s="57" t="e">
        <f>#REF!</f>
        <v>#REF!</v>
      </c>
      <c r="DN61" s="57" t="e">
        <f>#REF!</f>
        <v>#REF!</v>
      </c>
      <c r="DO61" s="57" t="e">
        <f>#REF!</f>
        <v>#REF!</v>
      </c>
      <c r="DP61" s="57" t="e">
        <f>#REF!</f>
        <v>#REF!</v>
      </c>
      <c r="DQ61" s="57" t="e">
        <f>#REF!</f>
        <v>#REF!</v>
      </c>
      <c r="DR61" s="57" t="e">
        <f>#REF!</f>
        <v>#REF!</v>
      </c>
      <c r="DS61" s="57" t="e">
        <f>#REF!</f>
        <v>#REF!</v>
      </c>
      <c r="DT61" s="57" t="e">
        <f>#REF!</f>
        <v>#REF!</v>
      </c>
      <c r="DU61" s="57" t="e">
        <f>#REF!</f>
        <v>#REF!</v>
      </c>
      <c r="DV61" s="57" t="e">
        <f>#REF!</f>
        <v>#REF!</v>
      </c>
      <c r="DW61" s="57" t="e">
        <f>#REF!</f>
        <v>#REF!</v>
      </c>
      <c r="DX61" s="57" t="e">
        <f>#REF!</f>
        <v>#REF!</v>
      </c>
      <c r="DY61" s="57" t="e">
        <f>#REF!</f>
        <v>#REF!</v>
      </c>
      <c r="DZ61" s="57" t="e">
        <f>#REF!</f>
        <v>#REF!</v>
      </c>
      <c r="EA61" s="94"/>
      <c r="EB61" s="95"/>
      <c r="EC61" s="95"/>
      <c r="ED61" s="95"/>
      <c r="EE61" s="95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95"/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6"/>
    </row>
    <row r="62" spans="1:161" s="75" customFormat="1" ht="30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1"/>
      <c r="W62" s="79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1"/>
      <c r="AS62" s="90" t="s">
        <v>68</v>
      </c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2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93">
        <v>19.185758999910799</v>
      </c>
      <c r="CU62" s="93">
        <v>19.185758999910799</v>
      </c>
      <c r="CV62" s="57">
        <f t="shared" si="0"/>
        <v>0</v>
      </c>
      <c r="CW62" s="57">
        <v>19.185758999910799</v>
      </c>
      <c r="CX62" s="57">
        <v>19.185758999910799</v>
      </c>
      <c r="CY62" s="57">
        <v>19.185758999910799</v>
      </c>
      <c r="CZ62" s="57">
        <v>19.185758999910799</v>
      </c>
      <c r="DA62" s="57">
        <v>19.185758999910799</v>
      </c>
      <c r="DB62" s="57">
        <v>19.185758999910799</v>
      </c>
      <c r="DC62" s="57">
        <v>19.185758999910799</v>
      </c>
      <c r="DD62" s="57">
        <v>19.185758999910799</v>
      </c>
      <c r="DE62" s="57">
        <v>19.185758999910799</v>
      </c>
      <c r="DF62" s="57">
        <v>19.185758999910799</v>
      </c>
      <c r="DG62" s="57">
        <v>19.185758999910799</v>
      </c>
      <c r="DH62" s="57">
        <v>19.185758999910799</v>
      </c>
      <c r="DI62" s="57">
        <v>19.185758999910799</v>
      </c>
      <c r="DJ62" s="57">
        <v>19.185758999910799</v>
      </c>
      <c r="DK62" s="57">
        <v>19.185758999910799</v>
      </c>
      <c r="DL62" s="57">
        <v>19.185758999910799</v>
      </c>
      <c r="DM62" s="57">
        <v>19.185758999910799</v>
      </c>
      <c r="DN62" s="57">
        <v>19.185758999910799</v>
      </c>
      <c r="DO62" s="57">
        <v>19.185758999910799</v>
      </c>
      <c r="DP62" s="57">
        <v>19.185758999910799</v>
      </c>
      <c r="DQ62" s="57">
        <v>19.185758999910799</v>
      </c>
      <c r="DR62" s="57">
        <v>19.185758999910799</v>
      </c>
      <c r="DS62" s="57">
        <v>19.185758999910799</v>
      </c>
      <c r="DT62" s="57">
        <v>19.185758999910799</v>
      </c>
      <c r="DU62" s="57">
        <v>19.185758999910799</v>
      </c>
      <c r="DV62" s="57">
        <v>19.185758999910799</v>
      </c>
      <c r="DW62" s="57">
        <v>19.185758999910799</v>
      </c>
      <c r="DX62" s="57">
        <v>19.185758999910799</v>
      </c>
      <c r="DY62" s="57">
        <v>19.185758999910799</v>
      </c>
      <c r="DZ62" s="57">
        <v>19.185758999910799</v>
      </c>
      <c r="EA62" s="94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6"/>
    </row>
    <row r="63" spans="1:161" s="75" customFormat="1" ht="30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1"/>
      <c r="W63" s="79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1"/>
      <c r="AS63" s="90" t="s">
        <v>69</v>
      </c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2"/>
      <c r="BQ63" s="38">
        <v>0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93">
        <v>19.185758999910799</v>
      </c>
      <c r="CU63" s="93">
        <v>19.185758999910799</v>
      </c>
      <c r="CV63" s="57">
        <f t="shared" si="0"/>
        <v>0</v>
      </c>
      <c r="CW63" s="57">
        <v>19.185758999910799</v>
      </c>
      <c r="CX63" s="57">
        <v>19.185758999910799</v>
      </c>
      <c r="CY63" s="57">
        <v>19.185758999910799</v>
      </c>
      <c r="CZ63" s="57">
        <v>19.185758999910799</v>
      </c>
      <c r="DA63" s="57">
        <v>19.185758999910799</v>
      </c>
      <c r="DB63" s="57">
        <v>19.185758999910799</v>
      </c>
      <c r="DC63" s="57">
        <v>19.185758999910799</v>
      </c>
      <c r="DD63" s="57">
        <v>19.185758999910799</v>
      </c>
      <c r="DE63" s="57">
        <v>19.185758999910799</v>
      </c>
      <c r="DF63" s="57">
        <v>19.185758999910799</v>
      </c>
      <c r="DG63" s="57">
        <v>19.185758999910799</v>
      </c>
      <c r="DH63" s="57">
        <v>19.185758999910799</v>
      </c>
      <c r="DI63" s="57">
        <v>19.185758999910799</v>
      </c>
      <c r="DJ63" s="57">
        <v>19.185758999910799</v>
      </c>
      <c r="DK63" s="57">
        <v>19.185758999910799</v>
      </c>
      <c r="DL63" s="57">
        <v>19.185758999910799</v>
      </c>
      <c r="DM63" s="57">
        <v>19.185758999910799</v>
      </c>
      <c r="DN63" s="57">
        <v>19.185758999910799</v>
      </c>
      <c r="DO63" s="57">
        <v>19.185758999910799</v>
      </c>
      <c r="DP63" s="57">
        <v>19.185758999910799</v>
      </c>
      <c r="DQ63" s="57">
        <v>19.185758999910799</v>
      </c>
      <c r="DR63" s="57">
        <v>19.185758999910799</v>
      </c>
      <c r="DS63" s="57">
        <v>19.185758999910799</v>
      </c>
      <c r="DT63" s="57">
        <v>19.185758999910799</v>
      </c>
      <c r="DU63" s="57">
        <v>19.185758999910799</v>
      </c>
      <c r="DV63" s="57">
        <v>19.185758999910799</v>
      </c>
      <c r="DW63" s="57">
        <v>19.185758999910799</v>
      </c>
      <c r="DX63" s="57">
        <v>19.185758999910799</v>
      </c>
      <c r="DY63" s="57">
        <v>19.185758999910799</v>
      </c>
      <c r="DZ63" s="57">
        <v>19.185758999910799</v>
      </c>
      <c r="EA63" s="94"/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6"/>
    </row>
    <row r="64" spans="1:161" s="75" customFormat="1" ht="30" customHeight="1" x14ac:dyDescent="0.25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9"/>
      <c r="W64" s="97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9"/>
      <c r="AS64" s="90" t="s">
        <v>74</v>
      </c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2"/>
      <c r="BQ64" s="38">
        <v>9.0229999999999997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3">
        <v>19.185758999910799</v>
      </c>
      <c r="CU64" s="93">
        <v>19.185758999910799</v>
      </c>
      <c r="CV64" s="57">
        <f t="shared" si="0"/>
        <v>9.0229999999999997</v>
      </c>
      <c r="CW64" s="57">
        <v>19.185758999910799</v>
      </c>
      <c r="CX64" s="57">
        <v>19.185758999910799</v>
      </c>
      <c r="CY64" s="57">
        <v>19.185758999910799</v>
      </c>
      <c r="CZ64" s="57">
        <v>19.185758999910799</v>
      </c>
      <c r="DA64" s="57">
        <v>19.185758999910799</v>
      </c>
      <c r="DB64" s="57">
        <v>19.185758999910799</v>
      </c>
      <c r="DC64" s="57">
        <v>19.185758999910799</v>
      </c>
      <c r="DD64" s="57">
        <v>19.185758999910799</v>
      </c>
      <c r="DE64" s="57">
        <v>19.185758999910799</v>
      </c>
      <c r="DF64" s="57">
        <v>19.185758999910799</v>
      </c>
      <c r="DG64" s="57">
        <v>19.185758999910799</v>
      </c>
      <c r="DH64" s="57">
        <v>19.185758999910799</v>
      </c>
      <c r="DI64" s="57">
        <v>19.185758999910799</v>
      </c>
      <c r="DJ64" s="57">
        <v>19.185758999910799</v>
      </c>
      <c r="DK64" s="57">
        <v>19.185758999910799</v>
      </c>
      <c r="DL64" s="57">
        <v>19.185758999910799</v>
      </c>
      <c r="DM64" s="57">
        <v>19.185758999910799</v>
      </c>
      <c r="DN64" s="57">
        <v>19.185758999910799</v>
      </c>
      <c r="DO64" s="57">
        <v>19.185758999910799</v>
      </c>
      <c r="DP64" s="57">
        <v>19.185758999910799</v>
      </c>
      <c r="DQ64" s="57">
        <v>19.185758999910799</v>
      </c>
      <c r="DR64" s="57">
        <v>19.185758999910799</v>
      </c>
      <c r="DS64" s="57">
        <v>19.185758999910799</v>
      </c>
      <c r="DT64" s="57">
        <v>19.185758999910799</v>
      </c>
      <c r="DU64" s="57">
        <v>19.185758999910799</v>
      </c>
      <c r="DV64" s="57">
        <v>19.185758999910799</v>
      </c>
      <c r="DW64" s="57">
        <v>19.185758999910799</v>
      </c>
      <c r="DX64" s="57">
        <v>19.185758999910799</v>
      </c>
      <c r="DY64" s="57">
        <v>19.185758999910799</v>
      </c>
      <c r="DZ64" s="57">
        <v>19.185758999910799</v>
      </c>
      <c r="EA64" s="100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  <c r="EO64" s="101"/>
      <c r="EP64" s="101"/>
      <c r="EQ64" s="101"/>
      <c r="ER64" s="101"/>
      <c r="ES64" s="101"/>
      <c r="ET64" s="101"/>
      <c r="EU64" s="101"/>
      <c r="EV64" s="101"/>
      <c r="EW64" s="101"/>
      <c r="EX64" s="101"/>
      <c r="EY64" s="101"/>
      <c r="EZ64" s="101"/>
      <c r="FA64" s="101"/>
      <c r="FB64" s="101"/>
      <c r="FC64" s="101"/>
      <c r="FD64" s="101"/>
      <c r="FE64" s="102"/>
    </row>
    <row r="65" spans="1:164" s="72" customFormat="1" x14ac:dyDescent="0.25">
      <c r="A65" s="103"/>
      <c r="B65" s="104" t="s">
        <v>75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5"/>
      <c r="W65" s="106"/>
      <c r="X65" s="107" t="s">
        <v>76</v>
      </c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8"/>
      <c r="AS65" s="109"/>
      <c r="AT65" s="107" t="s">
        <v>76</v>
      </c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8"/>
      <c r="BQ65" s="38">
        <f>BQ55+BQ56+BQ57+BQ58+BQ59+BQ60+BQ61+BQ62+BQ63+BQ64</f>
        <v>238.69397000000001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93"/>
      <c r="CU65" s="93"/>
      <c r="CV65" s="57">
        <f>CV55+CV56+CV57+CV58+CV59+CV60+CV61+CV62+CV63+CV64</f>
        <v>238.69397000000001</v>
      </c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36" t="s">
        <v>76</v>
      </c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8" t="s">
        <v>77</v>
      </c>
    </row>
    <row r="68" spans="1:164" s="9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10"/>
    </row>
    <row r="69" spans="1:164" s="48" customFormat="1" ht="97.5" customHeight="1" x14ac:dyDescent="0.25">
      <c r="A69" s="11" t="s">
        <v>78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</row>
    <row r="70" spans="1:164" s="48" customFormat="1" ht="15.75" x14ac:dyDescent="0.25">
      <c r="DC70" s="63"/>
    </row>
    <row r="71" spans="1:164" s="111" customFormat="1" ht="141" customHeight="1" x14ac:dyDescent="0.25">
      <c r="A71" s="110" t="s">
        <v>79</v>
      </c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 t="s">
        <v>80</v>
      </c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 t="s">
        <v>81</v>
      </c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 t="s">
        <v>82</v>
      </c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 t="s">
        <v>83</v>
      </c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 t="s">
        <v>84</v>
      </c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 t="s">
        <v>85</v>
      </c>
      <c r="DA71" s="110"/>
      <c r="DB71" s="110"/>
      <c r="DC71" s="110"/>
      <c r="DD71" s="110"/>
      <c r="DE71" s="110"/>
      <c r="DF71" s="110"/>
      <c r="DG71" s="110"/>
      <c r="DH71" s="110"/>
      <c r="DI71" s="110"/>
      <c r="DJ71" s="110"/>
      <c r="DK71" s="110"/>
      <c r="DL71" s="110"/>
      <c r="DM71" s="110"/>
      <c r="DN71" s="110"/>
      <c r="DO71" s="110"/>
      <c r="DP71" s="110"/>
      <c r="DQ71" s="110"/>
      <c r="DR71" s="110"/>
      <c r="DS71" s="110"/>
      <c r="DT71" s="110"/>
      <c r="DU71" s="110"/>
      <c r="DV71" s="110"/>
      <c r="DW71" s="110"/>
      <c r="DX71" s="110"/>
      <c r="DY71" s="110" t="s">
        <v>86</v>
      </c>
      <c r="DZ71" s="110"/>
      <c r="EA71" s="110"/>
      <c r="EB71" s="110"/>
      <c r="EC71" s="110"/>
      <c r="ED71" s="110"/>
      <c r="EE71" s="110"/>
      <c r="EF71" s="110"/>
      <c r="EG71" s="110"/>
      <c r="EH71" s="110"/>
      <c r="EI71" s="110"/>
      <c r="EJ71" s="110"/>
      <c r="EK71" s="110"/>
      <c r="EL71" s="110"/>
      <c r="EM71" s="110"/>
      <c r="EN71" s="110"/>
      <c r="EO71" s="110"/>
      <c r="EP71" s="110"/>
      <c r="EQ71" s="110"/>
      <c r="ER71" s="110"/>
      <c r="ES71" s="110"/>
      <c r="ET71" s="110"/>
      <c r="EU71" s="110"/>
      <c r="EV71" s="110"/>
      <c r="EW71" s="110"/>
      <c r="EX71" s="110"/>
      <c r="EY71" s="110"/>
      <c r="EZ71" s="110"/>
      <c r="FA71" s="110"/>
      <c r="FB71" s="110"/>
      <c r="FC71" s="110"/>
      <c r="FD71" s="110"/>
      <c r="FE71" s="110"/>
      <c r="FF71" s="110"/>
      <c r="FG71" s="110"/>
      <c r="FH71" s="110"/>
    </row>
    <row r="72" spans="1:164" s="111" customFormat="1" ht="12" customHeight="1" x14ac:dyDescent="0.25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4"/>
      <c r="DA72" s="114"/>
      <c r="DB72" s="114"/>
      <c r="DC72" s="114"/>
      <c r="DD72" s="114"/>
      <c r="DE72" s="114"/>
      <c r="DF72" s="114"/>
      <c r="DG72" s="114"/>
      <c r="DH72" s="114"/>
      <c r="DI72" s="114"/>
      <c r="DJ72" s="114"/>
      <c r="DK72" s="114"/>
      <c r="DL72" s="114"/>
      <c r="DM72" s="114"/>
      <c r="DN72" s="114"/>
      <c r="DO72" s="114"/>
      <c r="DP72" s="114"/>
      <c r="DQ72" s="114"/>
      <c r="DR72" s="114"/>
      <c r="DS72" s="114"/>
      <c r="DT72" s="114"/>
      <c r="DU72" s="114"/>
      <c r="DV72" s="114"/>
      <c r="DW72" s="114"/>
      <c r="DX72" s="114"/>
      <c r="DY72" s="115" t="s">
        <v>87</v>
      </c>
      <c r="DZ72" s="116"/>
      <c r="EA72" s="116"/>
      <c r="EB72" s="116"/>
      <c r="EC72" s="116"/>
      <c r="ED72" s="116"/>
      <c r="EE72" s="116"/>
      <c r="EF72" s="116"/>
      <c r="EG72" s="116"/>
      <c r="EH72" s="116"/>
      <c r="EI72" s="116"/>
      <c r="EJ72" s="117"/>
      <c r="EK72" s="115" t="s">
        <v>88</v>
      </c>
      <c r="EL72" s="116"/>
      <c r="EM72" s="116"/>
      <c r="EN72" s="116"/>
      <c r="EO72" s="116"/>
      <c r="EP72" s="116"/>
      <c r="EQ72" s="116"/>
      <c r="ER72" s="116"/>
      <c r="ES72" s="116"/>
      <c r="ET72" s="116"/>
      <c r="EU72" s="116"/>
      <c r="EV72" s="117"/>
      <c r="EW72" s="115" t="s">
        <v>89</v>
      </c>
      <c r="EX72" s="116"/>
      <c r="EY72" s="116"/>
      <c r="EZ72" s="116"/>
      <c r="FA72" s="116"/>
      <c r="FB72" s="116"/>
      <c r="FC72" s="116"/>
      <c r="FD72" s="116"/>
      <c r="FE72" s="116"/>
      <c r="FF72" s="116"/>
      <c r="FG72" s="116"/>
      <c r="FH72" s="117"/>
    </row>
    <row r="73" spans="1:164" s="122" customFormat="1" ht="12.75" x14ac:dyDescent="0.25">
      <c r="A73" s="118">
        <v>1</v>
      </c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>
        <v>2</v>
      </c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>
        <v>3</v>
      </c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>
        <v>4</v>
      </c>
      <c r="BD73" s="118"/>
      <c r="BE73" s="118"/>
      <c r="BF73" s="118"/>
      <c r="BG73" s="118"/>
      <c r="BH73" s="118"/>
      <c r="BI73" s="118"/>
      <c r="BJ73" s="118"/>
      <c r="BK73" s="118"/>
      <c r="BL73" s="118"/>
      <c r="BM73" s="118"/>
      <c r="BN73" s="118"/>
      <c r="BO73" s="118"/>
      <c r="BP73" s="118"/>
      <c r="BQ73" s="118"/>
      <c r="BR73" s="118"/>
      <c r="BS73" s="118"/>
      <c r="BT73" s="118">
        <v>5</v>
      </c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>
        <v>6</v>
      </c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8"/>
      <c r="CW73" s="118"/>
      <c r="CX73" s="118"/>
      <c r="CY73" s="118"/>
      <c r="CZ73" s="118">
        <v>7</v>
      </c>
      <c r="DA73" s="118"/>
      <c r="DB73" s="118"/>
      <c r="DC73" s="118"/>
      <c r="DD73" s="118"/>
      <c r="DE73" s="118"/>
      <c r="DF73" s="118"/>
      <c r="DG73" s="118"/>
      <c r="DH73" s="118"/>
      <c r="DI73" s="118"/>
      <c r="DJ73" s="118"/>
      <c r="DK73" s="118"/>
      <c r="DL73" s="118"/>
      <c r="DM73" s="118"/>
      <c r="DN73" s="118"/>
      <c r="DO73" s="118"/>
      <c r="DP73" s="118"/>
      <c r="DQ73" s="118"/>
      <c r="DR73" s="118"/>
      <c r="DS73" s="118"/>
      <c r="DT73" s="118"/>
      <c r="DU73" s="118"/>
      <c r="DV73" s="118"/>
      <c r="DW73" s="118"/>
      <c r="DX73" s="118"/>
      <c r="DY73" s="119">
        <v>8</v>
      </c>
      <c r="DZ73" s="120"/>
      <c r="EA73" s="120"/>
      <c r="EB73" s="120"/>
      <c r="EC73" s="120"/>
      <c r="ED73" s="120"/>
      <c r="EE73" s="120"/>
      <c r="EF73" s="120"/>
      <c r="EG73" s="120"/>
      <c r="EH73" s="120"/>
      <c r="EI73" s="120"/>
      <c r="EJ73" s="121"/>
      <c r="EK73" s="119">
        <v>9</v>
      </c>
      <c r="EL73" s="120"/>
      <c r="EM73" s="120"/>
      <c r="EN73" s="120"/>
      <c r="EO73" s="120"/>
      <c r="EP73" s="120"/>
      <c r="EQ73" s="120"/>
      <c r="ER73" s="120"/>
      <c r="ES73" s="120"/>
      <c r="ET73" s="120"/>
      <c r="EU73" s="120"/>
      <c r="EV73" s="121"/>
      <c r="EW73" s="119">
        <v>10</v>
      </c>
      <c r="EX73" s="120"/>
      <c r="EY73" s="120"/>
      <c r="EZ73" s="120"/>
      <c r="FA73" s="120"/>
      <c r="FB73" s="120"/>
      <c r="FC73" s="120"/>
      <c r="FD73" s="120"/>
      <c r="FE73" s="120"/>
      <c r="FF73" s="120"/>
      <c r="FG73" s="120"/>
      <c r="FH73" s="121"/>
    </row>
    <row r="74" spans="1:164" s="111" customFormat="1" ht="27" customHeight="1" x14ac:dyDescent="0.25">
      <c r="A74" s="123" t="s">
        <v>90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5"/>
      <c r="R74" s="126" t="s">
        <v>91</v>
      </c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13">
        <v>50</v>
      </c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>
        <v>25</v>
      </c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>
        <f t="shared" ref="CK74:CK80" si="4">AL74-BC74</f>
        <v>25</v>
      </c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27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9"/>
      <c r="EK74" s="127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9"/>
      <c r="EW74" s="130"/>
      <c r="EX74" s="131"/>
      <c r="EY74" s="131"/>
      <c r="EZ74" s="131"/>
      <c r="FA74" s="131"/>
      <c r="FB74" s="131"/>
      <c r="FC74" s="131"/>
      <c r="FD74" s="131"/>
      <c r="FE74" s="131"/>
      <c r="FF74" s="131"/>
      <c r="FG74" s="131"/>
      <c r="FH74" s="132"/>
    </row>
    <row r="75" spans="1:164" s="111" customFormat="1" ht="27" customHeight="1" x14ac:dyDescent="0.25">
      <c r="A75" s="133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26" t="s">
        <v>92</v>
      </c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13">
        <v>9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>
        <v>2.4</v>
      </c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>
        <f t="shared" si="4"/>
        <v>6.6</v>
      </c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27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9"/>
      <c r="EK75" s="127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9"/>
      <c r="EW75" s="130"/>
      <c r="EX75" s="131"/>
      <c r="EY75" s="131"/>
      <c r="EZ75" s="131"/>
      <c r="FA75" s="131"/>
      <c r="FB75" s="131"/>
      <c r="FC75" s="131"/>
      <c r="FD75" s="131"/>
      <c r="FE75" s="131"/>
      <c r="FF75" s="131"/>
      <c r="FG75" s="131"/>
      <c r="FH75" s="132"/>
    </row>
    <row r="76" spans="1:164" s="111" customFormat="1" ht="24" customHeight="1" x14ac:dyDescent="0.25">
      <c r="A76" s="123" t="s">
        <v>93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5"/>
      <c r="R76" s="126" t="s">
        <v>94</v>
      </c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13">
        <v>4.5999999999999996</v>
      </c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>
        <v>0.9</v>
      </c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>
        <f t="shared" si="4"/>
        <v>3.6999999999999997</v>
      </c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27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9"/>
      <c r="EK76" s="127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9"/>
      <c r="EW76" s="130"/>
      <c r="EX76" s="131"/>
      <c r="EY76" s="131"/>
      <c r="EZ76" s="131"/>
      <c r="FA76" s="131"/>
      <c r="FB76" s="131"/>
      <c r="FC76" s="131"/>
      <c r="FD76" s="131"/>
      <c r="FE76" s="131"/>
      <c r="FF76" s="131"/>
      <c r="FG76" s="131"/>
      <c r="FH76" s="132"/>
    </row>
    <row r="77" spans="1:164" s="111" customFormat="1" ht="24" customHeight="1" x14ac:dyDescent="0.25">
      <c r="A77" s="136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8"/>
      <c r="R77" s="126" t="s">
        <v>95</v>
      </c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13">
        <v>70</v>
      </c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>
        <v>1.1000000000000001</v>
      </c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>
        <f t="shared" si="4"/>
        <v>68.900000000000006</v>
      </c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27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9"/>
      <c r="EK77" s="127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9"/>
      <c r="EW77" s="130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2"/>
    </row>
    <row r="78" spans="1:164" s="111" customFormat="1" ht="24" customHeight="1" x14ac:dyDescent="0.25">
      <c r="A78" s="136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8"/>
      <c r="R78" s="126" t="s">
        <v>96</v>
      </c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13">
        <v>4.78</v>
      </c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>
        <v>0.6</v>
      </c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>
        <f t="shared" si="4"/>
        <v>4.1800000000000006</v>
      </c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27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9"/>
      <c r="EK78" s="127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9"/>
      <c r="EW78" s="130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/>
      <c r="FH78" s="132"/>
    </row>
    <row r="79" spans="1:164" s="111" customFormat="1" ht="24" customHeight="1" x14ac:dyDescent="0.25">
      <c r="A79" s="136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126" t="s">
        <v>97</v>
      </c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13">
        <v>150</v>
      </c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>
        <v>44.4</v>
      </c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>
        <f t="shared" si="4"/>
        <v>105.6</v>
      </c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27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9"/>
      <c r="EK79" s="127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9"/>
      <c r="EW79" s="130"/>
      <c r="EX79" s="131"/>
      <c r="EY79" s="131"/>
      <c r="EZ79" s="131"/>
      <c r="FA79" s="131"/>
      <c r="FB79" s="131"/>
      <c r="FC79" s="131"/>
      <c r="FD79" s="131"/>
      <c r="FE79" s="131"/>
      <c r="FF79" s="131"/>
      <c r="FG79" s="131"/>
      <c r="FH79" s="132"/>
    </row>
    <row r="80" spans="1:164" s="111" customFormat="1" ht="18" customHeight="1" x14ac:dyDescent="0.25">
      <c r="A80" s="133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5"/>
      <c r="R80" s="126" t="s">
        <v>98</v>
      </c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13">
        <v>160</v>
      </c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>
        <v>160</v>
      </c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>
        <f t="shared" si="4"/>
        <v>0</v>
      </c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27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9"/>
      <c r="EK80" s="127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9"/>
      <c r="EW80" s="130"/>
      <c r="EX80" s="131"/>
      <c r="EY80" s="131"/>
      <c r="EZ80" s="131"/>
      <c r="FA80" s="131"/>
      <c r="FB80" s="131"/>
      <c r="FC80" s="131"/>
      <c r="FD80" s="131"/>
      <c r="FE80" s="131"/>
      <c r="FF80" s="131"/>
      <c r="FG80" s="131"/>
      <c r="FH80" s="132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8" t="s">
        <v>99</v>
      </c>
    </row>
    <row r="83" spans="1:163" s="9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10"/>
    </row>
    <row r="84" spans="1:163" s="48" customFormat="1" ht="92.25" customHeight="1" x14ac:dyDescent="0.25">
      <c r="A84" s="11" t="s">
        <v>100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</row>
    <row r="85" spans="1:163" s="21" customFormat="1" ht="15.75" x14ac:dyDescent="0.25">
      <c r="AW85" s="139" t="s">
        <v>101</v>
      </c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39"/>
      <c r="BR85" s="139"/>
      <c r="BS85" s="139"/>
      <c r="BT85" s="139"/>
      <c r="BU85" s="139"/>
      <c r="BV85" s="139"/>
      <c r="BW85" s="139"/>
      <c r="BX85" s="139"/>
      <c r="BY85" s="139"/>
      <c r="BZ85" s="139"/>
      <c r="CA85" s="139"/>
      <c r="CB85" s="139"/>
      <c r="CC85" s="139"/>
      <c r="CD85" s="139"/>
      <c r="CE85" s="139"/>
      <c r="CF85" s="139"/>
      <c r="CG85" s="139"/>
      <c r="CH85" s="139"/>
      <c r="CI85" s="139"/>
      <c r="CJ85" s="139"/>
      <c r="CK85" s="139"/>
      <c r="CL85" s="139"/>
      <c r="CM85" s="139"/>
      <c r="CN85" s="139"/>
      <c r="CO85" s="139"/>
      <c r="CP85" s="139"/>
      <c r="CQ85" s="139"/>
      <c r="CR85" s="139"/>
      <c r="CS85" s="139"/>
      <c r="CT85" s="139"/>
      <c r="CU85" s="139"/>
      <c r="CV85" s="139"/>
      <c r="CW85" s="139"/>
      <c r="CX85" s="139"/>
      <c r="CY85" s="139"/>
      <c r="CZ85" s="139"/>
      <c r="DA85" s="139"/>
      <c r="DB85" s="139"/>
      <c r="DC85" s="139"/>
      <c r="DD85" s="139"/>
      <c r="DE85" s="139"/>
      <c r="DF85" s="139"/>
      <c r="DG85" s="139"/>
      <c r="DH85" s="139"/>
      <c r="DI85" s="139"/>
      <c r="DJ85" s="139"/>
      <c r="DK85" s="139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</row>
    <row r="86" spans="1:163" s="13" customFormat="1" ht="15.75" x14ac:dyDescent="0.25">
      <c r="AW86" s="14" t="s">
        <v>4</v>
      </c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2"/>
      <c r="DX86" s="52"/>
      <c r="DY86" s="52"/>
      <c r="DZ86" s="52"/>
      <c r="EA86" s="53"/>
      <c r="EB86" s="53"/>
      <c r="EC86" s="53"/>
      <c r="ED86" s="53"/>
      <c r="EE86" s="53"/>
      <c r="EF86" s="54"/>
      <c r="EG86" s="54"/>
      <c r="EH86" s="54"/>
      <c r="EI86" s="54"/>
      <c r="EJ86" s="21"/>
      <c r="EK86" s="21"/>
      <c r="EL86" s="21"/>
      <c r="EM86" s="21"/>
    </row>
    <row r="87" spans="1:163" s="13" customFormat="1" ht="15.75" x14ac:dyDescent="0.25">
      <c r="AR87" s="73"/>
      <c r="AS87" s="6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17" t="s">
        <v>59</v>
      </c>
      <c r="BI87" s="17"/>
      <c r="BJ87" s="17"/>
      <c r="BK87" s="17"/>
      <c r="BL87" s="17"/>
      <c r="BM87" s="17"/>
      <c r="BN87" s="17"/>
      <c r="BO87" s="17"/>
      <c r="BP87" s="17"/>
      <c r="BQ87" s="17"/>
      <c r="BR87" s="18" t="s">
        <v>6</v>
      </c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7">
        <v>20</v>
      </c>
      <c r="CK87" s="17"/>
      <c r="CL87" s="17"/>
      <c r="CM87" s="17"/>
      <c r="CN87" s="19" t="s">
        <v>7</v>
      </c>
      <c r="CO87" s="19"/>
      <c r="CP87" s="19"/>
      <c r="CQ87" s="19"/>
      <c r="CR87" s="20" t="s">
        <v>8</v>
      </c>
      <c r="CS87" s="20"/>
      <c r="CT87" s="20"/>
      <c r="CU87" s="20"/>
      <c r="CV87" s="20"/>
      <c r="CW87" s="20"/>
      <c r="CX87" s="20"/>
      <c r="CY87" s="20"/>
      <c r="DC87" s="16"/>
    </row>
    <row r="88" spans="1:163" s="21" customFormat="1" ht="15.75" x14ac:dyDescent="0.25">
      <c r="J88" s="22" t="s">
        <v>102</v>
      </c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140"/>
      <c r="V88" s="140"/>
      <c r="W88" s="140"/>
      <c r="X88" s="140"/>
      <c r="Y88" s="140" t="s">
        <v>103</v>
      </c>
      <c r="Z88" s="140"/>
      <c r="AA88" s="140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DC88" s="23"/>
    </row>
    <row r="89" spans="1:163" s="48" customFormat="1" ht="15.75" x14ac:dyDescent="0.25">
      <c r="DC89" s="63"/>
    </row>
    <row r="90" spans="1:163" s="141" customFormat="1" ht="82.5" customHeight="1" x14ac:dyDescent="0.25">
      <c r="A90" s="70" t="s">
        <v>104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 t="s">
        <v>105</v>
      </c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 t="s">
        <v>106</v>
      </c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 t="s">
        <v>107</v>
      </c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 t="s">
        <v>108</v>
      </c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 t="s">
        <v>109</v>
      </c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 t="s">
        <v>110</v>
      </c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</row>
    <row r="91" spans="1:163" s="75" customFormat="1" x14ac:dyDescent="0.25">
      <c r="A91" s="74">
        <v>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>
        <v>2</v>
      </c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>
        <v>3</v>
      </c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>
        <v>4</v>
      </c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>
        <v>5</v>
      </c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>
        <v>6</v>
      </c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>
        <v>7</v>
      </c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</row>
    <row r="92" spans="1:163" s="75" customFormat="1" ht="21.75" customHeight="1" x14ac:dyDescent="0.25">
      <c r="A92" s="87" t="s">
        <v>91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9"/>
      <c r="AA92" s="76" t="s">
        <v>111</v>
      </c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8"/>
      <c r="BA92" s="142" t="s">
        <v>112</v>
      </c>
      <c r="BB92" s="142" t="s">
        <v>112</v>
      </c>
      <c r="BC92" s="142" t="s">
        <v>112</v>
      </c>
      <c r="BD92" s="142" t="s">
        <v>112</v>
      </c>
      <c r="BE92" s="142" t="s">
        <v>112</v>
      </c>
      <c r="BF92" s="142" t="s">
        <v>112</v>
      </c>
      <c r="BG92" s="142" t="s">
        <v>112</v>
      </c>
      <c r="BH92" s="142" t="s">
        <v>112</v>
      </c>
      <c r="BI92" s="142" t="s">
        <v>112</v>
      </c>
      <c r="BJ92" s="142" t="s">
        <v>112</v>
      </c>
      <c r="BK92" s="142" t="s">
        <v>112</v>
      </c>
      <c r="BL92" s="142" t="s">
        <v>112</v>
      </c>
      <c r="BM92" s="142" t="s">
        <v>112</v>
      </c>
      <c r="BN92" s="142" t="s">
        <v>112</v>
      </c>
      <c r="BO92" s="142" t="s">
        <v>112</v>
      </c>
      <c r="BP92" s="142" t="s">
        <v>112</v>
      </c>
      <c r="BQ92" s="142" t="s">
        <v>112</v>
      </c>
      <c r="BR92" s="142" t="s">
        <v>112</v>
      </c>
      <c r="BS92" s="142" t="s">
        <v>112</v>
      </c>
      <c r="BT92" s="142" t="s">
        <v>112</v>
      </c>
      <c r="BU92" s="142" t="s">
        <v>112</v>
      </c>
      <c r="BV92" s="142" t="s">
        <v>112</v>
      </c>
      <c r="BW92" s="142" t="s">
        <v>112</v>
      </c>
      <c r="BX92" s="36">
        <v>2</v>
      </c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57">
        <v>6.8029999999999999</v>
      </c>
      <c r="CS92" s="57">
        <v>8.3219999999999992</v>
      </c>
      <c r="CT92" s="57">
        <v>8.3219999999999992</v>
      </c>
      <c r="CU92" s="57">
        <v>8.3219999999999992</v>
      </c>
      <c r="CV92" s="57">
        <v>8.3219999999999992</v>
      </c>
      <c r="CW92" s="57">
        <v>8.3219999999999992</v>
      </c>
      <c r="CX92" s="57">
        <v>8.3219999999999992</v>
      </c>
      <c r="CY92" s="57">
        <v>8.3219999999999992</v>
      </c>
      <c r="CZ92" s="57">
        <v>8.3219999999999992</v>
      </c>
      <c r="DA92" s="57">
        <v>8.3219999999999992</v>
      </c>
      <c r="DB92" s="57">
        <v>8.3219999999999992</v>
      </c>
      <c r="DC92" s="57">
        <v>8.3219999999999992</v>
      </c>
      <c r="DD92" s="57">
        <v>8.3219999999999992</v>
      </c>
      <c r="DE92" s="57">
        <v>8.3219999999999992</v>
      </c>
      <c r="DF92" s="57">
        <v>8.3219999999999992</v>
      </c>
      <c r="DG92" s="57">
        <v>8.3219999999999992</v>
      </c>
      <c r="DH92" s="57">
        <v>8.3219999999999992</v>
      </c>
      <c r="DI92" s="57">
        <v>8.3219999999999992</v>
      </c>
      <c r="DJ92" s="57">
        <v>8.3219999999999992</v>
      </c>
      <c r="DK92" s="57">
        <v>8.3219999999999992</v>
      </c>
      <c r="DL92" s="57">
        <v>8.3219999999999992</v>
      </c>
      <c r="DM92" s="57">
        <v>8.3219999999999992</v>
      </c>
      <c r="DN92" s="57">
        <f>CR92</f>
        <v>6.8029999999999999</v>
      </c>
      <c r="DO92" s="57">
        <v>6.5537299999999998</v>
      </c>
      <c r="DP92" s="57">
        <v>6.5537299999999998</v>
      </c>
      <c r="DQ92" s="57">
        <v>6.5537299999999998</v>
      </c>
      <c r="DR92" s="57">
        <v>6.5537299999999998</v>
      </c>
      <c r="DS92" s="57">
        <v>6.5537299999999998</v>
      </c>
      <c r="DT92" s="57">
        <v>6.5537299999999998</v>
      </c>
      <c r="DU92" s="57">
        <v>6.5537299999999998</v>
      </c>
      <c r="DV92" s="57">
        <v>6.5537299999999998</v>
      </c>
      <c r="DW92" s="57">
        <v>6.5537299999999998</v>
      </c>
      <c r="DX92" s="57">
        <v>6.5537299999999998</v>
      </c>
      <c r="DY92" s="57">
        <v>6.5537299999999998</v>
      </c>
      <c r="DZ92" s="57">
        <v>6.5537299999999998</v>
      </c>
      <c r="EA92" s="57">
        <v>6.5537299999999998</v>
      </c>
      <c r="EB92" s="57">
        <v>6.5537299999999998</v>
      </c>
      <c r="EC92" s="57">
        <v>6.5537299999999998</v>
      </c>
      <c r="ED92" s="57">
        <v>6.5537299999999998</v>
      </c>
      <c r="EE92" s="57">
        <v>6.5537299999999998</v>
      </c>
      <c r="EF92" s="57">
        <v>6.5537299999999998</v>
      </c>
      <c r="EG92" s="57">
        <v>6.5537299999999998</v>
      </c>
      <c r="EH92" s="57">
        <v>6.5537299999999998</v>
      </c>
      <c r="EI92" s="57">
        <v>6.5537299999999998</v>
      </c>
      <c r="EJ92" s="57">
        <v>6.5537299999999998</v>
      </c>
      <c r="EK92" s="143">
        <v>33.111568666666663</v>
      </c>
      <c r="EL92" s="88"/>
      <c r="EM92" s="88"/>
      <c r="EN92" s="88"/>
      <c r="EO92" s="88"/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88"/>
      <c r="FD92" s="88"/>
      <c r="FE92" s="88"/>
      <c r="FF92" s="88"/>
      <c r="FG92" s="89"/>
    </row>
    <row r="93" spans="1:163" s="75" customFormat="1" ht="18.75" customHeight="1" x14ac:dyDescent="0.25">
      <c r="A93" s="94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6"/>
      <c r="AA93" s="79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1"/>
      <c r="BA93" s="142" t="s">
        <v>113</v>
      </c>
      <c r="BB93" s="142" t="s">
        <v>113</v>
      </c>
      <c r="BC93" s="142" t="s">
        <v>113</v>
      </c>
      <c r="BD93" s="142" t="s">
        <v>113</v>
      </c>
      <c r="BE93" s="142" t="s">
        <v>113</v>
      </c>
      <c r="BF93" s="142" t="s">
        <v>113</v>
      </c>
      <c r="BG93" s="142" t="s">
        <v>113</v>
      </c>
      <c r="BH93" s="142" t="s">
        <v>113</v>
      </c>
      <c r="BI93" s="142" t="s">
        <v>113</v>
      </c>
      <c r="BJ93" s="142" t="s">
        <v>113</v>
      </c>
      <c r="BK93" s="142" t="s">
        <v>113</v>
      </c>
      <c r="BL93" s="142" t="s">
        <v>113</v>
      </c>
      <c r="BM93" s="142" t="s">
        <v>113</v>
      </c>
      <c r="BN93" s="142" t="s">
        <v>113</v>
      </c>
      <c r="BO93" s="142" t="s">
        <v>113</v>
      </c>
      <c r="BP93" s="142" t="s">
        <v>113</v>
      </c>
      <c r="BQ93" s="142" t="s">
        <v>113</v>
      </c>
      <c r="BR93" s="142" t="s">
        <v>113</v>
      </c>
      <c r="BS93" s="142" t="s">
        <v>113</v>
      </c>
      <c r="BT93" s="142" t="s">
        <v>113</v>
      </c>
      <c r="BU93" s="142" t="s">
        <v>113</v>
      </c>
      <c r="BV93" s="142" t="s">
        <v>113</v>
      </c>
      <c r="BW93" s="142" t="s">
        <v>113</v>
      </c>
      <c r="BX93" s="36">
        <v>4</v>
      </c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57">
        <v>0.23100000000000001</v>
      </c>
      <c r="CS93" s="57">
        <v>0.26900000000000002</v>
      </c>
      <c r="CT93" s="57">
        <v>0.26900000000000002</v>
      </c>
      <c r="CU93" s="57">
        <v>0.26900000000000002</v>
      </c>
      <c r="CV93" s="57">
        <v>0.26900000000000002</v>
      </c>
      <c r="CW93" s="57">
        <v>0.26900000000000002</v>
      </c>
      <c r="CX93" s="57">
        <v>0.26900000000000002</v>
      </c>
      <c r="CY93" s="57">
        <v>0.26900000000000002</v>
      </c>
      <c r="CZ93" s="57">
        <v>0.26900000000000002</v>
      </c>
      <c r="DA93" s="57">
        <v>0.26900000000000002</v>
      </c>
      <c r="DB93" s="57">
        <v>0.26900000000000002</v>
      </c>
      <c r="DC93" s="57">
        <v>0.26900000000000002</v>
      </c>
      <c r="DD93" s="57">
        <v>0.26900000000000002</v>
      </c>
      <c r="DE93" s="57">
        <v>0.26900000000000002</v>
      </c>
      <c r="DF93" s="57">
        <v>0.26900000000000002</v>
      </c>
      <c r="DG93" s="57">
        <v>0.26900000000000002</v>
      </c>
      <c r="DH93" s="57">
        <v>0.26900000000000002</v>
      </c>
      <c r="DI93" s="57">
        <v>0.26900000000000002</v>
      </c>
      <c r="DJ93" s="57">
        <v>0.26900000000000002</v>
      </c>
      <c r="DK93" s="57">
        <v>0.26900000000000002</v>
      </c>
      <c r="DL93" s="57">
        <v>0.26900000000000002</v>
      </c>
      <c r="DM93" s="57">
        <v>0.26900000000000002</v>
      </c>
      <c r="DN93" s="57">
        <f>CR93</f>
        <v>0.23100000000000001</v>
      </c>
      <c r="DO93" s="57">
        <v>0.17710000000000001</v>
      </c>
      <c r="DP93" s="57">
        <v>0.17710000000000001</v>
      </c>
      <c r="DQ93" s="57">
        <v>0.17710000000000001</v>
      </c>
      <c r="DR93" s="57">
        <v>0.17710000000000001</v>
      </c>
      <c r="DS93" s="57">
        <v>0.17710000000000001</v>
      </c>
      <c r="DT93" s="57">
        <v>0.17710000000000001</v>
      </c>
      <c r="DU93" s="57">
        <v>0.17710000000000001</v>
      </c>
      <c r="DV93" s="57">
        <v>0.17710000000000001</v>
      </c>
      <c r="DW93" s="57">
        <v>0.17710000000000001</v>
      </c>
      <c r="DX93" s="57">
        <v>0.17710000000000001</v>
      </c>
      <c r="DY93" s="57">
        <v>0.17710000000000001</v>
      </c>
      <c r="DZ93" s="57">
        <v>0.17710000000000001</v>
      </c>
      <c r="EA93" s="57">
        <v>0.17710000000000001</v>
      </c>
      <c r="EB93" s="57">
        <v>0.17710000000000001</v>
      </c>
      <c r="EC93" s="57">
        <v>0.17710000000000001</v>
      </c>
      <c r="ED93" s="57">
        <v>0.17710000000000001</v>
      </c>
      <c r="EE93" s="57">
        <v>0.17710000000000001</v>
      </c>
      <c r="EF93" s="57">
        <v>0.17710000000000001</v>
      </c>
      <c r="EG93" s="57">
        <v>0.17710000000000001</v>
      </c>
      <c r="EH93" s="57">
        <v>0.17710000000000001</v>
      </c>
      <c r="EI93" s="57">
        <v>0.17710000000000001</v>
      </c>
      <c r="EJ93" s="57">
        <v>0.17710000000000001</v>
      </c>
      <c r="EK93" s="94"/>
      <c r="EL93" s="95"/>
      <c r="EM93" s="95"/>
      <c r="EN93" s="95"/>
      <c r="EO93" s="95"/>
      <c r="EP93" s="95"/>
      <c r="EQ93" s="95"/>
      <c r="ER93" s="95"/>
      <c r="ES93" s="95"/>
      <c r="ET93" s="95"/>
      <c r="EU93" s="95"/>
      <c r="EV93" s="95"/>
      <c r="EW93" s="95"/>
      <c r="EX93" s="95"/>
      <c r="EY93" s="95"/>
      <c r="EZ93" s="95"/>
      <c r="FA93" s="95"/>
      <c r="FB93" s="95"/>
      <c r="FC93" s="95"/>
      <c r="FD93" s="95"/>
      <c r="FE93" s="95"/>
      <c r="FF93" s="95"/>
      <c r="FG93" s="96"/>
    </row>
    <row r="94" spans="1:163" s="75" customFormat="1" ht="66" customHeight="1" x14ac:dyDescent="0.25">
      <c r="A94" s="94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6"/>
      <c r="AA94" s="79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1"/>
      <c r="BA94" s="144" t="s">
        <v>114</v>
      </c>
      <c r="BB94" s="144" t="s">
        <v>115</v>
      </c>
      <c r="BC94" s="144" t="s">
        <v>115</v>
      </c>
      <c r="BD94" s="144" t="s">
        <v>115</v>
      </c>
      <c r="BE94" s="144" t="s">
        <v>115</v>
      </c>
      <c r="BF94" s="144" t="s">
        <v>115</v>
      </c>
      <c r="BG94" s="144" t="s">
        <v>115</v>
      </c>
      <c r="BH94" s="144" t="s">
        <v>115</v>
      </c>
      <c r="BI94" s="144" t="s">
        <v>115</v>
      </c>
      <c r="BJ94" s="144" t="s">
        <v>115</v>
      </c>
      <c r="BK94" s="144" t="s">
        <v>115</v>
      </c>
      <c r="BL94" s="144" t="s">
        <v>115</v>
      </c>
      <c r="BM94" s="144" t="s">
        <v>115</v>
      </c>
      <c r="BN94" s="144" t="s">
        <v>115</v>
      </c>
      <c r="BO94" s="144" t="s">
        <v>115</v>
      </c>
      <c r="BP94" s="144" t="s">
        <v>115</v>
      </c>
      <c r="BQ94" s="144" t="s">
        <v>115</v>
      </c>
      <c r="BR94" s="144" t="s">
        <v>115</v>
      </c>
      <c r="BS94" s="144" t="s">
        <v>115</v>
      </c>
      <c r="BT94" s="144" t="s">
        <v>115</v>
      </c>
      <c r="BU94" s="144" t="s">
        <v>115</v>
      </c>
      <c r="BV94" s="144" t="s">
        <v>115</v>
      </c>
      <c r="BW94" s="144" t="s">
        <v>115</v>
      </c>
      <c r="BX94" s="36">
        <v>5</v>
      </c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57">
        <v>1.15E-2</v>
      </c>
      <c r="CS94" s="57">
        <v>1.15E-2</v>
      </c>
      <c r="CT94" s="57">
        <v>1.15E-2</v>
      </c>
      <c r="CU94" s="57">
        <v>1.15E-2</v>
      </c>
      <c r="CV94" s="57">
        <v>1.15E-2</v>
      </c>
      <c r="CW94" s="57">
        <v>1.15E-2</v>
      </c>
      <c r="CX94" s="57">
        <v>1.15E-2</v>
      </c>
      <c r="CY94" s="57">
        <v>1.15E-2</v>
      </c>
      <c r="CZ94" s="57">
        <v>1.15E-2</v>
      </c>
      <c r="DA94" s="57">
        <v>1.15E-2</v>
      </c>
      <c r="DB94" s="57">
        <v>1.15E-2</v>
      </c>
      <c r="DC94" s="57">
        <v>1.15E-2</v>
      </c>
      <c r="DD94" s="57">
        <v>1.15E-2</v>
      </c>
      <c r="DE94" s="57">
        <v>1.15E-2</v>
      </c>
      <c r="DF94" s="57">
        <v>1.15E-2</v>
      </c>
      <c r="DG94" s="57">
        <v>1.15E-2</v>
      </c>
      <c r="DH94" s="57">
        <v>1.15E-2</v>
      </c>
      <c r="DI94" s="57">
        <v>1.15E-2</v>
      </c>
      <c r="DJ94" s="57">
        <v>1.15E-2</v>
      </c>
      <c r="DK94" s="57">
        <v>1.15E-2</v>
      </c>
      <c r="DL94" s="57">
        <v>1.15E-2</v>
      </c>
      <c r="DM94" s="57">
        <v>1.15E-2</v>
      </c>
      <c r="DN94" s="57">
        <f>CR94</f>
        <v>1.15E-2</v>
      </c>
      <c r="DO94" s="57">
        <v>9.4179999999999993E-3</v>
      </c>
      <c r="DP94" s="57">
        <v>9.4179999999999993E-3</v>
      </c>
      <c r="DQ94" s="57">
        <v>9.4179999999999993E-3</v>
      </c>
      <c r="DR94" s="57">
        <v>9.4179999999999993E-3</v>
      </c>
      <c r="DS94" s="57">
        <v>9.4179999999999993E-3</v>
      </c>
      <c r="DT94" s="57">
        <v>9.4179999999999993E-3</v>
      </c>
      <c r="DU94" s="57">
        <v>9.4179999999999993E-3</v>
      </c>
      <c r="DV94" s="57">
        <v>9.4179999999999993E-3</v>
      </c>
      <c r="DW94" s="57">
        <v>9.4179999999999993E-3</v>
      </c>
      <c r="DX94" s="57">
        <v>9.4179999999999993E-3</v>
      </c>
      <c r="DY94" s="57">
        <v>9.4179999999999993E-3</v>
      </c>
      <c r="DZ94" s="57">
        <v>9.4179999999999993E-3</v>
      </c>
      <c r="EA94" s="57">
        <v>9.4179999999999993E-3</v>
      </c>
      <c r="EB94" s="57">
        <v>9.4179999999999993E-3</v>
      </c>
      <c r="EC94" s="57">
        <v>9.4179999999999993E-3</v>
      </c>
      <c r="ED94" s="57">
        <v>9.4179999999999993E-3</v>
      </c>
      <c r="EE94" s="57">
        <v>9.4179999999999993E-3</v>
      </c>
      <c r="EF94" s="57">
        <v>9.4179999999999993E-3</v>
      </c>
      <c r="EG94" s="57">
        <v>9.4179999999999993E-3</v>
      </c>
      <c r="EH94" s="57">
        <v>9.4179999999999993E-3</v>
      </c>
      <c r="EI94" s="57">
        <v>9.4179999999999993E-3</v>
      </c>
      <c r="EJ94" s="57">
        <v>9.4179999999999993E-3</v>
      </c>
      <c r="EK94" s="94"/>
      <c r="EL94" s="95"/>
      <c r="EM94" s="95"/>
      <c r="EN94" s="95"/>
      <c r="EO94" s="95"/>
      <c r="EP94" s="95"/>
      <c r="EQ94" s="95"/>
      <c r="ER94" s="95"/>
      <c r="ES94" s="95"/>
      <c r="ET94" s="95"/>
      <c r="EU94" s="95"/>
      <c r="EV94" s="95"/>
      <c r="EW94" s="95"/>
      <c r="EX94" s="95"/>
      <c r="EY94" s="95"/>
      <c r="EZ94" s="95"/>
      <c r="FA94" s="95"/>
      <c r="FB94" s="95"/>
      <c r="FC94" s="95"/>
      <c r="FD94" s="95"/>
      <c r="FE94" s="95"/>
      <c r="FF94" s="95"/>
      <c r="FG94" s="96"/>
    </row>
    <row r="95" spans="1:163" s="75" customFormat="1" ht="17.25" customHeight="1" x14ac:dyDescent="0.25">
      <c r="A95" s="94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6"/>
      <c r="AA95" s="79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1"/>
      <c r="BA95" s="144" t="s">
        <v>116</v>
      </c>
      <c r="BB95" s="144" t="s">
        <v>117</v>
      </c>
      <c r="BC95" s="144" t="s">
        <v>117</v>
      </c>
      <c r="BD95" s="144" t="s">
        <v>117</v>
      </c>
      <c r="BE95" s="144" t="s">
        <v>117</v>
      </c>
      <c r="BF95" s="144" t="s">
        <v>117</v>
      </c>
      <c r="BG95" s="144" t="s">
        <v>117</v>
      </c>
      <c r="BH95" s="144" t="s">
        <v>117</v>
      </c>
      <c r="BI95" s="144" t="s">
        <v>117</v>
      </c>
      <c r="BJ95" s="144" t="s">
        <v>117</v>
      </c>
      <c r="BK95" s="144" t="s">
        <v>117</v>
      </c>
      <c r="BL95" s="144" t="s">
        <v>117</v>
      </c>
      <c r="BM95" s="144" t="s">
        <v>117</v>
      </c>
      <c r="BN95" s="144" t="s">
        <v>117</v>
      </c>
      <c r="BO95" s="144" t="s">
        <v>117</v>
      </c>
      <c r="BP95" s="144" t="s">
        <v>117</v>
      </c>
      <c r="BQ95" s="144" t="s">
        <v>117</v>
      </c>
      <c r="BR95" s="144" t="s">
        <v>117</v>
      </c>
      <c r="BS95" s="144" t="s">
        <v>117</v>
      </c>
      <c r="BT95" s="144" t="s">
        <v>117</v>
      </c>
      <c r="BU95" s="144" t="s">
        <v>117</v>
      </c>
      <c r="BV95" s="144" t="s">
        <v>117</v>
      </c>
      <c r="BW95" s="144" t="s">
        <v>117</v>
      </c>
      <c r="BX95" s="36">
        <v>5</v>
      </c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57">
        <v>5.1999999999999998E-2</v>
      </c>
      <c r="CS95" s="57">
        <v>5.1999999999999998E-2</v>
      </c>
      <c r="CT95" s="57">
        <v>5.1999999999999998E-2</v>
      </c>
      <c r="CU95" s="57">
        <v>5.1999999999999998E-2</v>
      </c>
      <c r="CV95" s="57">
        <v>5.1999999999999998E-2</v>
      </c>
      <c r="CW95" s="57">
        <v>5.1999999999999998E-2</v>
      </c>
      <c r="CX95" s="57">
        <v>5.1999999999999998E-2</v>
      </c>
      <c r="CY95" s="57">
        <v>5.1999999999999998E-2</v>
      </c>
      <c r="CZ95" s="57">
        <v>5.1999999999999998E-2</v>
      </c>
      <c r="DA95" s="57">
        <v>5.1999999999999998E-2</v>
      </c>
      <c r="DB95" s="57">
        <v>5.1999999999999998E-2</v>
      </c>
      <c r="DC95" s="57">
        <v>5.1999999999999998E-2</v>
      </c>
      <c r="DD95" s="57">
        <v>5.1999999999999998E-2</v>
      </c>
      <c r="DE95" s="57">
        <v>5.1999999999999998E-2</v>
      </c>
      <c r="DF95" s="57">
        <v>5.1999999999999998E-2</v>
      </c>
      <c r="DG95" s="57">
        <v>5.1999999999999998E-2</v>
      </c>
      <c r="DH95" s="57">
        <v>5.1999999999999998E-2</v>
      </c>
      <c r="DI95" s="57">
        <v>5.1999999999999998E-2</v>
      </c>
      <c r="DJ95" s="57">
        <v>5.1999999999999998E-2</v>
      </c>
      <c r="DK95" s="57">
        <v>5.1999999999999998E-2</v>
      </c>
      <c r="DL95" s="57">
        <v>5.1999999999999998E-2</v>
      </c>
      <c r="DM95" s="57">
        <v>5.1999999999999998E-2</v>
      </c>
      <c r="DN95" s="57">
        <f>CR95</f>
        <v>5.1999999999999998E-2</v>
      </c>
      <c r="DO95" s="57">
        <v>4.4864000000000001E-2</v>
      </c>
      <c r="DP95" s="57">
        <v>4.4864000000000001E-2</v>
      </c>
      <c r="DQ95" s="57">
        <v>4.4864000000000001E-2</v>
      </c>
      <c r="DR95" s="57">
        <v>4.4864000000000001E-2</v>
      </c>
      <c r="DS95" s="57">
        <v>4.4864000000000001E-2</v>
      </c>
      <c r="DT95" s="57">
        <v>4.4864000000000001E-2</v>
      </c>
      <c r="DU95" s="57">
        <v>4.4864000000000001E-2</v>
      </c>
      <c r="DV95" s="57">
        <v>4.4864000000000001E-2</v>
      </c>
      <c r="DW95" s="57">
        <v>4.4864000000000001E-2</v>
      </c>
      <c r="DX95" s="57">
        <v>4.4864000000000001E-2</v>
      </c>
      <c r="DY95" s="57">
        <v>4.4864000000000001E-2</v>
      </c>
      <c r="DZ95" s="57">
        <v>4.4864000000000001E-2</v>
      </c>
      <c r="EA95" s="57">
        <v>4.4864000000000001E-2</v>
      </c>
      <c r="EB95" s="57">
        <v>4.4864000000000001E-2</v>
      </c>
      <c r="EC95" s="57">
        <v>4.4864000000000001E-2</v>
      </c>
      <c r="ED95" s="57">
        <v>4.4864000000000001E-2</v>
      </c>
      <c r="EE95" s="57">
        <v>4.4864000000000001E-2</v>
      </c>
      <c r="EF95" s="57">
        <v>4.4864000000000001E-2</v>
      </c>
      <c r="EG95" s="57">
        <v>4.4864000000000001E-2</v>
      </c>
      <c r="EH95" s="57">
        <v>4.4864000000000001E-2</v>
      </c>
      <c r="EI95" s="57">
        <v>4.4864000000000001E-2</v>
      </c>
      <c r="EJ95" s="57">
        <v>4.4864000000000001E-2</v>
      </c>
      <c r="EK95" s="94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6"/>
    </row>
    <row r="96" spans="1:163" s="75" customFormat="1" ht="33" customHeight="1" x14ac:dyDescent="0.25">
      <c r="A96" s="100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2"/>
      <c r="AA96" s="97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9"/>
      <c r="BA96" s="144" t="s">
        <v>118</v>
      </c>
      <c r="BB96" s="144" t="s">
        <v>119</v>
      </c>
      <c r="BC96" s="144" t="s">
        <v>119</v>
      </c>
      <c r="BD96" s="144" t="s">
        <v>119</v>
      </c>
      <c r="BE96" s="144" t="s">
        <v>119</v>
      </c>
      <c r="BF96" s="144" t="s">
        <v>119</v>
      </c>
      <c r="BG96" s="144" t="s">
        <v>119</v>
      </c>
      <c r="BH96" s="144" t="s">
        <v>119</v>
      </c>
      <c r="BI96" s="144" t="s">
        <v>119</v>
      </c>
      <c r="BJ96" s="144" t="s">
        <v>119</v>
      </c>
      <c r="BK96" s="144" t="s">
        <v>119</v>
      </c>
      <c r="BL96" s="144" t="s">
        <v>119</v>
      </c>
      <c r="BM96" s="144" t="s">
        <v>119</v>
      </c>
      <c r="BN96" s="144" t="s">
        <v>119</v>
      </c>
      <c r="BO96" s="144" t="s">
        <v>119</v>
      </c>
      <c r="BP96" s="144" t="s">
        <v>119</v>
      </c>
      <c r="BQ96" s="144" t="s">
        <v>119</v>
      </c>
      <c r="BR96" s="144" t="s">
        <v>119</v>
      </c>
      <c r="BS96" s="144" t="s">
        <v>119</v>
      </c>
      <c r="BT96" s="144" t="s">
        <v>119</v>
      </c>
      <c r="BU96" s="144" t="s">
        <v>119</v>
      </c>
      <c r="BV96" s="144" t="s">
        <v>119</v>
      </c>
      <c r="BW96" s="144" t="s">
        <v>119</v>
      </c>
      <c r="BX96" s="36">
        <v>5</v>
      </c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57">
        <v>8.2598000000000005E-2</v>
      </c>
      <c r="CS96" s="57">
        <v>6.3500000000000001E-2</v>
      </c>
      <c r="CT96" s="57">
        <v>6.3500000000000001E-2</v>
      </c>
      <c r="CU96" s="57">
        <v>6.3500000000000001E-2</v>
      </c>
      <c r="CV96" s="57">
        <v>6.3500000000000001E-2</v>
      </c>
      <c r="CW96" s="57">
        <v>6.3500000000000001E-2</v>
      </c>
      <c r="CX96" s="57">
        <v>6.3500000000000001E-2</v>
      </c>
      <c r="CY96" s="57">
        <v>6.3500000000000001E-2</v>
      </c>
      <c r="CZ96" s="57">
        <v>6.3500000000000001E-2</v>
      </c>
      <c r="DA96" s="57">
        <v>6.3500000000000001E-2</v>
      </c>
      <c r="DB96" s="57">
        <v>6.3500000000000001E-2</v>
      </c>
      <c r="DC96" s="57">
        <v>6.3500000000000001E-2</v>
      </c>
      <c r="DD96" s="57">
        <v>6.3500000000000001E-2</v>
      </c>
      <c r="DE96" s="57">
        <v>6.3500000000000001E-2</v>
      </c>
      <c r="DF96" s="57">
        <v>6.3500000000000001E-2</v>
      </c>
      <c r="DG96" s="57">
        <v>6.3500000000000001E-2</v>
      </c>
      <c r="DH96" s="57">
        <v>6.3500000000000001E-2</v>
      </c>
      <c r="DI96" s="57">
        <v>6.3500000000000001E-2</v>
      </c>
      <c r="DJ96" s="57">
        <v>6.3500000000000001E-2</v>
      </c>
      <c r="DK96" s="57">
        <v>6.3500000000000001E-2</v>
      </c>
      <c r="DL96" s="57">
        <v>6.3500000000000001E-2</v>
      </c>
      <c r="DM96" s="57">
        <v>6.3500000000000001E-2</v>
      </c>
      <c r="DN96" s="57">
        <f>CR96</f>
        <v>8.2598000000000005E-2</v>
      </c>
      <c r="DO96" s="57">
        <v>7.8872999999999999E-2</v>
      </c>
      <c r="DP96" s="57">
        <v>7.8872999999999999E-2</v>
      </c>
      <c r="DQ96" s="57">
        <v>7.8872999999999999E-2</v>
      </c>
      <c r="DR96" s="57">
        <v>7.8872999999999999E-2</v>
      </c>
      <c r="DS96" s="57">
        <v>7.8872999999999999E-2</v>
      </c>
      <c r="DT96" s="57">
        <v>7.8872999999999999E-2</v>
      </c>
      <c r="DU96" s="57">
        <v>7.8872999999999999E-2</v>
      </c>
      <c r="DV96" s="57">
        <v>7.8872999999999999E-2</v>
      </c>
      <c r="DW96" s="57">
        <v>7.8872999999999999E-2</v>
      </c>
      <c r="DX96" s="57">
        <v>7.8872999999999999E-2</v>
      </c>
      <c r="DY96" s="57">
        <v>7.8872999999999999E-2</v>
      </c>
      <c r="DZ96" s="57">
        <v>7.8872999999999999E-2</v>
      </c>
      <c r="EA96" s="57">
        <v>7.8872999999999999E-2</v>
      </c>
      <c r="EB96" s="57">
        <v>7.8872999999999999E-2</v>
      </c>
      <c r="EC96" s="57">
        <v>7.8872999999999999E-2</v>
      </c>
      <c r="ED96" s="57">
        <v>7.8872999999999999E-2</v>
      </c>
      <c r="EE96" s="57">
        <v>7.8872999999999999E-2</v>
      </c>
      <c r="EF96" s="57">
        <v>7.8872999999999999E-2</v>
      </c>
      <c r="EG96" s="57">
        <v>7.8872999999999999E-2</v>
      </c>
      <c r="EH96" s="57">
        <v>7.8872999999999999E-2</v>
      </c>
      <c r="EI96" s="57">
        <v>7.8872999999999999E-2</v>
      </c>
      <c r="EJ96" s="57">
        <v>7.8872999999999999E-2</v>
      </c>
      <c r="EK96" s="100"/>
      <c r="EL96" s="101"/>
      <c r="EM96" s="101"/>
      <c r="EN96" s="101"/>
      <c r="EO96" s="101"/>
      <c r="EP96" s="101"/>
      <c r="EQ96" s="101"/>
      <c r="ER96" s="101"/>
      <c r="ES96" s="101"/>
      <c r="ET96" s="101"/>
      <c r="EU96" s="101"/>
      <c r="EV96" s="101"/>
      <c r="EW96" s="101"/>
      <c r="EX96" s="101"/>
      <c r="EY96" s="101"/>
      <c r="EZ96" s="101"/>
      <c r="FA96" s="101"/>
      <c r="FB96" s="101"/>
      <c r="FC96" s="101"/>
      <c r="FD96" s="101"/>
      <c r="FE96" s="101"/>
      <c r="FF96" s="101"/>
      <c r="FG96" s="102"/>
    </row>
    <row r="97" spans="1:163" s="75" customFormat="1" ht="21.75" hidden="1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142" t="s">
        <v>120</v>
      </c>
      <c r="BB97" s="142" t="s">
        <v>120</v>
      </c>
      <c r="BC97" s="142" t="s">
        <v>120</v>
      </c>
      <c r="BD97" s="142" t="s">
        <v>120</v>
      </c>
      <c r="BE97" s="142" t="s">
        <v>120</v>
      </c>
      <c r="BF97" s="142" t="s">
        <v>120</v>
      </c>
      <c r="BG97" s="142" t="s">
        <v>120</v>
      </c>
      <c r="BH97" s="142" t="s">
        <v>120</v>
      </c>
      <c r="BI97" s="142" t="s">
        <v>120</v>
      </c>
      <c r="BJ97" s="142" t="s">
        <v>120</v>
      </c>
      <c r="BK97" s="142" t="s">
        <v>120</v>
      </c>
      <c r="BL97" s="142" t="s">
        <v>120</v>
      </c>
      <c r="BM97" s="142" t="s">
        <v>120</v>
      </c>
      <c r="BN97" s="142" t="s">
        <v>120</v>
      </c>
      <c r="BO97" s="142" t="s">
        <v>120</v>
      </c>
      <c r="BP97" s="142" t="s">
        <v>120</v>
      </c>
      <c r="BQ97" s="142" t="s">
        <v>120</v>
      </c>
      <c r="BR97" s="142" t="s">
        <v>120</v>
      </c>
      <c r="BS97" s="142" t="s">
        <v>120</v>
      </c>
      <c r="BT97" s="142" t="s">
        <v>120</v>
      </c>
      <c r="BU97" s="142" t="s">
        <v>120</v>
      </c>
      <c r="BV97" s="142" t="s">
        <v>120</v>
      </c>
      <c r="BW97" s="142" t="s">
        <v>120</v>
      </c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57">
        <v>0</v>
      </c>
      <c r="CS97" s="57">
        <v>0</v>
      </c>
      <c r="CT97" s="57">
        <v>0</v>
      </c>
      <c r="CU97" s="57">
        <v>0</v>
      </c>
      <c r="CV97" s="57">
        <v>0</v>
      </c>
      <c r="CW97" s="57">
        <v>0</v>
      </c>
      <c r="CX97" s="57">
        <v>0</v>
      </c>
      <c r="CY97" s="57">
        <v>0</v>
      </c>
      <c r="CZ97" s="57">
        <v>0</v>
      </c>
      <c r="DA97" s="57">
        <v>0</v>
      </c>
      <c r="DB97" s="57">
        <v>0</v>
      </c>
      <c r="DC97" s="57">
        <v>0</v>
      </c>
      <c r="DD97" s="57">
        <v>0</v>
      </c>
      <c r="DE97" s="57">
        <v>0</v>
      </c>
      <c r="DF97" s="57">
        <v>0</v>
      </c>
      <c r="DG97" s="57">
        <v>0</v>
      </c>
      <c r="DH97" s="57">
        <v>0</v>
      </c>
      <c r="DI97" s="57">
        <v>0</v>
      </c>
      <c r="DJ97" s="57">
        <v>0</v>
      </c>
      <c r="DK97" s="57">
        <v>0</v>
      </c>
      <c r="DL97" s="57">
        <v>0</v>
      </c>
      <c r="DM97" s="57">
        <v>0</v>
      </c>
      <c r="DN97" s="57">
        <v>0</v>
      </c>
      <c r="DO97" s="57">
        <v>0</v>
      </c>
      <c r="DP97" s="57">
        <v>0</v>
      </c>
      <c r="DQ97" s="57">
        <v>0</v>
      </c>
      <c r="DR97" s="57">
        <v>0</v>
      </c>
      <c r="DS97" s="57">
        <v>0</v>
      </c>
      <c r="DT97" s="57">
        <v>0</v>
      </c>
      <c r="DU97" s="57">
        <v>0</v>
      </c>
      <c r="DV97" s="57">
        <v>0</v>
      </c>
      <c r="DW97" s="57">
        <v>0</v>
      </c>
      <c r="DX97" s="57">
        <v>0</v>
      </c>
      <c r="DY97" s="57">
        <v>0</v>
      </c>
      <c r="DZ97" s="57">
        <v>0</v>
      </c>
      <c r="EA97" s="57">
        <v>0</v>
      </c>
      <c r="EB97" s="57">
        <v>0</v>
      </c>
      <c r="EC97" s="57">
        <v>0</v>
      </c>
      <c r="ED97" s="57">
        <v>0</v>
      </c>
      <c r="EE97" s="57">
        <v>0</v>
      </c>
      <c r="EF97" s="57">
        <v>0</v>
      </c>
      <c r="EG97" s="57">
        <v>0</v>
      </c>
      <c r="EH97" s="57">
        <v>0</v>
      </c>
      <c r="EI97" s="57">
        <v>0</v>
      </c>
      <c r="EJ97" s="57">
        <v>0</v>
      </c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74"/>
      <c r="EV97" s="74"/>
      <c r="EW97" s="74"/>
      <c r="EX97" s="74"/>
      <c r="EY97" s="74"/>
      <c r="EZ97" s="74"/>
      <c r="FA97" s="74"/>
      <c r="FB97" s="74"/>
      <c r="FC97" s="74"/>
      <c r="FD97" s="74"/>
      <c r="FE97" s="74"/>
      <c r="FF97" s="74"/>
      <c r="FG97" s="74"/>
    </row>
    <row r="98" spans="1:163" s="75" customFormat="1" ht="27" customHeight="1" x14ac:dyDescent="0.25">
      <c r="A98" s="36" t="s">
        <v>121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5" t="s">
        <v>122</v>
      </c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7" t="s">
        <v>123</v>
      </c>
      <c r="BB98" s="37" t="s">
        <v>124</v>
      </c>
      <c r="BC98" s="37" t="s">
        <v>124</v>
      </c>
      <c r="BD98" s="37" t="s">
        <v>124</v>
      </c>
      <c r="BE98" s="37" t="s">
        <v>124</v>
      </c>
      <c r="BF98" s="37" t="s">
        <v>124</v>
      </c>
      <c r="BG98" s="37" t="s">
        <v>124</v>
      </c>
      <c r="BH98" s="37" t="s">
        <v>124</v>
      </c>
      <c r="BI98" s="37" t="s">
        <v>124</v>
      </c>
      <c r="BJ98" s="37" t="s">
        <v>124</v>
      </c>
      <c r="BK98" s="37" t="s">
        <v>124</v>
      </c>
      <c r="BL98" s="37" t="s">
        <v>124</v>
      </c>
      <c r="BM98" s="37" t="s">
        <v>124</v>
      </c>
      <c r="BN98" s="37" t="s">
        <v>124</v>
      </c>
      <c r="BO98" s="37" t="s">
        <v>124</v>
      </c>
      <c r="BP98" s="37" t="s">
        <v>124</v>
      </c>
      <c r="BQ98" s="37" t="s">
        <v>124</v>
      </c>
      <c r="BR98" s="37" t="s">
        <v>124</v>
      </c>
      <c r="BS98" s="37" t="s">
        <v>124</v>
      </c>
      <c r="BT98" s="37" t="s">
        <v>124</v>
      </c>
      <c r="BU98" s="37" t="s">
        <v>124</v>
      </c>
      <c r="BV98" s="37" t="s">
        <v>124</v>
      </c>
      <c r="BW98" s="37" t="s">
        <v>124</v>
      </c>
      <c r="BX98" s="145">
        <v>3</v>
      </c>
      <c r="BY98" s="146"/>
      <c r="BZ98" s="146"/>
      <c r="CA98" s="146"/>
      <c r="CB98" s="146"/>
      <c r="CC98" s="146"/>
      <c r="CD98" s="146"/>
      <c r="CE98" s="146"/>
      <c r="CF98" s="146"/>
      <c r="CG98" s="146"/>
      <c r="CH98" s="146"/>
      <c r="CI98" s="146"/>
      <c r="CJ98" s="146"/>
      <c r="CK98" s="146"/>
      <c r="CL98" s="146"/>
      <c r="CM98" s="146"/>
      <c r="CN98" s="146"/>
      <c r="CO98" s="146"/>
      <c r="CP98" s="146"/>
      <c r="CQ98" s="147"/>
      <c r="CR98" s="57">
        <v>8.6</v>
      </c>
      <c r="CS98" s="57">
        <v>6.2</v>
      </c>
      <c r="CT98" s="57">
        <v>6.2</v>
      </c>
      <c r="CU98" s="57">
        <v>6.2</v>
      </c>
      <c r="CV98" s="57">
        <v>6.2</v>
      </c>
      <c r="CW98" s="57">
        <v>6.2</v>
      </c>
      <c r="CX98" s="57">
        <v>6.2</v>
      </c>
      <c r="CY98" s="57">
        <v>6.2</v>
      </c>
      <c r="CZ98" s="57">
        <v>6.2</v>
      </c>
      <c r="DA98" s="57">
        <v>6.2</v>
      </c>
      <c r="DB98" s="57">
        <v>6.2</v>
      </c>
      <c r="DC98" s="57">
        <v>6.2</v>
      </c>
      <c r="DD98" s="57">
        <v>6.2</v>
      </c>
      <c r="DE98" s="57">
        <v>6.2</v>
      </c>
      <c r="DF98" s="57">
        <v>6.2</v>
      </c>
      <c r="DG98" s="57">
        <v>6.2</v>
      </c>
      <c r="DH98" s="57">
        <v>6.2</v>
      </c>
      <c r="DI98" s="57">
        <v>6.2</v>
      </c>
      <c r="DJ98" s="57">
        <v>6.2</v>
      </c>
      <c r="DK98" s="57">
        <v>6.2</v>
      </c>
      <c r="DL98" s="57">
        <v>6.2</v>
      </c>
      <c r="DM98" s="57">
        <v>6.2</v>
      </c>
      <c r="DN98" s="57">
        <f>CR98</f>
        <v>8.6</v>
      </c>
      <c r="DO98" s="57">
        <v>0</v>
      </c>
      <c r="DP98" s="57">
        <v>0</v>
      </c>
      <c r="DQ98" s="57">
        <v>0</v>
      </c>
      <c r="DR98" s="57">
        <v>0</v>
      </c>
      <c r="DS98" s="57">
        <v>0</v>
      </c>
      <c r="DT98" s="57">
        <v>0</v>
      </c>
      <c r="DU98" s="57">
        <v>0</v>
      </c>
      <c r="DV98" s="57">
        <v>0</v>
      </c>
      <c r="DW98" s="57">
        <v>0</v>
      </c>
      <c r="DX98" s="57">
        <v>0</v>
      </c>
      <c r="DY98" s="57">
        <v>0</v>
      </c>
      <c r="DZ98" s="57">
        <v>0</v>
      </c>
      <c r="EA98" s="57">
        <v>0</v>
      </c>
      <c r="EB98" s="57">
        <v>0</v>
      </c>
      <c r="EC98" s="57">
        <v>0</v>
      </c>
      <c r="ED98" s="57">
        <v>0</v>
      </c>
      <c r="EE98" s="57">
        <v>0</v>
      </c>
      <c r="EF98" s="57">
        <v>0</v>
      </c>
      <c r="EG98" s="57">
        <v>0</v>
      </c>
      <c r="EH98" s="57">
        <v>0</v>
      </c>
      <c r="EI98" s="57">
        <v>0</v>
      </c>
      <c r="EJ98" s="57">
        <v>0</v>
      </c>
      <c r="EK98" s="143">
        <v>4.7333333333333343</v>
      </c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88"/>
      <c r="FE98" s="88"/>
      <c r="FF98" s="88"/>
      <c r="FG98" s="89"/>
    </row>
    <row r="99" spans="1:163" s="72" customFormat="1" x14ac:dyDescent="0.25">
      <c r="A99" s="148"/>
      <c r="B99" s="104" t="s">
        <v>125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5"/>
      <c r="AA99" s="106"/>
      <c r="AB99" s="107" t="s">
        <v>76</v>
      </c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8"/>
      <c r="BA99" s="149"/>
      <c r="BB99" s="107" t="s">
        <v>76</v>
      </c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8"/>
      <c r="BX99" s="150"/>
      <c r="BY99" s="107" t="s">
        <v>76</v>
      </c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38">
        <f>CR92+CR93+CR94+CR95+CR96+CR98</f>
        <v>15.780097999999999</v>
      </c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40"/>
      <c r="DN99" s="57">
        <f>DN92+DN93+DN94+DN95+DN96+DN98</f>
        <v>15.780097999999999</v>
      </c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8" t="s">
        <v>126</v>
      </c>
    </row>
    <row r="102" spans="1:163" s="48" customFormat="1" ht="15.75" x14ac:dyDescent="0.25">
      <c r="A102" s="151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  <c r="BR102" s="151"/>
      <c r="BS102" s="151"/>
      <c r="BT102" s="151"/>
      <c r="BU102" s="151"/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151"/>
      <c r="CF102" s="151"/>
      <c r="CG102" s="151"/>
      <c r="CH102" s="151"/>
      <c r="CI102" s="151"/>
      <c r="CJ102" s="151"/>
      <c r="CK102" s="151"/>
      <c r="CL102" s="151"/>
      <c r="CM102" s="151"/>
      <c r="CN102" s="151"/>
      <c r="CO102" s="151"/>
      <c r="DC102" s="63"/>
    </row>
    <row r="103" spans="1:163" s="48" customFormat="1" ht="48" customHeight="1" x14ac:dyDescent="0.25">
      <c r="A103" s="152" t="s">
        <v>127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  <c r="BI103" s="152"/>
      <c r="BJ103" s="152"/>
      <c r="BK103" s="152"/>
      <c r="BL103" s="152"/>
      <c r="BM103" s="152"/>
      <c r="BN103" s="152"/>
      <c r="BO103" s="152"/>
      <c r="BP103" s="152"/>
      <c r="BQ103" s="152"/>
      <c r="BR103" s="152"/>
      <c r="BS103" s="152"/>
      <c r="BT103" s="152"/>
      <c r="BU103" s="152"/>
      <c r="BV103" s="152"/>
      <c r="BW103" s="152"/>
      <c r="BX103" s="152"/>
      <c r="BY103" s="152"/>
      <c r="BZ103" s="152"/>
      <c r="CA103" s="152"/>
      <c r="CB103" s="152"/>
      <c r="CC103" s="152"/>
      <c r="CD103" s="152"/>
      <c r="CE103" s="152"/>
      <c r="CF103" s="152"/>
      <c r="CG103" s="152"/>
      <c r="CH103" s="152"/>
      <c r="CI103" s="152"/>
      <c r="CJ103" s="152"/>
      <c r="CK103" s="152"/>
      <c r="CL103" s="152"/>
      <c r="CM103" s="152"/>
      <c r="CN103" s="152"/>
      <c r="CO103" s="152"/>
      <c r="CP103" s="152"/>
      <c r="CQ103" s="152"/>
      <c r="CR103" s="152"/>
      <c r="CS103" s="152"/>
      <c r="CT103" s="152"/>
      <c r="CU103" s="152"/>
      <c r="CV103" s="152"/>
      <c r="CW103" s="152"/>
      <c r="CX103" s="152"/>
      <c r="CY103" s="152"/>
      <c r="CZ103" s="152"/>
      <c r="DA103" s="152"/>
      <c r="DB103" s="152"/>
      <c r="DC103" s="152"/>
      <c r="DD103" s="152"/>
      <c r="DE103" s="152"/>
      <c r="DF103" s="152"/>
      <c r="DG103" s="152"/>
      <c r="DH103" s="152"/>
      <c r="DI103" s="152"/>
      <c r="DJ103" s="152"/>
      <c r="DK103" s="152"/>
      <c r="DL103" s="152"/>
      <c r="DM103" s="152"/>
      <c r="DN103" s="152"/>
      <c r="DO103" s="152"/>
      <c r="DP103" s="152"/>
      <c r="DQ103" s="152"/>
      <c r="DR103" s="152"/>
      <c r="DS103" s="152"/>
      <c r="DT103" s="152"/>
      <c r="DU103" s="152"/>
      <c r="DV103" s="152"/>
      <c r="DW103" s="152"/>
      <c r="DX103" s="152"/>
      <c r="DY103" s="152"/>
      <c r="DZ103" s="152"/>
      <c r="EA103" s="152"/>
      <c r="EB103" s="152"/>
      <c r="EC103" s="152"/>
      <c r="ED103" s="152"/>
      <c r="EE103" s="152"/>
      <c r="EF103" s="152"/>
      <c r="EG103" s="152"/>
      <c r="EH103" s="152"/>
      <c r="EI103" s="152"/>
      <c r="EJ103" s="152"/>
      <c r="EK103" s="152"/>
      <c r="EL103" s="152"/>
      <c r="EM103" s="152"/>
      <c r="EN103" s="152"/>
      <c r="EO103" s="152"/>
      <c r="EP103" s="152"/>
      <c r="EQ103" s="152"/>
      <c r="ER103" s="152"/>
      <c r="ES103" s="152"/>
      <c r="ET103" s="152"/>
      <c r="EU103" s="152"/>
    </row>
    <row r="104" spans="1:163" s="48" customFormat="1" ht="15.75" x14ac:dyDescent="0.25">
      <c r="P104" s="153" t="s">
        <v>128</v>
      </c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  <c r="AH104" s="153"/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4" t="s">
        <v>129</v>
      </c>
      <c r="BD104" s="154"/>
      <c r="BE104" s="154"/>
      <c r="BF104" s="154"/>
      <c r="BG104" s="154"/>
      <c r="BH104" s="154"/>
      <c r="BI104" s="154"/>
      <c r="BJ104" s="154"/>
      <c r="BK104" s="154"/>
      <c r="BL104" s="154"/>
      <c r="BM104" s="154"/>
      <c r="BN104" s="154"/>
      <c r="BO104" s="154"/>
      <c r="BP104" s="154"/>
      <c r="BQ104" s="154"/>
      <c r="BR104" s="154"/>
      <c r="BS104" s="154"/>
      <c r="BT104" s="154"/>
      <c r="BU104" s="154"/>
      <c r="BV104" s="154"/>
      <c r="BW104" s="154"/>
      <c r="BX104" s="154"/>
      <c r="BY104" s="154"/>
      <c r="BZ104" s="154"/>
      <c r="CA104" s="154"/>
      <c r="CB104" s="154"/>
      <c r="CC104" s="154"/>
      <c r="CD104" s="154"/>
      <c r="CE104" s="154"/>
      <c r="CF104" s="154"/>
      <c r="CG104" s="154"/>
      <c r="CH104" s="154"/>
      <c r="CI104" s="154"/>
      <c r="CJ104" s="154"/>
      <c r="CK104" s="154"/>
      <c r="CL104" s="154"/>
      <c r="CM104" s="154"/>
      <c r="CN104" s="154"/>
      <c r="CO104" s="154"/>
      <c r="CP104" s="154"/>
      <c r="CQ104" s="154"/>
      <c r="CR104" s="154"/>
      <c r="CS104" s="154"/>
      <c r="CT104" s="154"/>
      <c r="CU104" s="154"/>
      <c r="CV104" s="154"/>
      <c r="CW104" s="154"/>
      <c r="CX104" s="154"/>
      <c r="CY104" s="154"/>
      <c r="CZ104" s="154"/>
      <c r="DA104" s="154"/>
      <c r="DB104" s="154"/>
      <c r="DC104" s="154"/>
      <c r="DD104" s="154"/>
      <c r="DE104" s="154"/>
      <c r="DF104" s="154"/>
      <c r="DG104" s="154"/>
      <c r="DH104" s="154"/>
      <c r="DI104" s="154"/>
      <c r="DJ104" s="154"/>
      <c r="DK104" s="155" t="s">
        <v>130</v>
      </c>
      <c r="DL104" s="155"/>
      <c r="DM104" s="155"/>
      <c r="DN104" s="155"/>
      <c r="DO104" s="155"/>
      <c r="DP104" s="155"/>
      <c r="DQ104" s="155"/>
      <c r="DR104" s="19" t="s">
        <v>7</v>
      </c>
      <c r="DS104" s="19"/>
      <c r="DT104" s="19"/>
      <c r="DU104" s="19"/>
      <c r="DV104" s="156" t="s">
        <v>131</v>
      </c>
      <c r="DW104" s="156"/>
      <c r="DX104" s="156"/>
      <c r="DY104" s="156"/>
      <c r="DZ104" s="156"/>
      <c r="EA104" s="156"/>
      <c r="EB104" s="156"/>
    </row>
    <row r="105" spans="1:163" s="157" customFormat="1" ht="12.75" x14ac:dyDescent="0.2"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  <c r="AU105" s="158"/>
      <c r="AV105" s="158"/>
      <c r="AW105" s="158"/>
      <c r="AX105" s="158"/>
      <c r="AY105" s="158"/>
      <c r="AZ105" s="158"/>
      <c r="BA105" s="158"/>
      <c r="BB105" s="158"/>
      <c r="BC105" s="14" t="s">
        <v>4</v>
      </c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58"/>
      <c r="DL105" s="158"/>
      <c r="DM105" s="158"/>
      <c r="DN105" s="158"/>
      <c r="DO105" s="158"/>
      <c r="DP105" s="158"/>
      <c r="DQ105" s="158"/>
      <c r="DR105" s="158"/>
      <c r="DS105" s="158"/>
      <c r="DT105" s="158"/>
      <c r="DU105" s="158"/>
      <c r="DV105" s="158"/>
      <c r="DW105" s="158"/>
      <c r="DX105" s="158"/>
      <c r="DY105" s="158"/>
      <c r="DZ105" s="158"/>
    </row>
    <row r="106" spans="1:163" s="48" customFormat="1" ht="15.75" x14ac:dyDescent="0.25">
      <c r="DC106" s="63"/>
    </row>
    <row r="107" spans="1:163" s="162" customFormat="1" ht="60.75" customHeight="1" x14ac:dyDescent="0.25">
      <c r="A107" s="159" t="s">
        <v>132</v>
      </c>
      <c r="B107" s="160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1"/>
      <c r="AV107" s="67" t="s">
        <v>133</v>
      </c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9"/>
      <c r="BY107" s="67" t="s">
        <v>134</v>
      </c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9"/>
      <c r="DC107" s="163"/>
    </row>
    <row r="108" spans="1:163" s="170" customFormat="1" x14ac:dyDescent="0.25">
      <c r="A108" s="164">
        <v>1</v>
      </c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6"/>
      <c r="AV108" s="167">
        <v>2</v>
      </c>
      <c r="AW108" s="168"/>
      <c r="AX108" s="168"/>
      <c r="AY108" s="168"/>
      <c r="AZ108" s="168"/>
      <c r="BA108" s="168"/>
      <c r="BB108" s="168"/>
      <c r="BC108" s="168"/>
      <c r="BD108" s="168"/>
      <c r="BE108" s="168"/>
      <c r="BF108" s="168"/>
      <c r="BG108" s="168"/>
      <c r="BH108" s="168"/>
      <c r="BI108" s="168"/>
      <c r="BJ108" s="168"/>
      <c r="BK108" s="168"/>
      <c r="BL108" s="168"/>
      <c r="BM108" s="168"/>
      <c r="BN108" s="168"/>
      <c r="BO108" s="168"/>
      <c r="BP108" s="168"/>
      <c r="BQ108" s="168"/>
      <c r="BR108" s="168"/>
      <c r="BS108" s="168"/>
      <c r="BT108" s="168"/>
      <c r="BU108" s="168"/>
      <c r="BV108" s="168"/>
      <c r="BW108" s="168"/>
      <c r="BX108" s="169"/>
      <c r="BY108" s="167">
        <v>3</v>
      </c>
      <c r="BZ108" s="168"/>
      <c r="CA108" s="168"/>
      <c r="CB108" s="168"/>
      <c r="CC108" s="168"/>
      <c r="CD108" s="168"/>
      <c r="CE108" s="168"/>
      <c r="CF108" s="168"/>
      <c r="CG108" s="168"/>
      <c r="CH108" s="168"/>
      <c r="CI108" s="168"/>
      <c r="CJ108" s="168"/>
      <c r="CK108" s="168"/>
      <c r="CL108" s="168"/>
      <c r="CM108" s="168"/>
      <c r="CN108" s="168"/>
      <c r="CO108" s="168"/>
      <c r="CP108" s="168"/>
      <c r="CQ108" s="168"/>
      <c r="CR108" s="168"/>
      <c r="CS108" s="168"/>
      <c r="CT108" s="168"/>
      <c r="CU108" s="168"/>
      <c r="CV108" s="168"/>
      <c r="CW108" s="168"/>
      <c r="CX108" s="168"/>
      <c r="CY108" s="168"/>
      <c r="CZ108" s="168"/>
      <c r="DA108" s="169"/>
      <c r="DC108" s="171"/>
    </row>
    <row r="109" spans="1:163" s="72" customFormat="1" x14ac:dyDescent="0.25">
      <c r="A109" s="103"/>
      <c r="B109" s="172" t="s">
        <v>135</v>
      </c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/>
      <c r="AI109" s="173"/>
      <c r="AJ109" s="173"/>
      <c r="AK109" s="173"/>
      <c r="AL109" s="173"/>
      <c r="AM109" s="173"/>
      <c r="AN109" s="173"/>
      <c r="AO109" s="173"/>
      <c r="AP109" s="173"/>
      <c r="AQ109" s="173"/>
      <c r="AR109" s="173"/>
      <c r="AS109" s="173"/>
      <c r="AT109" s="173"/>
      <c r="AU109" s="174"/>
      <c r="AV109" s="175">
        <v>0</v>
      </c>
      <c r="AW109" s="176"/>
      <c r="AX109" s="176"/>
      <c r="AY109" s="176"/>
      <c r="AZ109" s="176"/>
      <c r="BA109" s="176"/>
      <c r="BB109" s="176"/>
      <c r="BC109" s="176"/>
      <c r="BD109" s="176"/>
      <c r="BE109" s="176"/>
      <c r="BF109" s="176"/>
      <c r="BG109" s="176"/>
      <c r="BH109" s="176"/>
      <c r="BI109" s="176"/>
      <c r="BJ109" s="176"/>
      <c r="BK109" s="176"/>
      <c r="BL109" s="176"/>
      <c r="BM109" s="176"/>
      <c r="BN109" s="176"/>
      <c r="BO109" s="176"/>
      <c r="BP109" s="176"/>
      <c r="BQ109" s="176"/>
      <c r="BR109" s="176"/>
      <c r="BS109" s="176"/>
      <c r="BT109" s="176"/>
      <c r="BU109" s="176"/>
      <c r="BV109" s="176"/>
      <c r="BW109" s="176"/>
      <c r="BX109" s="177"/>
      <c r="BY109" s="175">
        <v>0</v>
      </c>
      <c r="BZ109" s="176"/>
      <c r="CA109" s="176"/>
      <c r="CB109" s="176"/>
      <c r="CC109" s="176"/>
      <c r="CD109" s="176"/>
      <c r="CE109" s="176"/>
      <c r="CF109" s="176"/>
      <c r="CG109" s="176"/>
      <c r="CH109" s="176"/>
      <c r="CI109" s="176"/>
      <c r="CJ109" s="176"/>
      <c r="CK109" s="176"/>
      <c r="CL109" s="176"/>
      <c r="CM109" s="176"/>
      <c r="CN109" s="176"/>
      <c r="CO109" s="176"/>
      <c r="CP109" s="176"/>
      <c r="CQ109" s="176"/>
      <c r="CR109" s="176"/>
      <c r="CS109" s="176"/>
      <c r="CT109" s="176"/>
      <c r="CU109" s="176"/>
      <c r="CV109" s="176"/>
      <c r="CW109" s="176"/>
      <c r="CX109" s="176"/>
      <c r="CY109" s="176"/>
      <c r="CZ109" s="176"/>
      <c r="DA109" s="177"/>
      <c r="DC109" s="178"/>
    </row>
    <row r="110" spans="1:163" s="72" customFormat="1" x14ac:dyDescent="0.25">
      <c r="A110" s="103"/>
      <c r="B110" s="173" t="s">
        <v>136</v>
      </c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 s="173"/>
      <c r="AJ110" s="173"/>
      <c r="AK110" s="173"/>
      <c r="AL110" s="173"/>
      <c r="AM110" s="173"/>
      <c r="AN110" s="173"/>
      <c r="AO110" s="173"/>
      <c r="AP110" s="173"/>
      <c r="AQ110" s="173"/>
      <c r="AR110" s="173"/>
      <c r="AS110" s="173"/>
      <c r="AT110" s="173"/>
      <c r="AU110" s="174"/>
      <c r="AV110" s="175">
        <v>0</v>
      </c>
      <c r="AW110" s="176"/>
      <c r="AX110" s="176"/>
      <c r="AY110" s="176"/>
      <c r="AZ110" s="176"/>
      <c r="BA110" s="176"/>
      <c r="BB110" s="176"/>
      <c r="BC110" s="176"/>
      <c r="BD110" s="176"/>
      <c r="BE110" s="176"/>
      <c r="BF110" s="176"/>
      <c r="BG110" s="176"/>
      <c r="BH110" s="176"/>
      <c r="BI110" s="176"/>
      <c r="BJ110" s="176"/>
      <c r="BK110" s="176"/>
      <c r="BL110" s="176"/>
      <c r="BM110" s="176"/>
      <c r="BN110" s="176"/>
      <c r="BO110" s="176"/>
      <c r="BP110" s="176"/>
      <c r="BQ110" s="176"/>
      <c r="BR110" s="176"/>
      <c r="BS110" s="176"/>
      <c r="BT110" s="176"/>
      <c r="BU110" s="176"/>
      <c r="BV110" s="176"/>
      <c r="BW110" s="176"/>
      <c r="BX110" s="177"/>
      <c r="BY110" s="175">
        <v>0</v>
      </c>
      <c r="BZ110" s="176"/>
      <c r="CA110" s="176"/>
      <c r="CB110" s="176"/>
      <c r="CC110" s="176"/>
      <c r="CD110" s="176"/>
      <c r="CE110" s="176"/>
      <c r="CF110" s="176"/>
      <c r="CG110" s="176"/>
      <c r="CH110" s="176"/>
      <c r="CI110" s="176"/>
      <c r="CJ110" s="176"/>
      <c r="CK110" s="176"/>
      <c r="CL110" s="176"/>
      <c r="CM110" s="176"/>
      <c r="CN110" s="176"/>
      <c r="CO110" s="176"/>
      <c r="CP110" s="176"/>
      <c r="CQ110" s="176"/>
      <c r="CR110" s="176"/>
      <c r="CS110" s="176"/>
      <c r="CT110" s="176"/>
      <c r="CU110" s="176"/>
      <c r="CV110" s="176"/>
      <c r="CW110" s="176"/>
      <c r="CX110" s="176"/>
      <c r="CY110" s="176"/>
      <c r="CZ110" s="176"/>
      <c r="DA110" s="177"/>
      <c r="DC110" s="178"/>
    </row>
    <row r="111" spans="1:163" s="72" customFormat="1" x14ac:dyDescent="0.25">
      <c r="A111" s="103"/>
      <c r="B111" s="173" t="s">
        <v>137</v>
      </c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 s="173"/>
      <c r="AJ111" s="173"/>
      <c r="AK111" s="173"/>
      <c r="AL111" s="173"/>
      <c r="AM111" s="173"/>
      <c r="AN111" s="173"/>
      <c r="AO111" s="173"/>
      <c r="AP111" s="173"/>
      <c r="AQ111" s="173"/>
      <c r="AR111" s="173"/>
      <c r="AS111" s="173"/>
      <c r="AT111" s="173"/>
      <c r="AU111" s="174"/>
      <c r="AV111" s="175">
        <v>0</v>
      </c>
      <c r="AW111" s="176"/>
      <c r="AX111" s="176"/>
      <c r="AY111" s="176"/>
      <c r="AZ111" s="176"/>
      <c r="BA111" s="176"/>
      <c r="BB111" s="176"/>
      <c r="BC111" s="176"/>
      <c r="BD111" s="176"/>
      <c r="BE111" s="176"/>
      <c r="BF111" s="176"/>
      <c r="BG111" s="176"/>
      <c r="BH111" s="176"/>
      <c r="BI111" s="176"/>
      <c r="BJ111" s="176"/>
      <c r="BK111" s="176"/>
      <c r="BL111" s="176"/>
      <c r="BM111" s="176"/>
      <c r="BN111" s="176"/>
      <c r="BO111" s="176"/>
      <c r="BP111" s="176"/>
      <c r="BQ111" s="176"/>
      <c r="BR111" s="176"/>
      <c r="BS111" s="176"/>
      <c r="BT111" s="176"/>
      <c r="BU111" s="176"/>
      <c r="BV111" s="176"/>
      <c r="BW111" s="176"/>
      <c r="BX111" s="177"/>
      <c r="BY111" s="175">
        <v>0</v>
      </c>
      <c r="BZ111" s="176"/>
      <c r="CA111" s="176"/>
      <c r="CB111" s="176"/>
      <c r="CC111" s="176"/>
      <c r="CD111" s="176"/>
      <c r="CE111" s="176"/>
      <c r="CF111" s="176"/>
      <c r="CG111" s="176"/>
      <c r="CH111" s="176"/>
      <c r="CI111" s="176"/>
      <c r="CJ111" s="176"/>
      <c r="CK111" s="176"/>
      <c r="CL111" s="176"/>
      <c r="CM111" s="176"/>
      <c r="CN111" s="176"/>
      <c r="CO111" s="176"/>
      <c r="CP111" s="176"/>
      <c r="CQ111" s="176"/>
      <c r="CR111" s="176"/>
      <c r="CS111" s="176"/>
      <c r="CT111" s="176"/>
      <c r="CU111" s="176"/>
      <c r="CV111" s="176"/>
      <c r="CW111" s="176"/>
      <c r="CX111" s="176"/>
      <c r="CY111" s="176"/>
      <c r="CZ111" s="176"/>
      <c r="DA111" s="177"/>
      <c r="DC111" s="178"/>
    </row>
    <row r="112" spans="1:163" s="72" customFormat="1" x14ac:dyDescent="0.25">
      <c r="A112" s="103"/>
      <c r="B112" s="173" t="s">
        <v>138</v>
      </c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173"/>
      <c r="AC112" s="173"/>
      <c r="AD112" s="173"/>
      <c r="AE112" s="173"/>
      <c r="AF112" s="173"/>
      <c r="AG112" s="173"/>
      <c r="AH112" s="173"/>
      <c r="AI112" s="173"/>
      <c r="AJ112" s="173"/>
      <c r="AK112" s="173"/>
      <c r="AL112" s="173"/>
      <c r="AM112" s="173"/>
      <c r="AN112" s="173"/>
      <c r="AO112" s="173"/>
      <c r="AP112" s="173"/>
      <c r="AQ112" s="173"/>
      <c r="AR112" s="173"/>
      <c r="AS112" s="173"/>
      <c r="AT112" s="173"/>
      <c r="AU112" s="174"/>
      <c r="AV112" s="175">
        <f>CR98*1000</f>
        <v>8600</v>
      </c>
      <c r="AW112" s="176"/>
      <c r="AX112" s="176"/>
      <c r="AY112" s="176"/>
      <c r="AZ112" s="176"/>
      <c r="BA112" s="176"/>
      <c r="BB112" s="176"/>
      <c r="BC112" s="176"/>
      <c r="BD112" s="176"/>
      <c r="BE112" s="176"/>
      <c r="BF112" s="176"/>
      <c r="BG112" s="176"/>
      <c r="BH112" s="176"/>
      <c r="BI112" s="176"/>
      <c r="BJ112" s="176"/>
      <c r="BK112" s="176"/>
      <c r="BL112" s="176"/>
      <c r="BM112" s="176"/>
      <c r="BN112" s="176"/>
      <c r="BO112" s="176"/>
      <c r="BP112" s="176"/>
      <c r="BQ112" s="176"/>
      <c r="BR112" s="176"/>
      <c r="BS112" s="176"/>
      <c r="BT112" s="176"/>
      <c r="BU112" s="176"/>
      <c r="BV112" s="176"/>
      <c r="BW112" s="176"/>
      <c r="BX112" s="177"/>
      <c r="BY112" s="175">
        <f>DN98*1000</f>
        <v>8600</v>
      </c>
      <c r="BZ112" s="176"/>
      <c r="CA112" s="176"/>
      <c r="CB112" s="176"/>
      <c r="CC112" s="176"/>
      <c r="CD112" s="176"/>
      <c r="CE112" s="176"/>
      <c r="CF112" s="176"/>
      <c r="CG112" s="176"/>
      <c r="CH112" s="176"/>
      <c r="CI112" s="176"/>
      <c r="CJ112" s="176"/>
      <c r="CK112" s="176"/>
      <c r="CL112" s="176"/>
      <c r="CM112" s="176"/>
      <c r="CN112" s="176"/>
      <c r="CO112" s="176"/>
      <c r="CP112" s="176"/>
      <c r="CQ112" s="176"/>
      <c r="CR112" s="176"/>
      <c r="CS112" s="176"/>
      <c r="CT112" s="176"/>
      <c r="CU112" s="176"/>
      <c r="CV112" s="176"/>
      <c r="CW112" s="176"/>
      <c r="CX112" s="176"/>
      <c r="CY112" s="176"/>
      <c r="CZ112" s="176"/>
      <c r="DA112" s="177"/>
      <c r="DC112" s="178"/>
    </row>
    <row r="113" spans="1:107" s="72" customFormat="1" x14ac:dyDescent="0.25">
      <c r="A113" s="103"/>
      <c r="B113" s="173" t="s">
        <v>139</v>
      </c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173"/>
      <c r="AC113" s="173"/>
      <c r="AD113" s="173"/>
      <c r="AE113" s="173"/>
      <c r="AF113" s="173"/>
      <c r="AG113" s="173"/>
      <c r="AH113" s="173"/>
      <c r="AI113" s="173"/>
      <c r="AJ113" s="173"/>
      <c r="AK113" s="173"/>
      <c r="AL113" s="173"/>
      <c r="AM113" s="173"/>
      <c r="AN113" s="173"/>
      <c r="AO113" s="173"/>
      <c r="AP113" s="173"/>
      <c r="AQ113" s="173"/>
      <c r="AR113" s="173"/>
      <c r="AS113" s="173"/>
      <c r="AT113" s="173"/>
      <c r="AU113" s="174"/>
      <c r="AV113" s="175">
        <f>CR92*1000</f>
        <v>6803</v>
      </c>
      <c r="AW113" s="176"/>
      <c r="AX113" s="176"/>
      <c r="AY113" s="176"/>
      <c r="AZ113" s="176"/>
      <c r="BA113" s="176"/>
      <c r="BB113" s="176"/>
      <c r="BC113" s="176"/>
      <c r="BD113" s="176"/>
      <c r="BE113" s="176"/>
      <c r="BF113" s="176"/>
      <c r="BG113" s="176"/>
      <c r="BH113" s="176"/>
      <c r="BI113" s="176"/>
      <c r="BJ113" s="176"/>
      <c r="BK113" s="176"/>
      <c r="BL113" s="176"/>
      <c r="BM113" s="176"/>
      <c r="BN113" s="176"/>
      <c r="BO113" s="176"/>
      <c r="BP113" s="176"/>
      <c r="BQ113" s="176"/>
      <c r="BR113" s="176"/>
      <c r="BS113" s="176"/>
      <c r="BT113" s="176"/>
      <c r="BU113" s="176"/>
      <c r="BV113" s="176"/>
      <c r="BW113" s="176"/>
      <c r="BX113" s="177"/>
      <c r="BY113" s="175">
        <f>DN92*1000</f>
        <v>6803</v>
      </c>
      <c r="BZ113" s="176"/>
      <c r="CA113" s="176"/>
      <c r="CB113" s="176"/>
      <c r="CC113" s="176"/>
      <c r="CD113" s="176"/>
      <c r="CE113" s="176"/>
      <c r="CF113" s="176"/>
      <c r="CG113" s="176"/>
      <c r="CH113" s="176"/>
      <c r="CI113" s="176"/>
      <c r="CJ113" s="176"/>
      <c r="CK113" s="176"/>
      <c r="CL113" s="176"/>
      <c r="CM113" s="176"/>
      <c r="CN113" s="176"/>
      <c r="CO113" s="176"/>
      <c r="CP113" s="176"/>
      <c r="CQ113" s="176"/>
      <c r="CR113" s="176"/>
      <c r="CS113" s="176"/>
      <c r="CT113" s="176"/>
      <c r="CU113" s="176"/>
      <c r="CV113" s="176"/>
      <c r="CW113" s="176"/>
      <c r="CX113" s="176"/>
      <c r="CY113" s="176"/>
      <c r="CZ113" s="176"/>
      <c r="DA113" s="177"/>
      <c r="DC113" s="178"/>
    </row>
    <row r="114" spans="1:107" s="72" customFormat="1" x14ac:dyDescent="0.25">
      <c r="A114" s="103"/>
      <c r="B114" s="173" t="s">
        <v>140</v>
      </c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  <c r="AP114" s="173"/>
      <c r="AQ114" s="173"/>
      <c r="AR114" s="173"/>
      <c r="AS114" s="173"/>
      <c r="AT114" s="173"/>
      <c r="AU114" s="174"/>
      <c r="AV114" s="175">
        <f>CR93*1000</f>
        <v>231</v>
      </c>
      <c r="AW114" s="176"/>
      <c r="AX114" s="176"/>
      <c r="AY114" s="176"/>
      <c r="AZ114" s="176"/>
      <c r="BA114" s="176"/>
      <c r="BB114" s="176"/>
      <c r="BC114" s="176"/>
      <c r="BD114" s="176"/>
      <c r="BE114" s="176"/>
      <c r="BF114" s="176"/>
      <c r="BG114" s="176"/>
      <c r="BH114" s="176"/>
      <c r="BI114" s="176"/>
      <c r="BJ114" s="176"/>
      <c r="BK114" s="176"/>
      <c r="BL114" s="176"/>
      <c r="BM114" s="176"/>
      <c r="BN114" s="176"/>
      <c r="BO114" s="176"/>
      <c r="BP114" s="176"/>
      <c r="BQ114" s="176"/>
      <c r="BR114" s="176"/>
      <c r="BS114" s="176"/>
      <c r="BT114" s="176"/>
      <c r="BU114" s="176"/>
      <c r="BV114" s="176"/>
      <c r="BW114" s="176"/>
      <c r="BX114" s="177"/>
      <c r="BY114" s="175">
        <f>DN93*1000</f>
        <v>231</v>
      </c>
      <c r="BZ114" s="176"/>
      <c r="CA114" s="176"/>
      <c r="CB114" s="176"/>
      <c r="CC114" s="176"/>
      <c r="CD114" s="176"/>
      <c r="CE114" s="176"/>
      <c r="CF114" s="176"/>
      <c r="CG114" s="176"/>
      <c r="CH114" s="176"/>
      <c r="CI114" s="176"/>
      <c r="CJ114" s="176"/>
      <c r="CK114" s="176"/>
      <c r="CL114" s="176"/>
      <c r="CM114" s="176"/>
      <c r="CN114" s="176"/>
      <c r="CO114" s="176"/>
      <c r="CP114" s="176"/>
      <c r="CQ114" s="176"/>
      <c r="CR114" s="176"/>
      <c r="CS114" s="176"/>
      <c r="CT114" s="176"/>
      <c r="CU114" s="176"/>
      <c r="CV114" s="176"/>
      <c r="CW114" s="176"/>
      <c r="CX114" s="176"/>
      <c r="CY114" s="176"/>
      <c r="CZ114" s="176"/>
      <c r="DA114" s="177"/>
      <c r="DC114" s="178"/>
    </row>
    <row r="115" spans="1:107" s="72" customFormat="1" x14ac:dyDescent="0.25">
      <c r="A115" s="103"/>
      <c r="B115" s="173" t="s">
        <v>141</v>
      </c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 s="173"/>
      <c r="AJ115" s="173"/>
      <c r="AK115" s="173"/>
      <c r="AL115" s="173"/>
      <c r="AM115" s="173"/>
      <c r="AN115" s="173"/>
      <c r="AO115" s="173"/>
      <c r="AP115" s="173"/>
      <c r="AQ115" s="173"/>
      <c r="AR115" s="173"/>
      <c r="AS115" s="173"/>
      <c r="AT115" s="173"/>
      <c r="AU115" s="174"/>
      <c r="AV115" s="175">
        <f>(CR94+CR95+CR96)*1000</f>
        <v>146.09800000000001</v>
      </c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6"/>
      <c r="BJ115" s="176"/>
      <c r="BK115" s="176"/>
      <c r="BL115" s="176"/>
      <c r="BM115" s="176"/>
      <c r="BN115" s="176"/>
      <c r="BO115" s="176"/>
      <c r="BP115" s="176"/>
      <c r="BQ115" s="176"/>
      <c r="BR115" s="176"/>
      <c r="BS115" s="176"/>
      <c r="BT115" s="176"/>
      <c r="BU115" s="176"/>
      <c r="BV115" s="176"/>
      <c r="BW115" s="176"/>
      <c r="BX115" s="177"/>
      <c r="BY115" s="175">
        <f>(DN94+DN95+DN96)*1000</f>
        <v>146.09800000000001</v>
      </c>
      <c r="BZ115" s="176"/>
      <c r="CA115" s="176"/>
      <c r="CB115" s="176"/>
      <c r="CC115" s="176"/>
      <c r="CD115" s="176"/>
      <c r="CE115" s="176"/>
      <c r="CF115" s="176"/>
      <c r="CG115" s="176"/>
      <c r="CH115" s="176"/>
      <c r="CI115" s="176"/>
      <c r="CJ115" s="176"/>
      <c r="CK115" s="176"/>
      <c r="CL115" s="176"/>
      <c r="CM115" s="176"/>
      <c r="CN115" s="176"/>
      <c r="CO115" s="176"/>
      <c r="CP115" s="176"/>
      <c r="CQ115" s="176"/>
      <c r="CR115" s="176"/>
      <c r="CS115" s="176"/>
      <c r="CT115" s="176"/>
      <c r="CU115" s="176"/>
      <c r="CV115" s="176"/>
      <c r="CW115" s="176"/>
      <c r="CX115" s="176"/>
      <c r="CY115" s="176"/>
      <c r="CZ115" s="176"/>
      <c r="DA115" s="177"/>
      <c r="DC115" s="178"/>
    </row>
    <row r="116" spans="1:107" s="72" customFormat="1" x14ac:dyDescent="0.25">
      <c r="A116" s="103"/>
      <c r="B116" s="173" t="s">
        <v>142</v>
      </c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 s="173"/>
      <c r="AJ116" s="173"/>
      <c r="AK116" s="173"/>
      <c r="AL116" s="173"/>
      <c r="AM116" s="173"/>
      <c r="AN116" s="173"/>
      <c r="AO116" s="173"/>
      <c r="AP116" s="173"/>
      <c r="AQ116" s="173"/>
      <c r="AR116" s="173"/>
      <c r="AS116" s="173"/>
      <c r="AT116" s="173"/>
      <c r="AU116" s="174"/>
      <c r="AV116" s="175">
        <v>0</v>
      </c>
      <c r="AW116" s="176"/>
      <c r="AX116" s="176"/>
      <c r="AY116" s="176"/>
      <c r="AZ116" s="176"/>
      <c r="BA116" s="176"/>
      <c r="BB116" s="176"/>
      <c r="BC116" s="176"/>
      <c r="BD116" s="176"/>
      <c r="BE116" s="176"/>
      <c r="BF116" s="176"/>
      <c r="BG116" s="176"/>
      <c r="BH116" s="176"/>
      <c r="BI116" s="176"/>
      <c r="BJ116" s="176"/>
      <c r="BK116" s="176"/>
      <c r="BL116" s="176"/>
      <c r="BM116" s="176"/>
      <c r="BN116" s="176"/>
      <c r="BO116" s="176"/>
      <c r="BP116" s="176"/>
      <c r="BQ116" s="176"/>
      <c r="BR116" s="176"/>
      <c r="BS116" s="176"/>
      <c r="BT116" s="176"/>
      <c r="BU116" s="176"/>
      <c r="BV116" s="176"/>
      <c r="BW116" s="176"/>
      <c r="BX116" s="177"/>
      <c r="BY116" s="175">
        <v>0</v>
      </c>
      <c r="BZ116" s="176"/>
      <c r="CA116" s="176"/>
      <c r="CB116" s="176"/>
      <c r="CC116" s="176"/>
      <c r="CD116" s="176"/>
      <c r="CE116" s="176"/>
      <c r="CF116" s="176"/>
      <c r="CG116" s="176"/>
      <c r="CH116" s="176"/>
      <c r="CI116" s="176"/>
      <c r="CJ116" s="176"/>
      <c r="CK116" s="176"/>
      <c r="CL116" s="176"/>
      <c r="CM116" s="176"/>
      <c r="CN116" s="176"/>
      <c r="CO116" s="176"/>
      <c r="CP116" s="176"/>
      <c r="CQ116" s="176"/>
      <c r="CR116" s="176"/>
      <c r="CS116" s="176"/>
      <c r="CT116" s="176"/>
      <c r="CU116" s="176"/>
      <c r="CV116" s="176"/>
      <c r="CW116" s="176"/>
      <c r="CX116" s="176"/>
      <c r="CY116" s="176"/>
      <c r="CZ116" s="176"/>
      <c r="DA116" s="177"/>
      <c r="DC116" s="178"/>
    </row>
    <row r="117" spans="1:107" s="72" customFormat="1" x14ac:dyDescent="0.25">
      <c r="A117" s="103"/>
      <c r="B117" s="173" t="s">
        <v>143</v>
      </c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 s="173"/>
      <c r="AJ117" s="173"/>
      <c r="AK117" s="173"/>
      <c r="AL117" s="173"/>
      <c r="AM117" s="173"/>
      <c r="AN117" s="173"/>
      <c r="AO117" s="173"/>
      <c r="AP117" s="173"/>
      <c r="AQ117" s="173"/>
      <c r="AR117" s="173"/>
      <c r="AS117" s="173"/>
      <c r="AT117" s="173"/>
      <c r="AU117" s="174"/>
      <c r="AV117" s="175">
        <v>0</v>
      </c>
      <c r="AW117" s="176"/>
      <c r="AX117" s="176"/>
      <c r="AY117" s="176"/>
      <c r="AZ117" s="176"/>
      <c r="BA117" s="176"/>
      <c r="BB117" s="176"/>
      <c r="BC117" s="176"/>
      <c r="BD117" s="176"/>
      <c r="BE117" s="176"/>
      <c r="BF117" s="176"/>
      <c r="BG117" s="176"/>
      <c r="BH117" s="176"/>
      <c r="BI117" s="176"/>
      <c r="BJ117" s="176"/>
      <c r="BK117" s="176"/>
      <c r="BL117" s="176"/>
      <c r="BM117" s="176"/>
      <c r="BN117" s="176"/>
      <c r="BO117" s="176"/>
      <c r="BP117" s="176"/>
      <c r="BQ117" s="176"/>
      <c r="BR117" s="176"/>
      <c r="BS117" s="176"/>
      <c r="BT117" s="176"/>
      <c r="BU117" s="176"/>
      <c r="BV117" s="176"/>
      <c r="BW117" s="176"/>
      <c r="BX117" s="177"/>
      <c r="BY117" s="175">
        <v>0</v>
      </c>
      <c r="BZ117" s="176"/>
      <c r="CA117" s="176"/>
      <c r="CB117" s="176"/>
      <c r="CC117" s="176"/>
      <c r="CD117" s="176"/>
      <c r="CE117" s="176"/>
      <c r="CF117" s="176"/>
      <c r="CG117" s="176"/>
      <c r="CH117" s="176"/>
      <c r="CI117" s="176"/>
      <c r="CJ117" s="176"/>
      <c r="CK117" s="176"/>
      <c r="CL117" s="176"/>
      <c r="CM117" s="176"/>
      <c r="CN117" s="176"/>
      <c r="CO117" s="176"/>
      <c r="CP117" s="176"/>
      <c r="CQ117" s="176"/>
      <c r="CR117" s="176"/>
      <c r="CS117" s="176"/>
      <c r="CT117" s="176"/>
      <c r="CU117" s="176"/>
      <c r="CV117" s="176"/>
      <c r="CW117" s="176"/>
      <c r="CX117" s="176"/>
      <c r="CY117" s="176"/>
      <c r="CZ117" s="176"/>
      <c r="DA117" s="177"/>
      <c r="DC117" s="178"/>
    </row>
    <row r="118" spans="1:107" s="72" customFormat="1" x14ac:dyDescent="0.25">
      <c r="A118" s="103"/>
      <c r="B118" s="173" t="s">
        <v>144</v>
      </c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 s="173"/>
      <c r="AJ118" s="173"/>
      <c r="AK118" s="173"/>
      <c r="AL118" s="173"/>
      <c r="AM118" s="173"/>
      <c r="AN118" s="173"/>
      <c r="AO118" s="173"/>
      <c r="AP118" s="173"/>
      <c r="AQ118" s="173"/>
      <c r="AR118" s="173"/>
      <c r="AS118" s="173"/>
      <c r="AT118" s="173"/>
      <c r="AU118" s="174"/>
      <c r="AV118" s="175">
        <v>0</v>
      </c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6"/>
      <c r="BG118" s="176"/>
      <c r="BH118" s="176"/>
      <c r="BI118" s="176"/>
      <c r="BJ118" s="176"/>
      <c r="BK118" s="176"/>
      <c r="BL118" s="176"/>
      <c r="BM118" s="176"/>
      <c r="BN118" s="176"/>
      <c r="BO118" s="176"/>
      <c r="BP118" s="176"/>
      <c r="BQ118" s="176"/>
      <c r="BR118" s="176"/>
      <c r="BS118" s="176"/>
      <c r="BT118" s="176"/>
      <c r="BU118" s="176"/>
      <c r="BV118" s="176"/>
      <c r="BW118" s="176"/>
      <c r="BX118" s="177"/>
      <c r="BY118" s="175">
        <v>0</v>
      </c>
      <c r="BZ118" s="176"/>
      <c r="CA118" s="176"/>
      <c r="CB118" s="176"/>
      <c r="CC118" s="176"/>
      <c r="CD118" s="176"/>
      <c r="CE118" s="176"/>
      <c r="CF118" s="176"/>
      <c r="CG118" s="176"/>
      <c r="CH118" s="176"/>
      <c r="CI118" s="176"/>
      <c r="CJ118" s="176"/>
      <c r="CK118" s="176"/>
      <c r="CL118" s="176"/>
      <c r="CM118" s="176"/>
      <c r="CN118" s="176"/>
      <c r="CO118" s="176"/>
      <c r="CP118" s="176"/>
      <c r="CQ118" s="176"/>
      <c r="CR118" s="176"/>
      <c r="CS118" s="176"/>
      <c r="CT118" s="176"/>
      <c r="CU118" s="176"/>
      <c r="CV118" s="176"/>
      <c r="CW118" s="176"/>
      <c r="CX118" s="176"/>
      <c r="CY118" s="176"/>
      <c r="CZ118" s="176"/>
      <c r="DA118" s="177"/>
      <c r="DC118" s="178"/>
    </row>
    <row r="119" spans="1:107" s="72" customFormat="1" x14ac:dyDescent="0.25">
      <c r="A119" s="103"/>
      <c r="B119" s="173" t="s">
        <v>145</v>
      </c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 s="173"/>
      <c r="AJ119" s="173"/>
      <c r="AK119" s="173"/>
      <c r="AL119" s="173"/>
      <c r="AM119" s="173"/>
      <c r="AN119" s="173"/>
      <c r="AO119" s="173"/>
      <c r="AP119" s="173"/>
      <c r="AQ119" s="173"/>
      <c r="AR119" s="173"/>
      <c r="AS119" s="173"/>
      <c r="AT119" s="173"/>
      <c r="AU119" s="174"/>
      <c r="AV119" s="175">
        <v>0</v>
      </c>
      <c r="AW119" s="176"/>
      <c r="AX119" s="176"/>
      <c r="AY119" s="176"/>
      <c r="AZ119" s="176"/>
      <c r="BA119" s="176"/>
      <c r="BB119" s="176"/>
      <c r="BC119" s="176"/>
      <c r="BD119" s="176"/>
      <c r="BE119" s="176"/>
      <c r="BF119" s="176"/>
      <c r="BG119" s="176"/>
      <c r="BH119" s="176"/>
      <c r="BI119" s="176"/>
      <c r="BJ119" s="176"/>
      <c r="BK119" s="176"/>
      <c r="BL119" s="176"/>
      <c r="BM119" s="176"/>
      <c r="BN119" s="176"/>
      <c r="BO119" s="176"/>
      <c r="BP119" s="176"/>
      <c r="BQ119" s="176"/>
      <c r="BR119" s="176"/>
      <c r="BS119" s="176"/>
      <c r="BT119" s="176"/>
      <c r="BU119" s="176"/>
      <c r="BV119" s="176"/>
      <c r="BW119" s="176"/>
      <c r="BX119" s="177"/>
      <c r="BY119" s="175">
        <v>0</v>
      </c>
      <c r="BZ119" s="176"/>
      <c r="CA119" s="176"/>
      <c r="CB119" s="176"/>
      <c r="CC119" s="176"/>
      <c r="CD119" s="176"/>
      <c r="CE119" s="176"/>
      <c r="CF119" s="176"/>
      <c r="CG119" s="176"/>
      <c r="CH119" s="176"/>
      <c r="CI119" s="176"/>
      <c r="CJ119" s="176"/>
      <c r="CK119" s="176"/>
      <c r="CL119" s="176"/>
      <c r="CM119" s="176"/>
      <c r="CN119" s="176"/>
      <c r="CO119" s="176"/>
      <c r="CP119" s="176"/>
      <c r="CQ119" s="176"/>
      <c r="CR119" s="176"/>
      <c r="CS119" s="176"/>
      <c r="CT119" s="176"/>
      <c r="CU119" s="176"/>
      <c r="CV119" s="176"/>
      <c r="CW119" s="176"/>
      <c r="CX119" s="176"/>
      <c r="CY119" s="176"/>
      <c r="CZ119" s="176"/>
      <c r="DA119" s="177"/>
      <c r="DC119" s="178"/>
    </row>
    <row r="120" spans="1:107" s="72" customFormat="1" x14ac:dyDescent="0.25">
      <c r="A120" s="103"/>
      <c r="B120" s="173" t="s">
        <v>75</v>
      </c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173"/>
      <c r="AC120" s="173"/>
      <c r="AD120" s="173"/>
      <c r="AE120" s="173"/>
      <c r="AF120" s="173"/>
      <c r="AG120" s="173"/>
      <c r="AH120" s="173"/>
      <c r="AI120" s="173"/>
      <c r="AJ120" s="173"/>
      <c r="AK120" s="173"/>
      <c r="AL120" s="173"/>
      <c r="AM120" s="173"/>
      <c r="AN120" s="173"/>
      <c r="AO120" s="173"/>
      <c r="AP120" s="173"/>
      <c r="AQ120" s="173"/>
      <c r="AR120" s="173"/>
      <c r="AS120" s="173"/>
      <c r="AT120" s="173"/>
      <c r="AU120" s="174"/>
      <c r="AV120" s="175">
        <f>AV112+AV113+AV114+AV115</f>
        <v>15780.098</v>
      </c>
      <c r="AW120" s="176"/>
      <c r="AX120" s="176"/>
      <c r="AY120" s="176"/>
      <c r="AZ120" s="176"/>
      <c r="BA120" s="176"/>
      <c r="BB120" s="176"/>
      <c r="BC120" s="176"/>
      <c r="BD120" s="176"/>
      <c r="BE120" s="176"/>
      <c r="BF120" s="176"/>
      <c r="BG120" s="176"/>
      <c r="BH120" s="176"/>
      <c r="BI120" s="176"/>
      <c r="BJ120" s="176"/>
      <c r="BK120" s="176"/>
      <c r="BL120" s="176"/>
      <c r="BM120" s="176"/>
      <c r="BN120" s="176"/>
      <c r="BO120" s="176"/>
      <c r="BP120" s="176"/>
      <c r="BQ120" s="176"/>
      <c r="BR120" s="176"/>
      <c r="BS120" s="176"/>
      <c r="BT120" s="176"/>
      <c r="BU120" s="176"/>
      <c r="BV120" s="176"/>
      <c r="BW120" s="176"/>
      <c r="BX120" s="177"/>
      <c r="BY120" s="175">
        <f>BY112+BY113+BY114+BY115</f>
        <v>15780.098</v>
      </c>
      <c r="BZ120" s="176"/>
      <c r="CA120" s="176"/>
      <c r="CB120" s="176"/>
      <c r="CC120" s="176"/>
      <c r="CD120" s="176"/>
      <c r="CE120" s="176"/>
      <c r="CF120" s="176"/>
      <c r="CG120" s="176"/>
      <c r="CH120" s="176"/>
      <c r="CI120" s="176"/>
      <c r="CJ120" s="176"/>
      <c r="CK120" s="176"/>
      <c r="CL120" s="176"/>
      <c r="CM120" s="176"/>
      <c r="CN120" s="176"/>
      <c r="CO120" s="176"/>
      <c r="CP120" s="176"/>
      <c r="CQ120" s="176"/>
      <c r="CR120" s="176"/>
      <c r="CS120" s="176"/>
      <c r="CT120" s="176"/>
      <c r="CU120" s="176"/>
      <c r="CV120" s="176"/>
      <c r="CW120" s="176"/>
      <c r="CX120" s="176"/>
      <c r="CY120" s="176"/>
      <c r="CZ120" s="176"/>
      <c r="DA120" s="177"/>
      <c r="DC120" s="178"/>
    </row>
  </sheetData>
  <mergeCells count="442">
    <mergeCell ref="B119:AU119"/>
    <mergeCell ref="AV119:BX119"/>
    <mergeCell ref="BY119:DA119"/>
    <mergeCell ref="B120:AU120"/>
    <mergeCell ref="AV120:BX120"/>
    <mergeCell ref="BY120:DA120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C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0:FG90"/>
    <mergeCell ref="A91:Z91"/>
    <mergeCell ref="AA91:AZ91"/>
    <mergeCell ref="BA91:BW91"/>
    <mergeCell ref="BX91:CQ91"/>
    <mergeCell ref="CR91:DM91"/>
    <mergeCell ref="DN91:EJ91"/>
    <mergeCell ref="EK91:FG91"/>
    <mergeCell ref="A90:Z90"/>
    <mergeCell ref="AA90:AZ90"/>
    <mergeCell ref="BA90:BW90"/>
    <mergeCell ref="BX90:CQ90"/>
    <mergeCell ref="CR90:DM90"/>
    <mergeCell ref="DN90:EJ90"/>
    <mergeCell ref="BH87:BQ87"/>
    <mergeCell ref="BR87:CI87"/>
    <mergeCell ref="CJ87:CM87"/>
    <mergeCell ref="CN87:CQ87"/>
    <mergeCell ref="CR87:CY87"/>
    <mergeCell ref="J88:T88"/>
    <mergeCell ref="CM88:CX88"/>
    <mergeCell ref="DY80:EJ80"/>
    <mergeCell ref="EK80:EV80"/>
    <mergeCell ref="EW80:FH80"/>
    <mergeCell ref="A84:FG84"/>
    <mergeCell ref="AW85:DK85"/>
    <mergeCell ref="AW86:DK86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EK77:EV77"/>
    <mergeCell ref="EW77:FH77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DY76:EJ76"/>
    <mergeCell ref="EK76:EV76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DY75:EJ75"/>
    <mergeCell ref="EK75:EV75"/>
    <mergeCell ref="EW75:FH75"/>
    <mergeCell ref="A76:Q80"/>
    <mergeCell ref="R76:AK76"/>
    <mergeCell ref="AL76:BB76"/>
    <mergeCell ref="BC76:BS76"/>
    <mergeCell ref="BT76:CJ76"/>
    <mergeCell ref="CK76:CY76"/>
    <mergeCell ref="CZ76:DX76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S65"/>
    <mergeCell ref="CV65:DZ65"/>
    <mergeCell ref="EA65:FE65"/>
    <mergeCell ref="AS63:BP63"/>
    <mergeCell ref="BQ63:CS63"/>
    <mergeCell ref="CV63:DZ63"/>
    <mergeCell ref="AS64:BP64"/>
    <mergeCell ref="BQ64:CS64"/>
    <mergeCell ref="CV64:DZ64"/>
    <mergeCell ref="AS60:BP60"/>
    <mergeCell ref="BQ60:CS60"/>
    <mergeCell ref="CV60:DZ60"/>
    <mergeCell ref="W61:AR64"/>
    <mergeCell ref="AS61:BP61"/>
    <mergeCell ref="BQ61:CS61"/>
    <mergeCell ref="CV61:DZ61"/>
    <mergeCell ref="AS62:BP62"/>
    <mergeCell ref="BQ62:CS62"/>
    <mergeCell ref="CV62:DZ62"/>
    <mergeCell ref="BQ57:CS57"/>
    <mergeCell ref="CV57:DZ57"/>
    <mergeCell ref="AS58:BP58"/>
    <mergeCell ref="BQ58:CS58"/>
    <mergeCell ref="CV58:DZ58"/>
    <mergeCell ref="AS59:BP59"/>
    <mergeCell ref="BQ59:CS59"/>
    <mergeCell ref="CV59:DZ59"/>
    <mergeCell ref="A55:V64"/>
    <mergeCell ref="W55:AR60"/>
    <mergeCell ref="AS55:BP55"/>
    <mergeCell ref="BQ55:CS55"/>
    <mergeCell ref="CV55:DZ55"/>
    <mergeCell ref="EA55:FE64"/>
    <mergeCell ref="AS56:BP56"/>
    <mergeCell ref="BQ56:CS56"/>
    <mergeCell ref="CV56:DZ56"/>
    <mergeCell ref="AS57:BP57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CR44:DG44"/>
    <mergeCell ref="DH44:DX44"/>
    <mergeCell ref="DY44:EN44"/>
    <mergeCell ref="EO44:FE44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CR42:DG42"/>
    <mergeCell ref="DH42:DX42"/>
    <mergeCell ref="DY42:EN42"/>
    <mergeCell ref="EO42:FE42"/>
    <mergeCell ref="A43:K43"/>
    <mergeCell ref="L43:AC43"/>
    <mergeCell ref="AD43:AS43"/>
    <mergeCell ref="AT43:BJ43"/>
    <mergeCell ref="BK43:BZ43"/>
    <mergeCell ref="CA43:CQ43"/>
    <mergeCell ref="CR41:DG41"/>
    <mergeCell ref="DH41:DX41"/>
    <mergeCell ref="DY41:EN41"/>
    <mergeCell ref="EO41:FE41"/>
    <mergeCell ref="A42:K42"/>
    <mergeCell ref="L42:AC42"/>
    <mergeCell ref="AD42:AS42"/>
    <mergeCell ref="AT42:BJ42"/>
    <mergeCell ref="BK42:BZ42"/>
    <mergeCell ref="CA42:CQ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M34:CH34"/>
    <mergeCell ref="CI34:CZ34"/>
    <mergeCell ref="DA34:DD34"/>
    <mergeCell ref="DE34:DH34"/>
    <mergeCell ref="DI34:DQ34"/>
    <mergeCell ref="C35:M35"/>
    <mergeCell ref="N35:AE35"/>
    <mergeCell ref="CL35:CW35"/>
    <mergeCell ref="CG27:CX27"/>
    <mergeCell ref="CY27:DS27"/>
    <mergeCell ref="DT27:EL27"/>
    <mergeCell ref="EM27:FE27"/>
    <mergeCell ref="A31:FE31"/>
    <mergeCell ref="BU33:DX33"/>
    <mergeCell ref="CG26:CX26"/>
    <mergeCell ref="CY26:DS26"/>
    <mergeCell ref="DT26:EL26"/>
    <mergeCell ref="EM26:FE26"/>
    <mergeCell ref="A27:E27"/>
    <mergeCell ref="F27:V27"/>
    <mergeCell ref="W27:AN27"/>
    <mergeCell ref="AO27:AY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AW22:BY22"/>
    <mergeCell ref="BZ22:CQ22"/>
    <mergeCell ref="CR22:CU22"/>
    <mergeCell ref="CV22:CY22"/>
    <mergeCell ref="CZ22:DH22"/>
    <mergeCell ref="C23:M23"/>
    <mergeCell ref="N23:AE23"/>
    <mergeCell ref="BI23:BS23"/>
    <mergeCell ref="BT23:CK23"/>
    <mergeCell ref="CL23:CW23"/>
    <mergeCell ref="DA15:DQ15"/>
    <mergeCell ref="DR15:EK15"/>
    <mergeCell ref="EL15:FE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2026-09-17T23:59:04Z</dcterms:modified>
</cp:coreProperties>
</file>