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5\11  Приложение №4, №5, №6, №10\План\"/>
    </mc:Choice>
  </mc:AlternateContent>
  <bookViews>
    <workbookView xWindow="0" yWindow="0" windowWidth="28800" windowHeight="12300"/>
  </bookViews>
  <sheets>
    <sheet name="ноябр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28" i="1" l="1"/>
  <c r="AV127" i="1"/>
  <c r="AV126" i="1"/>
  <c r="AV125" i="1"/>
  <c r="AV133" i="1" s="1"/>
  <c r="CR112" i="1"/>
  <c r="DN111" i="1"/>
  <c r="BY126" i="1" s="1"/>
  <c r="DN109" i="1"/>
  <c r="DN108" i="1"/>
  <c r="DN107" i="1"/>
  <c r="BY128" i="1" s="1"/>
  <c r="DN106" i="1"/>
  <c r="BY127" i="1" s="1"/>
  <c r="DN105" i="1"/>
  <c r="BY125" i="1" s="1"/>
  <c r="CK93" i="1"/>
  <c r="CK92" i="1"/>
  <c r="CK91" i="1"/>
  <c r="CK90" i="1"/>
  <c r="CK89" i="1"/>
  <c r="CK88" i="1"/>
  <c r="CK87" i="1"/>
  <c r="CK86" i="1"/>
  <c r="BQ77" i="1"/>
  <c r="CV76" i="1"/>
  <c r="DZ75" i="1"/>
  <c r="DY75" i="1"/>
  <c r="DX75" i="1"/>
  <c r="DW75" i="1"/>
  <c r="DV75" i="1"/>
  <c r="DU75" i="1"/>
  <c r="DT75" i="1"/>
  <c r="DS75" i="1"/>
  <c r="DR75" i="1"/>
  <c r="DQ75" i="1"/>
  <c r="DP75" i="1"/>
  <c r="DO75" i="1"/>
  <c r="DN75" i="1"/>
  <c r="DM75" i="1"/>
  <c r="DL75" i="1"/>
  <c r="DK75" i="1"/>
  <c r="DJ75" i="1"/>
  <c r="DI75" i="1"/>
  <c r="DH75" i="1"/>
  <c r="DG75" i="1"/>
  <c r="DF75" i="1"/>
  <c r="DE75" i="1"/>
  <c r="DD75" i="1"/>
  <c r="DC75" i="1"/>
  <c r="DB75" i="1"/>
  <c r="DA75" i="1"/>
  <c r="CZ75" i="1"/>
  <c r="CY75" i="1"/>
  <c r="CX75" i="1"/>
  <c r="CW75" i="1"/>
  <c r="CV75" i="1"/>
  <c r="CV74" i="1"/>
  <c r="DZ73" i="1"/>
  <c r="DY73" i="1"/>
  <c r="DX73" i="1"/>
  <c r="DW73" i="1"/>
  <c r="DV73" i="1"/>
  <c r="DU73" i="1"/>
  <c r="DT73" i="1"/>
  <c r="DS73" i="1"/>
  <c r="DR73" i="1"/>
  <c r="DQ73" i="1"/>
  <c r="DP73" i="1"/>
  <c r="DO73" i="1"/>
  <c r="DN73" i="1"/>
  <c r="DM73" i="1"/>
  <c r="DL73" i="1"/>
  <c r="DK73" i="1"/>
  <c r="DJ73" i="1"/>
  <c r="DI73" i="1"/>
  <c r="DH73" i="1"/>
  <c r="DG73" i="1"/>
  <c r="DF73" i="1"/>
  <c r="DE73" i="1"/>
  <c r="DD73" i="1"/>
  <c r="DC73" i="1"/>
  <c r="DB73" i="1"/>
  <c r="DA73" i="1"/>
  <c r="CZ73" i="1"/>
  <c r="CY73" i="1"/>
  <c r="CX73" i="1"/>
  <c r="CW73" i="1"/>
  <c r="CV73" i="1"/>
  <c r="DZ72" i="1"/>
  <c r="DY72" i="1"/>
  <c r="DX72" i="1"/>
  <c r="DW72" i="1"/>
  <c r="DV72" i="1"/>
  <c r="DU72" i="1"/>
  <c r="DT72" i="1"/>
  <c r="DS72" i="1"/>
  <c r="DR72" i="1"/>
  <c r="DQ72" i="1"/>
  <c r="DP72" i="1"/>
  <c r="DO72" i="1"/>
  <c r="DN72" i="1"/>
  <c r="DM72" i="1"/>
  <c r="DL72" i="1"/>
  <c r="DK72" i="1"/>
  <c r="DJ72" i="1"/>
  <c r="DI72" i="1"/>
  <c r="DH72" i="1"/>
  <c r="DG72" i="1"/>
  <c r="DF72" i="1"/>
  <c r="DE72" i="1"/>
  <c r="DD72" i="1"/>
  <c r="DC72" i="1"/>
  <c r="DB72" i="1"/>
  <c r="DA72" i="1"/>
  <c r="CZ72" i="1"/>
  <c r="CY72" i="1"/>
  <c r="CX72" i="1"/>
  <c r="CW72" i="1"/>
  <c r="CV72" i="1"/>
  <c r="CV71" i="1"/>
  <c r="DZ70" i="1"/>
  <c r="DY70" i="1"/>
  <c r="DX70" i="1"/>
  <c r="DW70" i="1"/>
  <c r="DV70" i="1"/>
  <c r="DU70" i="1"/>
  <c r="DT70" i="1"/>
  <c r="DS70" i="1"/>
  <c r="DR70" i="1"/>
  <c r="DQ70" i="1"/>
  <c r="DP70" i="1"/>
  <c r="DO70" i="1"/>
  <c r="DN70" i="1"/>
  <c r="DM70" i="1"/>
  <c r="DL70" i="1"/>
  <c r="DK70" i="1"/>
  <c r="DJ70" i="1"/>
  <c r="DI70" i="1"/>
  <c r="DH70" i="1"/>
  <c r="DG70" i="1"/>
  <c r="DF70" i="1"/>
  <c r="DE70" i="1"/>
  <c r="DD70" i="1"/>
  <c r="DC70" i="1"/>
  <c r="DB70" i="1"/>
  <c r="DA70" i="1"/>
  <c r="CZ70" i="1"/>
  <c r="CY70" i="1"/>
  <c r="CX70" i="1"/>
  <c r="CW70" i="1"/>
  <c r="CV70" i="1"/>
  <c r="DZ69" i="1"/>
  <c r="DY69" i="1"/>
  <c r="DX69" i="1"/>
  <c r="DW69" i="1"/>
  <c r="DV69" i="1"/>
  <c r="DU69" i="1"/>
  <c r="DT69" i="1"/>
  <c r="DS69" i="1"/>
  <c r="DR69" i="1"/>
  <c r="DQ69" i="1"/>
  <c r="DP69" i="1"/>
  <c r="DO69" i="1"/>
  <c r="DN69" i="1"/>
  <c r="DM69" i="1"/>
  <c r="DL69" i="1"/>
  <c r="DK69" i="1"/>
  <c r="DJ69" i="1"/>
  <c r="DI69" i="1"/>
  <c r="DH69" i="1"/>
  <c r="DG69" i="1"/>
  <c r="DF69" i="1"/>
  <c r="DE69" i="1"/>
  <c r="DD69" i="1"/>
  <c r="DC69" i="1"/>
  <c r="DB69" i="1"/>
  <c r="DA69" i="1"/>
  <c r="CZ69" i="1"/>
  <c r="CY69" i="1"/>
  <c r="CX69" i="1"/>
  <c r="CW69" i="1"/>
  <c r="CV69" i="1"/>
  <c r="CV68" i="1"/>
  <c r="CV66" i="1"/>
  <c r="CV65" i="1"/>
  <c r="CV64" i="1"/>
  <c r="CV63" i="1"/>
  <c r="CV62" i="1"/>
  <c r="CV61" i="1"/>
  <c r="CV60" i="1"/>
  <c r="CV59" i="1"/>
  <c r="CV77" i="1" s="1"/>
  <c r="EM31" i="1"/>
  <c r="EA69" i="1" s="1"/>
  <c r="CY31" i="1"/>
  <c r="DT31" i="1" s="1"/>
  <c r="CG31" i="1"/>
  <c r="CY30" i="1"/>
  <c r="DT30" i="1" s="1"/>
  <c r="EM30" i="1" s="1"/>
  <c r="EA65" i="1" s="1"/>
  <c r="CG30" i="1"/>
  <c r="CY29" i="1"/>
  <c r="DT29" i="1" s="1"/>
  <c r="EM29" i="1" s="1"/>
  <c r="CG29" i="1"/>
  <c r="DA16" i="1"/>
  <c r="DR16" i="1" s="1"/>
  <c r="DA15" i="1"/>
  <c r="DR15" i="1" s="1"/>
  <c r="EL15" i="1" s="1"/>
  <c r="DR14" i="1"/>
  <c r="EL14" i="1" s="1"/>
  <c r="EA59" i="1" s="1"/>
  <c r="DA14" i="1"/>
  <c r="AZ14" i="1"/>
  <c r="BY133" i="1" l="1"/>
  <c r="DN112" i="1"/>
</calcChain>
</file>

<file path=xl/sharedStrings.xml><?xml version="1.0" encoding="utf-8"?>
<sst xmlns="http://schemas.openxmlformats.org/spreadsheetml/2006/main" count="403" uniqueCount="157">
  <si>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</si>
  <si>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</si>
  <si>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</si>
  <si>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</si>
  <si>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</si>
  <si>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</si>
  <si>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ноябрь</t>
  </si>
  <si>
    <t>25</t>
  </si>
  <si>
    <t xml:space="preserve"> года</t>
  </si>
  <si>
    <t xml:space="preserve">(месяц) </t>
  </si>
  <si>
    <t xml:space="preserve">ноябрь (план)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</si>
  <si>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</si>
  <si>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</si>
  <si>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</si>
  <si>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</si>
  <si>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</si>
  <si>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</si>
  <si>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</si>
  <si>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</si>
  <si>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</si>
  <si>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</si>
  <si>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</si>
  <si>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</si>
  <si>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</si>
  <si>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</si>
  <si>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ООО "ННК-Сахалинморнефтегаз"</t>
  </si>
  <si>
    <t>2</t>
  </si>
  <si>
    <t>г/пр "Даги-Оха"</t>
  </si>
  <si>
    <t>г/пр "Даги - Ноглики - Катангли"</t>
  </si>
  <si>
    <t>ГРС "Ноглики", ГРП "Катангли", ГРП "Вал"</t>
  </si>
  <si>
    <t>3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</si>
  <si>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</si>
  <si>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</si>
  <si>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</si>
  <si>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 ООО "ННК-Сахалинморнефтегаз"
ООО "Сахалин 1",</t>
  </si>
  <si>
    <t>нет свободной мощности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</si>
  <si>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</si>
  <si>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</si>
  <si>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</si>
  <si>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</si>
  <si>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</si>
  <si>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</si>
  <si>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</si>
  <si>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</si>
  <si>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</si>
  <si>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</si>
  <si>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</si>
  <si>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</si>
  <si>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Проект "Сахалин-1", ООО "ННК-"Сахалинморнефтегаз"</t>
  </si>
  <si>
    <t>Проект "Сахалин-1", 
ООО "ННК-Сахалинморнефтегаз"</t>
  </si>
  <si>
    <t>ПАО НК "Роснефть",ООО "ННК-Сахалинморнефтегаз"
Проект "Сахалин 1",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</si>
  <si>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</si>
  <si>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</si>
  <si>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</si>
  <si>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</si>
  <si>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</si>
  <si>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</si>
  <si>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</si>
  <si>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</si>
  <si>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</si>
  <si>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</si>
  <si>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</si>
  <si>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</si>
  <si>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</si>
  <si>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</si>
  <si>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XX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</si>
  <si>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</si>
  <si>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</si>
  <si>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</si>
  <si>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</si>
  <si>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</si>
  <si>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</si>
  <si>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</si>
  <si>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</si>
  <si>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</si>
  <si>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</si>
  <si>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</si>
  <si>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</si>
  <si>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</si>
  <si>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</si>
  <si>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 xml:space="preserve">АО "Аэропорт Южно-Сахалинск" </t>
  </si>
  <si>
    <t>АО "Охинское дорожно-строительное управление"</t>
  </si>
  <si>
    <t>Сахалинская область, Ногликский район</t>
  </si>
  <si>
    <t>АО "Ногликская газовая электрическая станция"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</si>
  <si>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</si>
  <si>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</si>
  <si>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АО "Дальневосточная генерирующая компания"</t>
  </si>
  <si>
    <t>АО "Газпром газораспределение ДВ"</t>
  </si>
  <si>
    <t>АО "Сахалинморнефтегаз-Шельф"</t>
  </si>
  <si>
    <t xml:space="preserve"> ООО "РН-Комсомольский НПЗ"</t>
  </si>
  <si>
    <t>ООО "Газпром трансгаз Томск"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</si>
  <si>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</si>
  <si>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</si>
  <si>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</si>
  <si>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</si>
  <si>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</si>
  <si>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</si>
  <si>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</si>
  <si>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</si>
  <si>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</si>
  <si>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</si>
  <si>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</si>
  <si>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</si>
  <si>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</si>
  <si>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</si>
  <si>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</si>
  <si>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</si>
  <si>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</si>
  <si>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</si>
  <si>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</si>
  <si>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</si>
  <si>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</si>
  <si>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</si>
  <si>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</si>
  <si>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</si>
  <si>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</si>
  <si>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</si>
  <si>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(месяц) ноябрь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</si>
  <si>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</si>
  <si>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</si>
  <si>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</si>
  <si>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</si>
  <si>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</si>
  <si>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</si>
  <si>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</si>
  <si>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</si>
  <si>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ГРС"Оха"</t>
  </si>
  <si>
    <t>Сахалинская обл., Охинский район</t>
  </si>
  <si>
    <t>Охинское государственное унитарное дорожное предприятие Сахалинской области</t>
  </si>
  <si>
    <t>АО "Аэропорт Южно-Сахалинск"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</si>
  <si>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</si>
  <si>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</si>
  <si>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</si>
  <si>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</si>
  <si>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АО "Ногликская газовая элетрическая станция"</t>
  </si>
  <si>
    <t>АО "Ногликская ГЭС"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</si>
  <si>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</si>
  <si>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</si>
  <si>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</si>
  <si>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по группам газопотребления) </t>
  </si>
  <si>
    <t>ООО "ННК-САХАЛИНМОРНЕФТЕГАЗ"                                         за</t>
  </si>
  <si>
    <t>за ноябрь 20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</si>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</sst>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tabSelected="1" view="pageBreakPreview" zoomScale="70" zoomScaleNormal="70" zoomScaleSheetLayoutView="70" workbookViewId="0">
      <selection activeCell="BQ3" sqref="BQ3"/>
    </sheetView>
  </sheetViews>
  <sheetFormatPr defaultColWidth="0.85546875" defaultRowHeight="15" x14ac:dyDescent="0.25"/>
  <cols>
    <col min="1" max="19" width="0.85546875" style="45"/>
    <col min="20" max="20" width="9.42578125" style="45" customWidth="1"/>
    <col min="21" max="23" width="0.85546875" style="45" customWidth="1"/>
    <col min="24" max="24" width="2.140625" style="45" customWidth="1"/>
    <col min="25" max="25" width="7.5703125" style="45" customWidth="1"/>
    <col min="26" max="36" width="0.85546875" style="45"/>
    <col min="37" max="37" width="2.5703125" style="45" customWidth="1"/>
    <col min="38" max="47" width="0.85546875" style="45"/>
    <col min="48" max="48" width="15" style="45" customWidth="1"/>
    <col min="49" max="68" width="0.85546875" style="45"/>
    <col min="69" max="69" width="3.140625" style="45" customWidth="1"/>
    <col min="70" max="83" width="0.85546875" style="45"/>
    <col min="84" max="84" width="4.42578125" style="45" customWidth="1"/>
    <col min="85" max="85" width="0.85546875" style="45"/>
    <col min="86" max="86" width="5.5703125" style="45" customWidth="1"/>
    <col min="87" max="87" width="0.85546875" style="45"/>
    <col min="88" max="88" width="3.140625" style="45" customWidth="1"/>
    <col min="89" max="93" width="0.85546875" style="45"/>
    <col min="94" max="94" width="4.140625" style="45" customWidth="1"/>
    <col min="95" max="96" width="0.85546875" style="45"/>
    <col min="97" max="97" width="3" style="45" customWidth="1"/>
    <col min="98" max="98" width="0.85546875" style="45" hidden="1" customWidth="1"/>
    <col min="99" max="99" width="2.28515625" style="45" hidden="1" customWidth="1"/>
    <col min="100" max="100" width="2.7109375" style="45" customWidth="1"/>
    <col min="101" max="101" width="0.140625" style="45" customWidth="1"/>
    <col min="102" max="102" width="0.7109375" style="45" customWidth="1"/>
    <col min="103" max="103" width="0.85546875" style="45" customWidth="1"/>
    <col min="104" max="104" width="0.7109375" style="45" customWidth="1"/>
    <col min="105" max="105" width="2.28515625" style="45" customWidth="1"/>
    <col min="106" max="106" width="5.28515625" style="45" customWidth="1"/>
    <col min="107" max="107" width="6.7109375" style="46" customWidth="1"/>
    <col min="108" max="108" width="0.5703125" style="45" hidden="1" customWidth="1"/>
    <col min="109" max="109" width="3.5703125" style="45" hidden="1" customWidth="1"/>
    <col min="110" max="110" width="5.5703125" style="45" hidden="1" customWidth="1"/>
    <col min="111" max="111" width="2.42578125" style="45" customWidth="1"/>
    <col min="112" max="112" width="0.42578125" style="45" customWidth="1"/>
    <col min="113" max="113" width="4.85546875" style="45" hidden="1" customWidth="1"/>
    <col min="114" max="114" width="0.140625" style="45" hidden="1" customWidth="1"/>
    <col min="115" max="115" width="3.7109375" style="45" hidden="1" customWidth="1"/>
    <col min="116" max="116" width="5.85546875" style="45" hidden="1" customWidth="1"/>
    <col min="117" max="117" width="2.5703125" style="45" customWidth="1"/>
    <col min="118" max="118" width="2" style="45" customWidth="1"/>
    <col min="119" max="119" width="6.42578125" style="45" customWidth="1"/>
    <col min="120" max="120" width="2.7109375" style="45" hidden="1" customWidth="1"/>
    <col min="121" max="121" width="3.28515625" style="45" customWidth="1"/>
    <col min="122" max="122" width="4.5703125" style="45" customWidth="1"/>
    <col min="123" max="123" width="5.140625" style="45" hidden="1" customWidth="1"/>
    <col min="124" max="126" width="0.85546875" style="45" customWidth="1"/>
    <col min="127" max="127" width="3.28515625" style="45" customWidth="1"/>
    <col min="128" max="129" width="0.85546875" style="45" customWidth="1"/>
    <col min="130" max="130" width="0.5703125" style="45" customWidth="1"/>
    <col min="131" max="134" width="0.85546875" style="45" customWidth="1"/>
    <col min="135" max="135" width="2.85546875" style="45" customWidth="1"/>
    <col min="136" max="136" width="3.85546875" style="45" customWidth="1"/>
    <col min="137" max="137" width="0.85546875" style="45"/>
    <col min="138" max="138" width="2.42578125" style="45" customWidth="1"/>
    <col min="139" max="159" width="0.85546875" style="45"/>
    <col min="160" max="160" width="3.28515625" style="45" customWidth="1"/>
    <col min="161" max="16384" width="0.85546875" style="45"/>
  </cols>
  <sheetData>
    <row r="1" spans="1:16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64" s="4" customFormat="1" ht="27" customHeight="1" x14ac:dyDescent="0.25">
      <c r="DC2" s="5"/>
      <c r="EI2" s="6" t="s">
        <v>1</v>
      </c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</row>
    <row r="3" spans="1:164" s="4" customFormat="1" x14ac:dyDescent="0.25">
      <c r="DC3" s="5"/>
    </row>
    <row r="4" spans="1:164" s="4" customFormat="1" x14ac:dyDescent="0.25">
      <c r="DC4" s="5"/>
      <c r="FE4" s="8" t="s">
        <v>2</v>
      </c>
    </row>
    <row r="5" spans="1:164" s="9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10"/>
    </row>
    <row r="6" spans="1:164" s="12" customFormat="1" ht="15.7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</row>
    <row r="7" spans="1:164" s="12" customFormat="1" ht="23.2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</row>
    <row r="8" spans="1:164" s="13" customFormat="1" ht="12.75" x14ac:dyDescent="0.2">
      <c r="AV8" s="14" t="s">
        <v>4</v>
      </c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</row>
    <row r="9" spans="1:164" s="13" customFormat="1" ht="15.75" x14ac:dyDescent="0.25">
      <c r="AW9" s="17" t="s">
        <v>5</v>
      </c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8" t="s">
        <v>6</v>
      </c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7">
        <v>20</v>
      </c>
      <c r="CS9" s="17"/>
      <c r="CT9" s="17"/>
      <c r="CU9" s="17"/>
      <c r="CV9" s="19" t="s">
        <v>7</v>
      </c>
      <c r="CW9" s="19"/>
      <c r="CX9" s="19"/>
      <c r="CY9" s="19"/>
      <c r="CZ9" s="20" t="s">
        <v>8</v>
      </c>
      <c r="DA9" s="20"/>
      <c r="DB9" s="20"/>
      <c r="DC9" s="20"/>
      <c r="DD9" s="20"/>
      <c r="DE9" s="20"/>
      <c r="DF9" s="20"/>
      <c r="DG9" s="20"/>
    </row>
    <row r="10" spans="1:164" s="21" customFormat="1" ht="15.75" x14ac:dyDescent="0.25">
      <c r="C10" s="17" t="s">
        <v>9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 t="s">
        <v>10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DC10" s="23"/>
    </row>
    <row r="12" spans="1:164" s="25" customFormat="1" ht="90" customHeight="1" x14ac:dyDescent="0.2">
      <c r="A12" s="24" t="s">
        <v>11</v>
      </c>
      <c r="B12" s="24"/>
      <c r="C12" s="24"/>
      <c r="D12" s="24"/>
      <c r="E12" s="24"/>
      <c r="F12" s="24" t="s">
        <v>12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 t="s">
        <v>13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 t="s">
        <v>14</v>
      </c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 t="s">
        <v>15</v>
      </c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 t="s">
        <v>16</v>
      </c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 t="s">
        <v>17</v>
      </c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 t="s">
        <v>18</v>
      </c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 t="s">
        <v>19</v>
      </c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 t="s">
        <v>20</v>
      </c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</row>
    <row r="13" spans="1:164" s="30" customFormat="1" x14ac:dyDescent="0.25">
      <c r="A13" s="26">
        <v>1</v>
      </c>
      <c r="B13" s="27"/>
      <c r="C13" s="27"/>
      <c r="D13" s="27"/>
      <c r="E13" s="28"/>
      <c r="F13" s="29">
        <v>2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>
        <v>3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>
        <v>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>
        <v>5</v>
      </c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>
        <v>6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>
        <v>7</v>
      </c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>
        <v>8</v>
      </c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>
        <v>9</v>
      </c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>
        <v>10</v>
      </c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</row>
    <row r="14" spans="1:164" s="41" customFormat="1" ht="72" customHeight="1" x14ac:dyDescent="0.25">
      <c r="A14" s="31" t="s">
        <v>21</v>
      </c>
      <c r="B14" s="32"/>
      <c r="C14" s="32"/>
      <c r="D14" s="32"/>
      <c r="E14" s="33"/>
      <c r="F14" s="34" t="s">
        <v>22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 t="s">
        <v>23</v>
      </c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5" t="s">
        <v>24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6">
        <f>40.291</f>
        <v>40.290999999999997</v>
      </c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7" t="s">
        <v>25</v>
      </c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8">
        <v>14.138997000000002</v>
      </c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40"/>
      <c r="DA14" s="38">
        <f>CJ14</f>
        <v>14.138997000000002</v>
      </c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40"/>
      <c r="DR14" s="38">
        <f>DA14</f>
        <v>14.138997000000002</v>
      </c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40"/>
      <c r="EL14" s="38">
        <f>AZ14-DR14</f>
        <v>26.152002999999993</v>
      </c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40"/>
    </row>
    <row r="15" spans="1:164" s="41" customFormat="1" ht="78.75" customHeight="1" x14ac:dyDescent="0.25">
      <c r="A15" s="31" t="s">
        <v>26</v>
      </c>
      <c r="B15" s="32"/>
      <c r="C15" s="32"/>
      <c r="D15" s="32"/>
      <c r="E15" s="33"/>
      <c r="F15" s="34" t="s">
        <v>27</v>
      </c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 t="s">
        <v>28</v>
      </c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5" t="s">
        <v>29</v>
      </c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6">
        <v>13.333</v>
      </c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7" t="s">
        <v>25</v>
      </c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8">
        <v>4.6303489999999998</v>
      </c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40"/>
      <c r="DA15" s="38">
        <f t="shared" ref="DA15" si="0">CJ15</f>
        <v>4.6303489999999998</v>
      </c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40"/>
      <c r="DR15" s="38">
        <f>DA15</f>
        <v>4.6303489999999998</v>
      </c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40"/>
      <c r="EL15" s="38">
        <f>AZ15-DR15</f>
        <v>8.7026509999999995</v>
      </c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40"/>
    </row>
    <row r="16" spans="1:164" s="41" customFormat="1" ht="117" customHeight="1" x14ac:dyDescent="0.25">
      <c r="A16" s="31" t="s">
        <v>30</v>
      </c>
      <c r="B16" s="32"/>
      <c r="C16" s="32"/>
      <c r="D16" s="32"/>
      <c r="E16" s="33"/>
      <c r="F16" s="34" t="s">
        <v>31</v>
      </c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 t="s">
        <v>32</v>
      </c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5" t="s">
        <v>33</v>
      </c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6">
        <v>87.5</v>
      </c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7" t="s">
        <v>34</v>
      </c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8">
        <v>156.86999899999998</v>
      </c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40"/>
      <c r="DA16" s="38">
        <f>CJ16</f>
        <v>156.86999899999998</v>
      </c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40"/>
      <c r="DR16" s="38">
        <f>DA16</f>
        <v>156.86999899999998</v>
      </c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40"/>
      <c r="EL16" s="42" t="s">
        <v>35</v>
      </c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4"/>
    </row>
    <row r="17" spans="1:162" s="41" customFormat="1" ht="7.5" hidden="1" customHeight="1" x14ac:dyDescent="0.25">
      <c r="A17" s="31"/>
      <c r="B17" s="32"/>
      <c r="C17" s="32"/>
      <c r="D17" s="32"/>
      <c r="E17" s="33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</row>
    <row r="19" spans="1:16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FE19" s="8" t="s">
        <v>36</v>
      </c>
    </row>
    <row r="20" spans="1:162" s="9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10"/>
    </row>
    <row r="21" spans="1:162" s="48" customFormat="1" ht="45" customHeight="1" x14ac:dyDescent="0.25">
      <c r="A21" s="11" t="s">
        <v>37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2" s="21" customFormat="1" ht="15.75" x14ac:dyDescent="0.25">
      <c r="AV22" s="49" t="s">
        <v>38</v>
      </c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</row>
    <row r="23" spans="1:162" s="13" customFormat="1" ht="15.75" x14ac:dyDescent="0.25">
      <c r="AV23" s="14" t="s">
        <v>4</v>
      </c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2"/>
      <c r="DW23" s="52"/>
      <c r="DX23" s="52"/>
      <c r="DY23" s="52"/>
      <c r="DZ23" s="53"/>
      <c r="EA23" s="53"/>
      <c r="EB23" s="53"/>
      <c r="EC23" s="53"/>
      <c r="ED23" s="54"/>
      <c r="EE23" s="54"/>
      <c r="EF23" s="54"/>
      <c r="EG23" s="54"/>
      <c r="EH23" s="21"/>
      <c r="EI23" s="21"/>
      <c r="EJ23" s="21"/>
      <c r="EK23" s="21"/>
    </row>
    <row r="24" spans="1:162" s="13" customFormat="1" ht="15.75" x14ac:dyDescent="0.25">
      <c r="AW24" s="17" t="s">
        <v>39</v>
      </c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8" t="s">
        <v>6</v>
      </c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7">
        <v>20</v>
      </c>
      <c r="CS24" s="17"/>
      <c r="CT24" s="17"/>
      <c r="CU24" s="17"/>
      <c r="CV24" s="19" t="s">
        <v>7</v>
      </c>
      <c r="CW24" s="19"/>
      <c r="CX24" s="19"/>
      <c r="CY24" s="19"/>
      <c r="CZ24" s="20" t="s">
        <v>8</v>
      </c>
      <c r="DA24" s="20"/>
      <c r="DB24" s="20"/>
      <c r="DC24" s="20"/>
      <c r="DD24" s="20"/>
      <c r="DE24" s="20"/>
      <c r="DF24" s="20"/>
      <c r="DG24" s="20"/>
      <c r="DH24" s="20"/>
    </row>
    <row r="25" spans="1:162" s="21" customFormat="1" ht="15.75" x14ac:dyDescent="0.25">
      <c r="C25" s="17" t="s">
        <v>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 t="s">
        <v>10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DC25" s="23"/>
    </row>
    <row r="27" spans="1:162" s="25" customFormat="1" ht="61.5" customHeight="1" x14ac:dyDescent="0.2">
      <c r="A27" s="24" t="s">
        <v>11</v>
      </c>
      <c r="B27" s="24"/>
      <c r="C27" s="24"/>
      <c r="D27" s="24"/>
      <c r="E27" s="24"/>
      <c r="F27" s="24" t="s">
        <v>40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 t="s">
        <v>13</v>
      </c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 t="s">
        <v>41</v>
      </c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 t="s">
        <v>42</v>
      </c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 t="s">
        <v>43</v>
      </c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 t="s">
        <v>44</v>
      </c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 t="s">
        <v>45</v>
      </c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 t="s">
        <v>46</v>
      </c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 t="s">
        <v>47</v>
      </c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</row>
    <row r="28" spans="1:162" s="30" customFormat="1" x14ac:dyDescent="0.25">
      <c r="A28" s="26">
        <v>1</v>
      </c>
      <c r="B28" s="27"/>
      <c r="C28" s="27"/>
      <c r="D28" s="27"/>
      <c r="E28" s="28"/>
      <c r="F28" s="29">
        <v>2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>
        <v>3</v>
      </c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>
        <v>4</v>
      </c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>
        <v>5</v>
      </c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>
        <v>6</v>
      </c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>
        <v>7</v>
      </c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>
        <v>8</v>
      </c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>
        <v>9</v>
      </c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>
        <v>10</v>
      </c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</row>
    <row r="29" spans="1:162" s="41" customFormat="1" ht="68.25" customHeight="1" x14ac:dyDescent="0.25">
      <c r="A29" s="31" t="s">
        <v>21</v>
      </c>
      <c r="B29" s="32"/>
      <c r="C29" s="32"/>
      <c r="D29" s="32"/>
      <c r="E29" s="33"/>
      <c r="F29" s="34" t="s">
        <v>22</v>
      </c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 t="s">
        <v>23</v>
      </c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5" t="s">
        <v>24</v>
      </c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6">
        <v>40.290999999999997</v>
      </c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7" t="s">
        <v>48</v>
      </c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56">
        <f>CJ14</f>
        <v>14.138997000000002</v>
      </c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>
        <f>DA14</f>
        <v>14.138997000000002</v>
      </c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>
        <f>CY29</f>
        <v>14.138997000000002</v>
      </c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>
        <f>AZ29-DT29</f>
        <v>26.152002999999993</v>
      </c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7"/>
    </row>
    <row r="30" spans="1:162" s="41" customFormat="1" ht="66" customHeight="1" x14ac:dyDescent="0.25">
      <c r="A30" s="31" t="s">
        <v>26</v>
      </c>
      <c r="B30" s="32"/>
      <c r="C30" s="32"/>
      <c r="D30" s="32"/>
      <c r="E30" s="33"/>
      <c r="F30" s="34" t="s">
        <v>27</v>
      </c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 t="s">
        <v>28</v>
      </c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5" t="s">
        <v>29</v>
      </c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6">
        <v>13.333</v>
      </c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7" t="s">
        <v>49</v>
      </c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56">
        <f t="shared" ref="CG30:CG31" si="1">CJ15</f>
        <v>4.6303489999999998</v>
      </c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>
        <f>DA15</f>
        <v>4.6303489999999998</v>
      </c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>
        <f>CY30</f>
        <v>4.6303489999999998</v>
      </c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6">
        <f>AZ30-DT30</f>
        <v>8.7026509999999995</v>
      </c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</row>
    <row r="31" spans="1:162" s="41" customFormat="1" ht="117.75" customHeight="1" x14ac:dyDescent="0.25">
      <c r="A31" s="31" t="s">
        <v>30</v>
      </c>
      <c r="B31" s="32"/>
      <c r="C31" s="32"/>
      <c r="D31" s="32"/>
      <c r="E31" s="33"/>
      <c r="F31" s="34" t="s">
        <v>31</v>
      </c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 t="s">
        <v>32</v>
      </c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5" t="s">
        <v>33</v>
      </c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56">
        <v>87.5</v>
      </c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37" t="s">
        <v>50</v>
      </c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56">
        <f t="shared" si="1"/>
        <v>156.86999899999998</v>
      </c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>
        <f>DA16</f>
        <v>156.86999899999998</v>
      </c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>
        <f>CY31</f>
        <v>156.86999899999998</v>
      </c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8" t="str">
        <f>EL16</f>
        <v>нет свободной мощности</v>
      </c>
      <c r="EN31" s="58"/>
      <c r="EO31" s="58"/>
      <c r="EP31" s="58"/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</row>
    <row r="33" spans="1:16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FE33" s="8" t="s">
        <v>51</v>
      </c>
    </row>
    <row r="34" spans="1:161" s="9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10"/>
    </row>
    <row r="35" spans="1:161" s="48" customFormat="1" ht="15.75" x14ac:dyDescent="0.25">
      <c r="A35" s="11" t="s">
        <v>52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 s="21" customFormat="1" ht="15.75" x14ac:dyDescent="0.25">
      <c r="AD36" s="59" t="s">
        <v>53</v>
      </c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1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23"/>
      <c r="FC36" s="23"/>
      <c r="FD36" s="23"/>
      <c r="FE36" s="23"/>
    </row>
    <row r="37" spans="1:161" s="13" customFormat="1" ht="15.75" x14ac:dyDescent="0.25"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14" t="s">
        <v>4</v>
      </c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5"/>
      <c r="DZ37" s="15"/>
      <c r="EA37" s="15"/>
      <c r="EB37" s="15"/>
      <c r="EC37" s="15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2"/>
      <c r="ES37" s="52"/>
      <c r="ET37" s="52"/>
      <c r="EU37" s="52"/>
      <c r="EV37" s="53"/>
      <c r="EW37" s="53"/>
      <c r="EX37" s="53"/>
      <c r="EY37" s="53"/>
    </row>
    <row r="38" spans="1:161" s="13" customFormat="1" ht="15.75" x14ac:dyDescent="0.25">
      <c r="AM38" s="17" t="s">
        <v>54</v>
      </c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8" t="s">
        <v>6</v>
      </c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7">
        <v>20</v>
      </c>
      <c r="DB38" s="17"/>
      <c r="DC38" s="17"/>
      <c r="DD38" s="17"/>
      <c r="DE38" s="19" t="s">
        <v>7</v>
      </c>
      <c r="DF38" s="19"/>
      <c r="DG38" s="19"/>
      <c r="DH38" s="19"/>
      <c r="DI38" s="20" t="s">
        <v>8</v>
      </c>
      <c r="DJ38" s="20"/>
      <c r="DK38" s="20"/>
      <c r="DL38" s="20"/>
      <c r="DM38" s="20"/>
      <c r="DN38" s="20"/>
      <c r="DO38" s="20"/>
      <c r="DP38" s="20"/>
      <c r="DQ38" s="20"/>
    </row>
    <row r="39" spans="1:161" s="21" customFormat="1" ht="15.75" x14ac:dyDescent="0.25">
      <c r="C39" s="17" t="s">
        <v>9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8" t="s">
        <v>10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DC39" s="23"/>
    </row>
    <row r="40" spans="1:161" s="48" customFormat="1" ht="15.75" x14ac:dyDescent="0.25">
      <c r="DC40" s="63"/>
    </row>
    <row r="41" spans="1:161" ht="45" customHeight="1" x14ac:dyDescent="0.25">
      <c r="A41" s="64" t="s">
        <v>55</v>
      </c>
      <c r="B41" s="65"/>
      <c r="C41" s="65"/>
      <c r="D41" s="65"/>
      <c r="E41" s="65"/>
      <c r="F41" s="65"/>
      <c r="G41" s="65"/>
      <c r="H41" s="65"/>
      <c r="I41" s="65"/>
      <c r="J41" s="65"/>
      <c r="K41" s="66"/>
      <c r="L41" s="64" t="s">
        <v>56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6"/>
      <c r="AD41" s="24" t="s">
        <v>57</v>
      </c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</row>
    <row r="42" spans="1:161" ht="13.5" customHeight="1" x14ac:dyDescent="0.25">
      <c r="A42" s="67"/>
      <c r="B42" s="68"/>
      <c r="C42" s="68"/>
      <c r="D42" s="68"/>
      <c r="E42" s="68"/>
      <c r="F42" s="68"/>
      <c r="G42" s="68"/>
      <c r="H42" s="68"/>
      <c r="I42" s="68"/>
      <c r="J42" s="68"/>
      <c r="K42" s="69"/>
      <c r="L42" s="67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67">
        <v>1</v>
      </c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9"/>
      <c r="BK42" s="67">
        <v>2</v>
      </c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9"/>
      <c r="CR42" s="67">
        <v>3</v>
      </c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8"/>
      <c r="DF42" s="68"/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/>
      <c r="DT42" s="68"/>
      <c r="DU42" s="68"/>
      <c r="DV42" s="68"/>
      <c r="DW42" s="68"/>
      <c r="DX42" s="69"/>
      <c r="DY42" s="24" t="s">
        <v>58</v>
      </c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</row>
    <row r="43" spans="1:161" ht="13.5" customHeight="1" x14ac:dyDescent="0.25">
      <c r="A43" s="67"/>
      <c r="B43" s="68"/>
      <c r="C43" s="68"/>
      <c r="D43" s="68"/>
      <c r="E43" s="68"/>
      <c r="F43" s="68"/>
      <c r="G43" s="68"/>
      <c r="H43" s="68"/>
      <c r="I43" s="68"/>
      <c r="J43" s="68"/>
      <c r="K43" s="69"/>
      <c r="L43" s="67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9"/>
      <c r="AD43" s="67" t="s">
        <v>59</v>
      </c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9"/>
      <c r="BK43" s="67" t="s">
        <v>60</v>
      </c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9"/>
      <c r="CR43" s="67" t="s">
        <v>61</v>
      </c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9"/>
      <c r="DY43" s="24" t="s">
        <v>58</v>
      </c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</row>
    <row r="44" spans="1:161" ht="44.25" customHeight="1" x14ac:dyDescent="0.25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6"/>
      <c r="L44" s="64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6"/>
      <c r="AD44" s="70" t="s">
        <v>62</v>
      </c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 t="s">
        <v>63</v>
      </c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 t="s">
        <v>62</v>
      </c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 t="s">
        <v>63</v>
      </c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 t="s">
        <v>62</v>
      </c>
      <c r="CS44" s="70"/>
      <c r="CT44" s="70"/>
      <c r="CU44" s="70"/>
      <c r="CV44" s="70"/>
      <c r="CW44" s="70"/>
      <c r="CX44" s="70"/>
      <c r="CY44" s="70"/>
      <c r="CZ44" s="70"/>
      <c r="DA44" s="70"/>
      <c r="DB44" s="70"/>
      <c r="DC44" s="70"/>
      <c r="DD44" s="70"/>
      <c r="DE44" s="70"/>
      <c r="DF44" s="70"/>
      <c r="DG44" s="70"/>
      <c r="DH44" s="70" t="s">
        <v>63</v>
      </c>
      <c r="DI44" s="70"/>
      <c r="DJ44" s="70"/>
      <c r="DK44" s="70"/>
      <c r="DL44" s="70"/>
      <c r="DM44" s="70"/>
      <c r="DN44" s="70"/>
      <c r="DO44" s="70"/>
      <c r="DP44" s="70"/>
      <c r="DQ44" s="70"/>
      <c r="DR44" s="70"/>
      <c r="DS44" s="70"/>
      <c r="DT44" s="70"/>
      <c r="DU44" s="70"/>
      <c r="DV44" s="70"/>
      <c r="DW44" s="70"/>
      <c r="DX44" s="70"/>
      <c r="DY44" s="70" t="s">
        <v>62</v>
      </c>
      <c r="DZ44" s="70"/>
      <c r="EA44" s="70"/>
      <c r="EB44" s="70"/>
      <c r="EC44" s="70"/>
      <c r="ED44" s="70"/>
      <c r="EE44" s="70"/>
      <c r="EF44" s="70"/>
      <c r="EG44" s="70"/>
      <c r="EH44" s="70"/>
      <c r="EI44" s="70"/>
      <c r="EJ44" s="70"/>
      <c r="EK44" s="70"/>
      <c r="EL44" s="70"/>
      <c r="EM44" s="70"/>
      <c r="EN44" s="70"/>
      <c r="EO44" s="70" t="s">
        <v>63</v>
      </c>
      <c r="EP44" s="70"/>
      <c r="EQ44" s="70"/>
      <c r="ER44" s="70"/>
      <c r="ES44" s="70"/>
      <c r="ET44" s="70"/>
      <c r="EU44" s="70"/>
      <c r="EV44" s="70"/>
      <c r="EW44" s="70"/>
      <c r="EX44" s="70"/>
      <c r="EY44" s="70"/>
      <c r="EZ44" s="70"/>
      <c r="FA44" s="70"/>
      <c r="FB44" s="70"/>
      <c r="FC44" s="70"/>
      <c r="FD44" s="70"/>
      <c r="FE44" s="70"/>
    </row>
    <row r="45" spans="1:161" s="72" customFormat="1" x14ac:dyDescent="0.25">
      <c r="A45" s="31" t="s">
        <v>21</v>
      </c>
      <c r="B45" s="32"/>
      <c r="C45" s="32"/>
      <c r="D45" s="32"/>
      <c r="E45" s="32"/>
      <c r="F45" s="32"/>
      <c r="G45" s="32"/>
      <c r="H45" s="32"/>
      <c r="I45" s="32"/>
      <c r="J45" s="32"/>
      <c r="K45" s="33"/>
      <c r="L45" s="71" t="s">
        <v>64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6"/>
      <c r="ER45" s="36"/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</row>
    <row r="46" spans="1:161" s="72" customFormat="1" x14ac:dyDescent="0.25">
      <c r="A46" s="31" t="s">
        <v>26</v>
      </c>
      <c r="B46" s="32"/>
      <c r="C46" s="32"/>
      <c r="D46" s="32"/>
      <c r="E46" s="32"/>
      <c r="F46" s="32"/>
      <c r="G46" s="32"/>
      <c r="H46" s="32"/>
      <c r="I46" s="32"/>
      <c r="J46" s="32"/>
      <c r="K46" s="33"/>
      <c r="L46" s="71" t="s">
        <v>65</v>
      </c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O46" s="36"/>
      <c r="EP46" s="36"/>
      <c r="EQ46" s="36"/>
      <c r="ER46" s="36"/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</row>
    <row r="47" spans="1:161" s="72" customFormat="1" x14ac:dyDescent="0.25">
      <c r="A47" s="31" t="s">
        <v>30</v>
      </c>
      <c r="B47" s="32"/>
      <c r="C47" s="32"/>
      <c r="D47" s="32"/>
      <c r="E47" s="32"/>
      <c r="F47" s="32"/>
      <c r="G47" s="32"/>
      <c r="H47" s="32"/>
      <c r="I47" s="32"/>
      <c r="J47" s="32"/>
      <c r="K47" s="33"/>
      <c r="L47" s="71" t="s">
        <v>66</v>
      </c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36"/>
      <c r="DZ47" s="36"/>
      <c r="EA47" s="36"/>
      <c r="EB47" s="36"/>
      <c r="EC47" s="36"/>
      <c r="ED47" s="36"/>
      <c r="EE47" s="36"/>
      <c r="EF47" s="36"/>
      <c r="EG47" s="36"/>
      <c r="EH47" s="36"/>
      <c r="EI47" s="36"/>
      <c r="EJ47" s="36"/>
      <c r="EK47" s="36"/>
      <c r="EL47" s="36"/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36"/>
      <c r="EZ47" s="36"/>
      <c r="FA47" s="36"/>
      <c r="FB47" s="36"/>
      <c r="FC47" s="36"/>
      <c r="FD47" s="36"/>
      <c r="FE47" s="36"/>
    </row>
    <row r="48" spans="1:161" s="72" customFormat="1" x14ac:dyDescent="0.25">
      <c r="A48" s="31" t="s">
        <v>58</v>
      </c>
      <c r="B48" s="32"/>
      <c r="C48" s="32"/>
      <c r="D48" s="32"/>
      <c r="E48" s="32"/>
      <c r="F48" s="32"/>
      <c r="G48" s="32"/>
      <c r="H48" s="32"/>
      <c r="I48" s="32"/>
      <c r="J48" s="32"/>
      <c r="K48" s="33"/>
      <c r="L48" s="71" t="s">
        <v>58</v>
      </c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</row>
    <row r="50" spans="1:16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FE50" s="8" t="s">
        <v>67</v>
      </c>
    </row>
    <row r="51" spans="1:161" s="9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10"/>
    </row>
    <row r="52" spans="1:161" s="48" customFormat="1" ht="63.75" customHeight="1" x14ac:dyDescent="0.25">
      <c r="A52" s="11" t="s">
        <v>68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7"/>
      <c r="DS52" s="47"/>
      <c r="DT52" s="47"/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7"/>
      <c r="EF52" s="47"/>
      <c r="EG52" s="47"/>
      <c r="EH52" s="47"/>
      <c r="EI52" s="47"/>
      <c r="EJ52" s="47"/>
      <c r="EK52" s="47"/>
      <c r="EL52" s="47"/>
      <c r="EM52" s="47"/>
      <c r="EN52" s="47"/>
      <c r="EO52" s="47"/>
      <c r="EP52" s="47"/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 s="13" customFormat="1" ht="15.75" x14ac:dyDescent="0.25">
      <c r="AV53" s="14" t="s">
        <v>4</v>
      </c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2"/>
      <c r="DW53" s="52"/>
      <c r="DX53" s="52"/>
      <c r="DY53" s="52"/>
      <c r="DZ53" s="53"/>
      <c r="EA53" s="53"/>
      <c r="EB53" s="53"/>
      <c r="EC53" s="53"/>
      <c r="ED53" s="54"/>
      <c r="EE53" s="54"/>
      <c r="EF53" s="54"/>
      <c r="EG53" s="54"/>
      <c r="EH53" s="21"/>
      <c r="EI53" s="21"/>
      <c r="EJ53" s="21"/>
      <c r="EK53" s="21"/>
    </row>
    <row r="54" spans="1:161" s="13" customFormat="1" ht="15.75" x14ac:dyDescent="0.25">
      <c r="AQ54" s="73"/>
      <c r="AR54" s="62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17" t="s">
        <v>69</v>
      </c>
      <c r="BH54" s="17"/>
      <c r="BI54" s="17"/>
      <c r="BJ54" s="17"/>
      <c r="BK54" s="17"/>
      <c r="BL54" s="17"/>
      <c r="BM54" s="17"/>
      <c r="BN54" s="17"/>
      <c r="BO54" s="17"/>
      <c r="BP54" s="17"/>
      <c r="BQ54" s="18" t="s">
        <v>6</v>
      </c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7">
        <v>20</v>
      </c>
      <c r="CJ54" s="17"/>
      <c r="CK54" s="17"/>
      <c r="CL54" s="17"/>
      <c r="CM54" s="19" t="s">
        <v>7</v>
      </c>
      <c r="CN54" s="19"/>
      <c r="CO54" s="19"/>
      <c r="CP54" s="19"/>
      <c r="CQ54" s="20" t="s">
        <v>8</v>
      </c>
      <c r="CR54" s="20"/>
      <c r="CS54" s="20"/>
      <c r="CT54" s="20"/>
      <c r="CU54" s="20"/>
      <c r="CV54" s="20"/>
      <c r="CW54" s="20"/>
      <c r="CX54" s="20"/>
      <c r="DC54" s="16"/>
    </row>
    <row r="55" spans="1:161" s="21" customFormat="1" ht="15.75" x14ac:dyDescent="0.25">
      <c r="O55" s="22" t="s">
        <v>9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18" t="s">
        <v>10</v>
      </c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DC55" s="23"/>
    </row>
    <row r="57" spans="1:161" ht="66" customHeight="1" x14ac:dyDescent="0.25">
      <c r="A57" s="24" t="s">
        <v>70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 t="s">
        <v>71</v>
      </c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 t="s">
        <v>72</v>
      </c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 t="s">
        <v>73</v>
      </c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 t="s">
        <v>74</v>
      </c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 t="s">
        <v>75</v>
      </c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</row>
    <row r="58" spans="1:161" s="75" customFormat="1" x14ac:dyDescent="0.25">
      <c r="A58" s="74">
        <v>1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>
        <v>2</v>
      </c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>
        <v>3</v>
      </c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>
        <v>4</v>
      </c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  <c r="CD58" s="74"/>
      <c r="CE58" s="74"/>
      <c r="CF58" s="74"/>
      <c r="CG58" s="74"/>
      <c r="CH58" s="74"/>
      <c r="CI58" s="74"/>
      <c r="CJ58" s="74"/>
      <c r="CK58" s="74"/>
      <c r="CL58" s="74"/>
      <c r="CM58" s="74"/>
      <c r="CN58" s="74"/>
      <c r="CO58" s="74"/>
      <c r="CP58" s="74"/>
      <c r="CQ58" s="74"/>
      <c r="CR58" s="74"/>
      <c r="CS58" s="74"/>
      <c r="CT58" s="74"/>
      <c r="CU58" s="74"/>
      <c r="CV58" s="74">
        <v>5</v>
      </c>
      <c r="CW58" s="74"/>
      <c r="CX58" s="74"/>
      <c r="CY58" s="74"/>
      <c r="CZ58" s="74"/>
      <c r="DA58" s="74"/>
      <c r="DB58" s="74"/>
      <c r="DC58" s="74"/>
      <c r="DD58" s="74"/>
      <c r="DE58" s="74"/>
      <c r="DF58" s="74"/>
      <c r="DG58" s="74"/>
      <c r="DH58" s="74"/>
      <c r="DI58" s="74"/>
      <c r="DJ58" s="74"/>
      <c r="DK58" s="74"/>
      <c r="DL58" s="74"/>
      <c r="DM58" s="74"/>
      <c r="DN58" s="74"/>
      <c r="DO58" s="74"/>
      <c r="DP58" s="74"/>
      <c r="DQ58" s="74"/>
      <c r="DR58" s="74"/>
      <c r="DS58" s="74"/>
      <c r="DT58" s="74"/>
      <c r="DU58" s="74"/>
      <c r="DV58" s="74"/>
      <c r="DW58" s="74"/>
      <c r="DX58" s="74"/>
      <c r="DY58" s="74"/>
      <c r="DZ58" s="74"/>
      <c r="EA58" s="74">
        <v>6</v>
      </c>
      <c r="EB58" s="74"/>
      <c r="EC58" s="74"/>
      <c r="ED58" s="74"/>
      <c r="EE58" s="74"/>
      <c r="EF58" s="74"/>
      <c r="EG58" s="74"/>
      <c r="EH58" s="74"/>
      <c r="EI58" s="74"/>
      <c r="EJ58" s="74"/>
      <c r="EK58" s="74"/>
      <c r="EL58" s="74"/>
      <c r="EM58" s="74"/>
      <c r="EN58" s="74"/>
      <c r="EO58" s="74"/>
      <c r="EP58" s="74"/>
      <c r="EQ58" s="74"/>
      <c r="ER58" s="74"/>
      <c r="ES58" s="74"/>
      <c r="ET58" s="74"/>
      <c r="EU58" s="74"/>
      <c r="EV58" s="74"/>
      <c r="EW58" s="74"/>
      <c r="EX58" s="74"/>
      <c r="EY58" s="74"/>
      <c r="EZ58" s="74"/>
      <c r="FA58" s="74"/>
      <c r="FB58" s="74"/>
      <c r="FC58" s="74"/>
      <c r="FD58" s="74"/>
      <c r="FE58" s="74"/>
    </row>
    <row r="59" spans="1:161" s="75" customFormat="1" ht="30" customHeight="1" x14ac:dyDescent="0.25">
      <c r="A59" s="35" t="s">
        <v>22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76" t="s">
        <v>76</v>
      </c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8"/>
      <c r="AS59" s="79" t="s">
        <v>77</v>
      </c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1"/>
      <c r="BQ59" s="38">
        <v>8.7420000000000009</v>
      </c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40"/>
      <c r="CT59" s="82">
        <v>8.3219999999999992</v>
      </c>
      <c r="CU59" s="82">
        <v>8.3219999999999992</v>
      </c>
      <c r="CV59" s="38">
        <f t="shared" ref="CV59:CV66" si="2">BQ59</f>
        <v>8.7420000000000009</v>
      </c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40"/>
      <c r="EA59" s="83">
        <f>EL14</f>
        <v>26.152002999999993</v>
      </c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5"/>
    </row>
    <row r="60" spans="1:161" s="75" customFormat="1" ht="30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86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8"/>
      <c r="AS60" s="79" t="s">
        <v>78</v>
      </c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1"/>
      <c r="BQ60" s="38">
        <v>2.5051299999999994</v>
      </c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40"/>
      <c r="CT60" s="89">
        <v>3.44</v>
      </c>
      <c r="CU60" s="89">
        <v>3.44</v>
      </c>
      <c r="CV60" s="56">
        <f t="shared" si="2"/>
        <v>2.5051299999999994</v>
      </c>
      <c r="CW60" s="56">
        <v>3.44</v>
      </c>
      <c r="CX60" s="56">
        <v>3.44</v>
      </c>
      <c r="CY60" s="56">
        <v>3.44</v>
      </c>
      <c r="CZ60" s="56">
        <v>3.44</v>
      </c>
      <c r="DA60" s="56">
        <v>3.44</v>
      </c>
      <c r="DB60" s="56">
        <v>3.44</v>
      </c>
      <c r="DC60" s="56">
        <v>3.44</v>
      </c>
      <c r="DD60" s="56">
        <v>3.44</v>
      </c>
      <c r="DE60" s="56">
        <v>3.44</v>
      </c>
      <c r="DF60" s="56">
        <v>3.44</v>
      </c>
      <c r="DG60" s="56">
        <v>3.44</v>
      </c>
      <c r="DH60" s="56">
        <v>3.44</v>
      </c>
      <c r="DI60" s="56">
        <v>3.44</v>
      </c>
      <c r="DJ60" s="56">
        <v>3.44</v>
      </c>
      <c r="DK60" s="56">
        <v>3.44</v>
      </c>
      <c r="DL60" s="56">
        <v>3.44</v>
      </c>
      <c r="DM60" s="56">
        <v>3.44</v>
      </c>
      <c r="DN60" s="56">
        <v>3.44</v>
      </c>
      <c r="DO60" s="56">
        <v>3.44</v>
      </c>
      <c r="DP60" s="56">
        <v>3.44</v>
      </c>
      <c r="DQ60" s="56">
        <v>3.44</v>
      </c>
      <c r="DR60" s="56">
        <v>3.44</v>
      </c>
      <c r="DS60" s="56">
        <v>3.44</v>
      </c>
      <c r="DT60" s="56">
        <v>3.44</v>
      </c>
      <c r="DU60" s="56">
        <v>3.44</v>
      </c>
      <c r="DV60" s="56">
        <v>3.44</v>
      </c>
      <c r="DW60" s="56">
        <v>3.44</v>
      </c>
      <c r="DX60" s="56">
        <v>3.44</v>
      </c>
      <c r="DY60" s="56">
        <v>3.44</v>
      </c>
      <c r="DZ60" s="56">
        <v>3.44</v>
      </c>
      <c r="EA60" s="90"/>
      <c r="EB60" s="91"/>
      <c r="EC60" s="91"/>
      <c r="ED60" s="91"/>
      <c r="EE60" s="91"/>
      <c r="EF60" s="91"/>
      <c r="EG60" s="91"/>
      <c r="EH60" s="91"/>
      <c r="EI60" s="91"/>
      <c r="EJ60" s="91"/>
      <c r="EK60" s="91"/>
      <c r="EL60" s="91"/>
      <c r="EM60" s="91"/>
      <c r="EN60" s="91"/>
      <c r="EO60" s="91"/>
      <c r="EP60" s="91"/>
      <c r="EQ60" s="91"/>
      <c r="ER60" s="91"/>
      <c r="ES60" s="91"/>
      <c r="ET60" s="91"/>
      <c r="EU60" s="91"/>
      <c r="EV60" s="91"/>
      <c r="EW60" s="91"/>
      <c r="EX60" s="91"/>
      <c r="EY60" s="91"/>
      <c r="EZ60" s="91"/>
      <c r="FA60" s="91"/>
      <c r="FB60" s="91"/>
      <c r="FC60" s="91"/>
      <c r="FD60" s="91"/>
      <c r="FE60" s="92"/>
    </row>
    <row r="61" spans="1:161" s="75" customFormat="1" ht="33.75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86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8"/>
      <c r="AS61" s="79" t="s">
        <v>79</v>
      </c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1"/>
      <c r="BQ61" s="38">
        <v>1.7500000000000002E-2</v>
      </c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40"/>
      <c r="CT61" s="89">
        <v>2.5999999999999999E-2</v>
      </c>
      <c r="CU61" s="89">
        <v>2.5999999999999999E-2</v>
      </c>
      <c r="CV61" s="56">
        <f t="shared" si="2"/>
        <v>1.7500000000000002E-2</v>
      </c>
      <c r="CW61" s="56">
        <v>2.5999999999999999E-2</v>
      </c>
      <c r="CX61" s="56">
        <v>2.5999999999999999E-2</v>
      </c>
      <c r="CY61" s="56">
        <v>2.5999999999999999E-2</v>
      </c>
      <c r="CZ61" s="56">
        <v>2.5999999999999999E-2</v>
      </c>
      <c r="DA61" s="56">
        <v>2.5999999999999999E-2</v>
      </c>
      <c r="DB61" s="56">
        <v>2.5999999999999999E-2</v>
      </c>
      <c r="DC61" s="56">
        <v>2.5999999999999999E-2</v>
      </c>
      <c r="DD61" s="56">
        <v>2.5999999999999999E-2</v>
      </c>
      <c r="DE61" s="56">
        <v>2.5999999999999999E-2</v>
      </c>
      <c r="DF61" s="56">
        <v>2.5999999999999999E-2</v>
      </c>
      <c r="DG61" s="56">
        <v>2.5999999999999999E-2</v>
      </c>
      <c r="DH61" s="56">
        <v>2.5999999999999999E-2</v>
      </c>
      <c r="DI61" s="56">
        <v>2.5999999999999999E-2</v>
      </c>
      <c r="DJ61" s="56">
        <v>2.5999999999999999E-2</v>
      </c>
      <c r="DK61" s="56">
        <v>2.5999999999999999E-2</v>
      </c>
      <c r="DL61" s="56">
        <v>2.5999999999999999E-2</v>
      </c>
      <c r="DM61" s="56">
        <v>2.5999999999999999E-2</v>
      </c>
      <c r="DN61" s="56">
        <v>2.5999999999999999E-2</v>
      </c>
      <c r="DO61" s="56">
        <v>2.5999999999999999E-2</v>
      </c>
      <c r="DP61" s="56">
        <v>2.5999999999999999E-2</v>
      </c>
      <c r="DQ61" s="56">
        <v>2.5999999999999999E-2</v>
      </c>
      <c r="DR61" s="56">
        <v>2.5999999999999999E-2</v>
      </c>
      <c r="DS61" s="56">
        <v>2.5999999999999999E-2</v>
      </c>
      <c r="DT61" s="56">
        <v>2.5999999999999999E-2</v>
      </c>
      <c r="DU61" s="56">
        <v>2.5999999999999999E-2</v>
      </c>
      <c r="DV61" s="56">
        <v>2.5999999999999999E-2</v>
      </c>
      <c r="DW61" s="56">
        <v>2.5999999999999999E-2</v>
      </c>
      <c r="DX61" s="56">
        <v>2.5999999999999999E-2</v>
      </c>
      <c r="DY61" s="56">
        <v>2.5999999999999999E-2</v>
      </c>
      <c r="DZ61" s="56">
        <v>2.5999999999999999E-2</v>
      </c>
      <c r="EA61" s="90"/>
      <c r="EB61" s="91"/>
      <c r="EC61" s="91"/>
      <c r="ED61" s="91"/>
      <c r="EE61" s="91"/>
      <c r="EF61" s="91"/>
      <c r="EG61" s="91"/>
      <c r="EH61" s="91"/>
      <c r="EI61" s="91"/>
      <c r="EJ61" s="91"/>
      <c r="EK61" s="91"/>
      <c r="EL61" s="91"/>
      <c r="EM61" s="91"/>
      <c r="EN61" s="91"/>
      <c r="EO61" s="91"/>
      <c r="EP61" s="91"/>
      <c r="EQ61" s="91"/>
      <c r="ER61" s="91"/>
      <c r="ES61" s="91"/>
      <c r="ET61" s="91"/>
      <c r="EU61" s="91"/>
      <c r="EV61" s="91"/>
      <c r="EW61" s="91"/>
      <c r="EX61" s="91"/>
      <c r="EY61" s="91"/>
      <c r="EZ61" s="91"/>
      <c r="FA61" s="91"/>
      <c r="FB61" s="91"/>
      <c r="FC61" s="91"/>
      <c r="FD61" s="91"/>
      <c r="FE61" s="92"/>
    </row>
    <row r="62" spans="1:161" s="75" customFormat="1" ht="30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86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8"/>
      <c r="AS62" s="79" t="s">
        <v>80</v>
      </c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1"/>
      <c r="BQ62" s="38">
        <v>8.2598000000000005E-2</v>
      </c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40"/>
      <c r="CT62" s="89">
        <v>8.2598000000000005E-2</v>
      </c>
      <c r="CU62" s="89">
        <v>8.2598000000000005E-2</v>
      </c>
      <c r="CV62" s="56">
        <f t="shared" si="2"/>
        <v>8.2598000000000005E-2</v>
      </c>
      <c r="CW62" s="56">
        <v>8.2598000000000005E-2</v>
      </c>
      <c r="CX62" s="56">
        <v>8.2598000000000005E-2</v>
      </c>
      <c r="CY62" s="56">
        <v>8.2598000000000005E-2</v>
      </c>
      <c r="CZ62" s="56">
        <v>8.2598000000000005E-2</v>
      </c>
      <c r="DA62" s="56">
        <v>8.2598000000000005E-2</v>
      </c>
      <c r="DB62" s="56">
        <v>8.2598000000000005E-2</v>
      </c>
      <c r="DC62" s="56">
        <v>8.2598000000000005E-2</v>
      </c>
      <c r="DD62" s="56">
        <v>8.2598000000000005E-2</v>
      </c>
      <c r="DE62" s="56">
        <v>8.2598000000000005E-2</v>
      </c>
      <c r="DF62" s="56">
        <v>8.2598000000000005E-2</v>
      </c>
      <c r="DG62" s="56">
        <v>8.2598000000000005E-2</v>
      </c>
      <c r="DH62" s="56">
        <v>8.2598000000000005E-2</v>
      </c>
      <c r="DI62" s="56">
        <v>8.2598000000000005E-2</v>
      </c>
      <c r="DJ62" s="56">
        <v>8.2598000000000005E-2</v>
      </c>
      <c r="DK62" s="56">
        <v>8.2598000000000005E-2</v>
      </c>
      <c r="DL62" s="56">
        <v>8.2598000000000005E-2</v>
      </c>
      <c r="DM62" s="56">
        <v>8.2598000000000005E-2</v>
      </c>
      <c r="DN62" s="56">
        <v>8.2598000000000005E-2</v>
      </c>
      <c r="DO62" s="56">
        <v>8.2598000000000005E-2</v>
      </c>
      <c r="DP62" s="56">
        <v>8.2598000000000005E-2</v>
      </c>
      <c r="DQ62" s="56">
        <v>8.2598000000000005E-2</v>
      </c>
      <c r="DR62" s="56">
        <v>8.2598000000000005E-2</v>
      </c>
      <c r="DS62" s="56">
        <v>8.2598000000000005E-2</v>
      </c>
      <c r="DT62" s="56">
        <v>8.2598000000000005E-2</v>
      </c>
      <c r="DU62" s="56">
        <v>8.2598000000000005E-2</v>
      </c>
      <c r="DV62" s="56">
        <v>8.2598000000000005E-2</v>
      </c>
      <c r="DW62" s="56">
        <v>8.2598000000000005E-2</v>
      </c>
      <c r="DX62" s="56">
        <v>8.2598000000000005E-2</v>
      </c>
      <c r="DY62" s="56">
        <v>8.2598000000000005E-2</v>
      </c>
      <c r="DZ62" s="56">
        <v>8.2598000000000005E-2</v>
      </c>
      <c r="EA62" s="90"/>
      <c r="EB62" s="91"/>
      <c r="EC62" s="91"/>
      <c r="ED62" s="91"/>
      <c r="EE62" s="91"/>
      <c r="EF62" s="91"/>
      <c r="EG62" s="91"/>
      <c r="EH62" s="91"/>
      <c r="EI62" s="91"/>
      <c r="EJ62" s="91"/>
      <c r="EK62" s="91"/>
      <c r="EL62" s="91"/>
      <c r="EM62" s="91"/>
      <c r="EN62" s="91"/>
      <c r="EO62" s="91"/>
      <c r="EP62" s="91"/>
      <c r="EQ62" s="91"/>
      <c r="ER62" s="91"/>
      <c r="ES62" s="91"/>
      <c r="ET62" s="91"/>
      <c r="EU62" s="91"/>
      <c r="EV62" s="91"/>
      <c r="EW62" s="91"/>
      <c r="EX62" s="91"/>
      <c r="EY62" s="91"/>
      <c r="EZ62" s="91"/>
      <c r="FA62" s="91"/>
      <c r="FB62" s="91"/>
      <c r="FC62" s="91"/>
      <c r="FD62" s="91"/>
      <c r="FE62" s="92"/>
    </row>
    <row r="63" spans="1:161" s="75" customFormat="1" ht="50.2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86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8"/>
      <c r="AS63" s="79" t="s">
        <v>81</v>
      </c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1"/>
      <c r="BQ63" s="38">
        <v>4.4999999999999998E-2</v>
      </c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40"/>
      <c r="CT63" s="89">
        <v>7.0000000000000007E-2</v>
      </c>
      <c r="CU63" s="89">
        <v>7.0000000000000007E-2</v>
      </c>
      <c r="CV63" s="56">
        <f t="shared" si="2"/>
        <v>4.4999999999999998E-2</v>
      </c>
      <c r="CW63" s="56">
        <v>7.0000000000000007E-2</v>
      </c>
      <c r="CX63" s="56">
        <v>7.0000000000000007E-2</v>
      </c>
      <c r="CY63" s="56">
        <v>7.0000000000000007E-2</v>
      </c>
      <c r="CZ63" s="56">
        <v>7.0000000000000007E-2</v>
      </c>
      <c r="DA63" s="56">
        <v>7.0000000000000007E-2</v>
      </c>
      <c r="DB63" s="56">
        <v>7.0000000000000007E-2</v>
      </c>
      <c r="DC63" s="56">
        <v>7.0000000000000007E-2</v>
      </c>
      <c r="DD63" s="56">
        <v>7.0000000000000007E-2</v>
      </c>
      <c r="DE63" s="56">
        <v>7.0000000000000007E-2</v>
      </c>
      <c r="DF63" s="56">
        <v>7.0000000000000007E-2</v>
      </c>
      <c r="DG63" s="56">
        <v>7.0000000000000007E-2</v>
      </c>
      <c r="DH63" s="56">
        <v>7.0000000000000007E-2</v>
      </c>
      <c r="DI63" s="56">
        <v>7.0000000000000007E-2</v>
      </c>
      <c r="DJ63" s="56">
        <v>7.0000000000000007E-2</v>
      </c>
      <c r="DK63" s="56">
        <v>7.0000000000000007E-2</v>
      </c>
      <c r="DL63" s="56">
        <v>7.0000000000000007E-2</v>
      </c>
      <c r="DM63" s="56">
        <v>7.0000000000000007E-2</v>
      </c>
      <c r="DN63" s="56">
        <v>7.0000000000000007E-2</v>
      </c>
      <c r="DO63" s="56">
        <v>7.0000000000000007E-2</v>
      </c>
      <c r="DP63" s="56">
        <v>7.0000000000000007E-2</v>
      </c>
      <c r="DQ63" s="56">
        <v>7.0000000000000007E-2</v>
      </c>
      <c r="DR63" s="56">
        <v>7.0000000000000007E-2</v>
      </c>
      <c r="DS63" s="56">
        <v>7.0000000000000007E-2</v>
      </c>
      <c r="DT63" s="56">
        <v>7.0000000000000007E-2</v>
      </c>
      <c r="DU63" s="56">
        <v>7.0000000000000007E-2</v>
      </c>
      <c r="DV63" s="56">
        <v>7.0000000000000007E-2</v>
      </c>
      <c r="DW63" s="56">
        <v>7.0000000000000007E-2</v>
      </c>
      <c r="DX63" s="56">
        <v>7.0000000000000007E-2</v>
      </c>
      <c r="DY63" s="56">
        <v>7.0000000000000007E-2</v>
      </c>
      <c r="DZ63" s="56">
        <v>7.0000000000000007E-2</v>
      </c>
      <c r="EA63" s="90"/>
      <c r="EB63" s="91"/>
      <c r="EC63" s="91"/>
      <c r="ED63" s="91"/>
      <c r="EE63" s="91"/>
      <c r="EF63" s="91"/>
      <c r="EG63" s="91"/>
      <c r="EH63" s="91"/>
      <c r="EI63" s="91"/>
      <c r="EJ63" s="91"/>
      <c r="EK63" s="91"/>
      <c r="EL63" s="91"/>
      <c r="EM63" s="91"/>
      <c r="EN63" s="91"/>
      <c r="EO63" s="91"/>
      <c r="EP63" s="91"/>
      <c r="EQ63" s="91"/>
      <c r="ER63" s="91"/>
      <c r="ES63" s="91"/>
      <c r="ET63" s="91"/>
      <c r="EU63" s="91"/>
      <c r="EV63" s="91"/>
      <c r="EW63" s="91"/>
      <c r="EX63" s="91"/>
      <c r="EY63" s="91"/>
      <c r="EZ63" s="91"/>
      <c r="FA63" s="91"/>
      <c r="FB63" s="91"/>
      <c r="FC63" s="91"/>
      <c r="FD63" s="91"/>
      <c r="FE63" s="92"/>
    </row>
    <row r="64" spans="1:161" s="75" customFormat="1" ht="30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86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8"/>
      <c r="AS64" s="93" t="s">
        <v>25</v>
      </c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5"/>
      <c r="BQ64" s="38">
        <v>2.7467690000000005</v>
      </c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40"/>
      <c r="CT64" s="96">
        <v>0</v>
      </c>
      <c r="CU64" s="96">
        <v>0</v>
      </c>
      <c r="CV64" s="97">
        <f t="shared" si="2"/>
        <v>2.7467690000000005</v>
      </c>
      <c r="CW64" s="97">
        <v>0</v>
      </c>
      <c r="CX64" s="97">
        <v>0</v>
      </c>
      <c r="CY64" s="97">
        <v>0</v>
      </c>
      <c r="CZ64" s="97">
        <v>0</v>
      </c>
      <c r="DA64" s="97">
        <v>0</v>
      </c>
      <c r="DB64" s="97">
        <v>0</v>
      </c>
      <c r="DC64" s="97">
        <v>0</v>
      </c>
      <c r="DD64" s="97">
        <v>0</v>
      </c>
      <c r="DE64" s="97">
        <v>0</v>
      </c>
      <c r="DF64" s="97">
        <v>0</v>
      </c>
      <c r="DG64" s="97">
        <v>0</v>
      </c>
      <c r="DH64" s="97">
        <v>0</v>
      </c>
      <c r="DI64" s="97">
        <v>0</v>
      </c>
      <c r="DJ64" s="97">
        <v>0</v>
      </c>
      <c r="DK64" s="97">
        <v>0</v>
      </c>
      <c r="DL64" s="97">
        <v>0</v>
      </c>
      <c r="DM64" s="97">
        <v>0</v>
      </c>
      <c r="DN64" s="97">
        <v>0</v>
      </c>
      <c r="DO64" s="97">
        <v>0</v>
      </c>
      <c r="DP64" s="97">
        <v>0</v>
      </c>
      <c r="DQ64" s="97">
        <v>0</v>
      </c>
      <c r="DR64" s="97">
        <v>0</v>
      </c>
      <c r="DS64" s="97">
        <v>0</v>
      </c>
      <c r="DT64" s="97">
        <v>0</v>
      </c>
      <c r="DU64" s="97">
        <v>0</v>
      </c>
      <c r="DV64" s="97">
        <v>0</v>
      </c>
      <c r="DW64" s="97">
        <v>0</v>
      </c>
      <c r="DX64" s="97">
        <v>0</v>
      </c>
      <c r="DY64" s="97">
        <v>0</v>
      </c>
      <c r="DZ64" s="97">
        <v>0</v>
      </c>
      <c r="EA64" s="90"/>
      <c r="EB64" s="91"/>
      <c r="EC64" s="91"/>
      <c r="ED64" s="91"/>
      <c r="EE64" s="91"/>
      <c r="EF64" s="91"/>
      <c r="EG64" s="91"/>
      <c r="EH64" s="91"/>
      <c r="EI64" s="91"/>
      <c r="EJ64" s="91"/>
      <c r="EK64" s="91"/>
      <c r="EL64" s="91"/>
      <c r="EM64" s="91"/>
      <c r="EN64" s="91"/>
      <c r="EO64" s="91"/>
      <c r="EP64" s="91"/>
      <c r="EQ64" s="91"/>
      <c r="ER64" s="91"/>
      <c r="ES64" s="91"/>
      <c r="ET64" s="91"/>
      <c r="EU64" s="91"/>
      <c r="EV64" s="91"/>
      <c r="EW64" s="91"/>
      <c r="EX64" s="91"/>
      <c r="EY64" s="91"/>
      <c r="EZ64" s="91"/>
      <c r="FA64" s="91"/>
      <c r="FB64" s="91"/>
      <c r="FC64" s="91"/>
      <c r="FD64" s="91"/>
      <c r="FE64" s="92"/>
    </row>
    <row r="65" spans="1:164" s="98" customFormat="1" ht="30" customHeight="1" x14ac:dyDescent="0.25">
      <c r="A65" s="35" t="s">
        <v>27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 t="s">
        <v>82</v>
      </c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7" t="s">
        <v>78</v>
      </c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8">
        <v>1.2175800000000001</v>
      </c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40"/>
      <c r="CT65" s="89">
        <v>1.6819999999999999</v>
      </c>
      <c r="CU65" s="89">
        <v>1.6819999999999999</v>
      </c>
      <c r="CV65" s="56">
        <f t="shared" si="2"/>
        <v>1.2175800000000001</v>
      </c>
      <c r="CW65" s="56">
        <v>1.6819999999999999</v>
      </c>
      <c r="CX65" s="56">
        <v>1.6819999999999999</v>
      </c>
      <c r="CY65" s="56">
        <v>1.6819999999999999</v>
      </c>
      <c r="CZ65" s="56">
        <v>1.6819999999999999</v>
      </c>
      <c r="DA65" s="56">
        <v>1.6819999999999999</v>
      </c>
      <c r="DB65" s="56">
        <v>1.6819999999999999</v>
      </c>
      <c r="DC65" s="56">
        <v>1.6819999999999999</v>
      </c>
      <c r="DD65" s="56">
        <v>1.6819999999999999</v>
      </c>
      <c r="DE65" s="56">
        <v>1.6819999999999999</v>
      </c>
      <c r="DF65" s="56">
        <v>1.6819999999999999</v>
      </c>
      <c r="DG65" s="56">
        <v>1.6819999999999999</v>
      </c>
      <c r="DH65" s="56">
        <v>1.6819999999999999</v>
      </c>
      <c r="DI65" s="56">
        <v>1.6819999999999999</v>
      </c>
      <c r="DJ65" s="56">
        <v>1.6819999999999999</v>
      </c>
      <c r="DK65" s="56">
        <v>1.6819999999999999</v>
      </c>
      <c r="DL65" s="56">
        <v>1.6819999999999999</v>
      </c>
      <c r="DM65" s="56">
        <v>1.6819999999999999</v>
      </c>
      <c r="DN65" s="56">
        <v>1.6819999999999999</v>
      </c>
      <c r="DO65" s="56">
        <v>1.6819999999999999</v>
      </c>
      <c r="DP65" s="56">
        <v>1.6819999999999999</v>
      </c>
      <c r="DQ65" s="56">
        <v>1.6819999999999999</v>
      </c>
      <c r="DR65" s="56">
        <v>1.6819999999999999</v>
      </c>
      <c r="DS65" s="56">
        <v>1.6819999999999999</v>
      </c>
      <c r="DT65" s="56">
        <v>1.6819999999999999</v>
      </c>
      <c r="DU65" s="56">
        <v>1.6819999999999999</v>
      </c>
      <c r="DV65" s="56">
        <v>1.6819999999999999</v>
      </c>
      <c r="DW65" s="56">
        <v>1.6819999999999999</v>
      </c>
      <c r="DX65" s="56">
        <v>1.6819999999999999</v>
      </c>
      <c r="DY65" s="56">
        <v>1.6819999999999999</v>
      </c>
      <c r="DZ65" s="56">
        <v>1.6819999999999999</v>
      </c>
      <c r="EA65" s="56">
        <f>EM30</f>
        <v>8.7026509999999995</v>
      </c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6"/>
    </row>
    <row r="66" spans="1:164" s="98" customFormat="1" ht="30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7" t="s">
        <v>83</v>
      </c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8">
        <v>0</v>
      </c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40"/>
      <c r="CT66" s="89">
        <v>6.2</v>
      </c>
      <c r="CU66" s="89">
        <v>6.2</v>
      </c>
      <c r="CV66" s="56">
        <f t="shared" si="2"/>
        <v>0</v>
      </c>
      <c r="CW66" s="56">
        <v>6.2</v>
      </c>
      <c r="CX66" s="56">
        <v>6.2</v>
      </c>
      <c r="CY66" s="56">
        <v>6.2</v>
      </c>
      <c r="CZ66" s="56">
        <v>6.2</v>
      </c>
      <c r="DA66" s="56">
        <v>6.2</v>
      </c>
      <c r="DB66" s="56">
        <v>6.2</v>
      </c>
      <c r="DC66" s="56">
        <v>6.2</v>
      </c>
      <c r="DD66" s="56">
        <v>6.2</v>
      </c>
      <c r="DE66" s="56">
        <v>6.2</v>
      </c>
      <c r="DF66" s="56">
        <v>6.2</v>
      </c>
      <c r="DG66" s="56">
        <v>6.2</v>
      </c>
      <c r="DH66" s="56">
        <v>6.2</v>
      </c>
      <c r="DI66" s="56">
        <v>6.2</v>
      </c>
      <c r="DJ66" s="56">
        <v>6.2</v>
      </c>
      <c r="DK66" s="56">
        <v>6.2</v>
      </c>
      <c r="DL66" s="56">
        <v>6.2</v>
      </c>
      <c r="DM66" s="56">
        <v>6.2</v>
      </c>
      <c r="DN66" s="56">
        <v>6.2</v>
      </c>
      <c r="DO66" s="56">
        <v>6.2</v>
      </c>
      <c r="DP66" s="56">
        <v>6.2</v>
      </c>
      <c r="DQ66" s="56">
        <v>6.2</v>
      </c>
      <c r="DR66" s="56">
        <v>6.2</v>
      </c>
      <c r="DS66" s="56">
        <v>6.2</v>
      </c>
      <c r="DT66" s="56">
        <v>6.2</v>
      </c>
      <c r="DU66" s="56">
        <v>6.2</v>
      </c>
      <c r="DV66" s="56">
        <v>6.2</v>
      </c>
      <c r="DW66" s="56">
        <v>6.2</v>
      </c>
      <c r="DX66" s="56">
        <v>6.2</v>
      </c>
      <c r="DY66" s="56">
        <v>6.2</v>
      </c>
      <c r="DZ66" s="56">
        <v>6.2</v>
      </c>
      <c r="EA66" s="56"/>
      <c r="EB66" s="56"/>
      <c r="EC66" s="56"/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6"/>
    </row>
    <row r="67" spans="1:164" s="98" customFormat="1" ht="30" hidden="1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99"/>
      <c r="AT67" s="99" t="s">
        <v>84</v>
      </c>
      <c r="AU67" s="99" t="s">
        <v>84</v>
      </c>
      <c r="AV67" s="99" t="s">
        <v>84</v>
      </c>
      <c r="AW67" s="99" t="s">
        <v>84</v>
      </c>
      <c r="AX67" s="99" t="s">
        <v>84</v>
      </c>
      <c r="AY67" s="99" t="s">
        <v>84</v>
      </c>
      <c r="AZ67" s="99" t="s">
        <v>84</v>
      </c>
      <c r="BA67" s="99" t="s">
        <v>84</v>
      </c>
      <c r="BB67" s="99" t="s">
        <v>84</v>
      </c>
      <c r="BC67" s="99" t="s">
        <v>84</v>
      </c>
      <c r="BD67" s="99" t="s">
        <v>84</v>
      </c>
      <c r="BE67" s="99" t="s">
        <v>84</v>
      </c>
      <c r="BF67" s="99" t="s">
        <v>84</v>
      </c>
      <c r="BG67" s="99" t="s">
        <v>84</v>
      </c>
      <c r="BH67" s="99" t="s">
        <v>84</v>
      </c>
      <c r="BI67" s="99" t="s">
        <v>84</v>
      </c>
      <c r="BJ67" s="99" t="s">
        <v>84</v>
      </c>
      <c r="BK67" s="99" t="s">
        <v>84</v>
      </c>
      <c r="BL67" s="99" t="s">
        <v>84</v>
      </c>
      <c r="BM67" s="99" t="s">
        <v>84</v>
      </c>
      <c r="BN67" s="99" t="s">
        <v>84</v>
      </c>
      <c r="BO67" s="99" t="s">
        <v>84</v>
      </c>
      <c r="BP67" s="99" t="s">
        <v>84</v>
      </c>
      <c r="BQ67" s="89"/>
      <c r="BR67" s="89"/>
      <c r="BS67" s="89"/>
      <c r="BT67" s="89"/>
      <c r="BU67" s="89"/>
      <c r="BV67" s="89"/>
      <c r="BW67" s="89"/>
      <c r="BX67" s="89"/>
      <c r="BY67" s="89"/>
      <c r="BZ67" s="89"/>
      <c r="CA67" s="89"/>
      <c r="CB67" s="89"/>
      <c r="CC67" s="89"/>
      <c r="CD67" s="89"/>
      <c r="CE67" s="89"/>
      <c r="CF67" s="89"/>
      <c r="CG67" s="89"/>
      <c r="CH67" s="89"/>
      <c r="CI67" s="89"/>
      <c r="CJ67" s="89"/>
      <c r="CK67" s="89"/>
      <c r="CL67" s="89"/>
      <c r="CM67" s="89"/>
      <c r="CN67" s="89"/>
      <c r="CO67" s="89"/>
      <c r="CP67" s="89"/>
      <c r="CQ67" s="89"/>
      <c r="CR67" s="89"/>
      <c r="CS67" s="89"/>
      <c r="CT67" s="89"/>
      <c r="CU67" s="89"/>
      <c r="CV67" s="56"/>
      <c r="CW67" s="56"/>
      <c r="CX67" s="56"/>
      <c r="CY67" s="56"/>
      <c r="CZ67" s="56"/>
      <c r="DA67" s="56"/>
      <c r="DB67" s="56"/>
      <c r="DC67" s="56"/>
      <c r="DD67" s="56"/>
      <c r="DE67" s="56"/>
      <c r="DF67" s="56"/>
      <c r="DG67" s="56"/>
      <c r="DH67" s="56"/>
      <c r="DI67" s="56"/>
      <c r="DJ67" s="56"/>
      <c r="DK67" s="56"/>
      <c r="DL67" s="56"/>
      <c r="DM67" s="56"/>
      <c r="DN67" s="56"/>
      <c r="DO67" s="56"/>
      <c r="DP67" s="56"/>
      <c r="DQ67" s="56"/>
      <c r="DR67" s="56"/>
      <c r="DS67" s="56"/>
      <c r="DT67" s="56"/>
      <c r="DU67" s="56"/>
      <c r="DV67" s="56"/>
      <c r="DW67" s="56"/>
      <c r="DX67" s="56"/>
      <c r="DY67" s="56"/>
      <c r="DZ67" s="56"/>
      <c r="EA67" s="56"/>
      <c r="EB67" s="56"/>
      <c r="EC67" s="56"/>
      <c r="ED67" s="56"/>
      <c r="EE67" s="56"/>
      <c r="EF67" s="56"/>
      <c r="EG67" s="56"/>
      <c r="EH67" s="56"/>
      <c r="EI67" s="56"/>
      <c r="EJ67" s="56"/>
      <c r="EK67" s="56"/>
      <c r="EL67" s="56"/>
      <c r="EM67" s="56"/>
      <c r="EN67" s="56"/>
      <c r="EO67" s="56"/>
      <c r="EP67" s="56"/>
      <c r="EQ67" s="56"/>
      <c r="ER67" s="56"/>
      <c r="ES67" s="56"/>
      <c r="ET67" s="56"/>
      <c r="EU67" s="56"/>
      <c r="EV67" s="56"/>
      <c r="EW67" s="56"/>
      <c r="EX67" s="56"/>
      <c r="EY67" s="56"/>
      <c r="EZ67" s="56"/>
      <c r="FA67" s="56"/>
      <c r="FB67" s="56"/>
      <c r="FC67" s="56"/>
      <c r="FD67" s="56"/>
      <c r="FE67" s="56"/>
    </row>
    <row r="68" spans="1:164" s="98" customFormat="1" ht="30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7" t="s">
        <v>25</v>
      </c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8">
        <v>3.4127689999999999</v>
      </c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89">
        <v>3.5000900000000001</v>
      </c>
      <c r="CU68" s="89">
        <v>3.5000900000000001</v>
      </c>
      <c r="CV68" s="56">
        <f t="shared" ref="CV68:CV76" si="3">BQ68</f>
        <v>3.4127689999999999</v>
      </c>
      <c r="CW68" s="56">
        <v>3.5000900000000001</v>
      </c>
      <c r="CX68" s="56">
        <v>3.5000900000000001</v>
      </c>
      <c r="CY68" s="56">
        <v>3.5000900000000001</v>
      </c>
      <c r="CZ68" s="56">
        <v>3.5000900000000001</v>
      </c>
      <c r="DA68" s="56">
        <v>3.5000900000000001</v>
      </c>
      <c r="DB68" s="56">
        <v>3.5000900000000001</v>
      </c>
      <c r="DC68" s="56">
        <v>3.5000900000000001</v>
      </c>
      <c r="DD68" s="56">
        <v>3.5000900000000001</v>
      </c>
      <c r="DE68" s="56">
        <v>3.5000900000000001</v>
      </c>
      <c r="DF68" s="56">
        <v>3.5000900000000001</v>
      </c>
      <c r="DG68" s="56">
        <v>3.5000900000000001</v>
      </c>
      <c r="DH68" s="56">
        <v>3.5000900000000001</v>
      </c>
      <c r="DI68" s="56">
        <v>3.5000900000000001</v>
      </c>
      <c r="DJ68" s="56">
        <v>3.5000900000000001</v>
      </c>
      <c r="DK68" s="56">
        <v>3.5000900000000001</v>
      </c>
      <c r="DL68" s="56">
        <v>3.5000900000000001</v>
      </c>
      <c r="DM68" s="56">
        <v>3.5000900000000001</v>
      </c>
      <c r="DN68" s="56">
        <v>3.5000900000000001</v>
      </c>
      <c r="DO68" s="56">
        <v>3.5000900000000001</v>
      </c>
      <c r="DP68" s="56">
        <v>3.5000900000000001</v>
      </c>
      <c r="DQ68" s="56">
        <v>3.5000900000000001</v>
      </c>
      <c r="DR68" s="56">
        <v>3.5000900000000001</v>
      </c>
      <c r="DS68" s="56">
        <v>3.5000900000000001</v>
      </c>
      <c r="DT68" s="56">
        <v>3.5000900000000001</v>
      </c>
      <c r="DU68" s="56">
        <v>3.5000900000000001</v>
      </c>
      <c r="DV68" s="56">
        <v>3.5000900000000001</v>
      </c>
      <c r="DW68" s="56">
        <v>3.5000900000000001</v>
      </c>
      <c r="DX68" s="56">
        <v>3.5000900000000001</v>
      </c>
      <c r="DY68" s="56">
        <v>3.5000900000000001</v>
      </c>
      <c r="DZ68" s="56">
        <v>3.5000900000000001</v>
      </c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6"/>
    </row>
    <row r="69" spans="1:164" s="75" customFormat="1" ht="30" customHeight="1" x14ac:dyDescent="0.25">
      <c r="A69" s="35" t="s">
        <v>31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86" t="s">
        <v>85</v>
      </c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8"/>
      <c r="AS69" s="100" t="s">
        <v>86</v>
      </c>
      <c r="AT69" s="101"/>
      <c r="AU69" s="101"/>
      <c r="AV69" s="101"/>
      <c r="AW69" s="101"/>
      <c r="AX69" s="101"/>
      <c r="AY69" s="101"/>
      <c r="AZ69" s="101"/>
      <c r="BA69" s="101"/>
      <c r="BB69" s="101"/>
      <c r="BC69" s="101"/>
      <c r="BD69" s="101"/>
      <c r="BE69" s="101"/>
      <c r="BF69" s="101"/>
      <c r="BG69" s="101"/>
      <c r="BH69" s="101"/>
      <c r="BI69" s="101"/>
      <c r="BJ69" s="101"/>
      <c r="BK69" s="101"/>
      <c r="BL69" s="101"/>
      <c r="BM69" s="101"/>
      <c r="BN69" s="101"/>
      <c r="BO69" s="101"/>
      <c r="BP69" s="102"/>
      <c r="BQ69" s="38">
        <v>129.75876</v>
      </c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40"/>
      <c r="CT69" s="103">
        <v>164.824444</v>
      </c>
      <c r="CU69" s="103">
        <v>164.824444</v>
      </c>
      <c r="CV69" s="104">
        <f t="shared" si="3"/>
        <v>129.75876</v>
      </c>
      <c r="CW69" s="104">
        <f t="shared" ref="CW69:DZ69" si="4">162.024444+2.8</f>
        <v>164.824444</v>
      </c>
      <c r="CX69" s="104">
        <f t="shared" si="4"/>
        <v>164.824444</v>
      </c>
      <c r="CY69" s="104">
        <f t="shared" si="4"/>
        <v>164.824444</v>
      </c>
      <c r="CZ69" s="104">
        <f t="shared" si="4"/>
        <v>164.824444</v>
      </c>
      <c r="DA69" s="104">
        <f t="shared" si="4"/>
        <v>164.824444</v>
      </c>
      <c r="DB69" s="104">
        <f t="shared" si="4"/>
        <v>164.824444</v>
      </c>
      <c r="DC69" s="104">
        <f t="shared" si="4"/>
        <v>164.824444</v>
      </c>
      <c r="DD69" s="104">
        <f t="shared" si="4"/>
        <v>164.824444</v>
      </c>
      <c r="DE69" s="104">
        <f t="shared" si="4"/>
        <v>164.824444</v>
      </c>
      <c r="DF69" s="104">
        <f t="shared" si="4"/>
        <v>164.824444</v>
      </c>
      <c r="DG69" s="104">
        <f t="shared" si="4"/>
        <v>164.824444</v>
      </c>
      <c r="DH69" s="104">
        <f t="shared" si="4"/>
        <v>164.824444</v>
      </c>
      <c r="DI69" s="104">
        <f t="shared" si="4"/>
        <v>164.824444</v>
      </c>
      <c r="DJ69" s="104">
        <f t="shared" si="4"/>
        <v>164.824444</v>
      </c>
      <c r="DK69" s="104">
        <f t="shared" si="4"/>
        <v>164.824444</v>
      </c>
      <c r="DL69" s="104">
        <f t="shared" si="4"/>
        <v>164.824444</v>
      </c>
      <c r="DM69" s="104">
        <f t="shared" si="4"/>
        <v>164.824444</v>
      </c>
      <c r="DN69" s="104">
        <f t="shared" si="4"/>
        <v>164.824444</v>
      </c>
      <c r="DO69" s="104">
        <f t="shared" si="4"/>
        <v>164.824444</v>
      </c>
      <c r="DP69" s="104">
        <f t="shared" si="4"/>
        <v>164.824444</v>
      </c>
      <c r="DQ69" s="104">
        <f t="shared" si="4"/>
        <v>164.824444</v>
      </c>
      <c r="DR69" s="104">
        <f t="shared" si="4"/>
        <v>164.824444</v>
      </c>
      <c r="DS69" s="104">
        <f t="shared" si="4"/>
        <v>164.824444</v>
      </c>
      <c r="DT69" s="104">
        <f t="shared" si="4"/>
        <v>164.824444</v>
      </c>
      <c r="DU69" s="104">
        <f t="shared" si="4"/>
        <v>164.824444</v>
      </c>
      <c r="DV69" s="104">
        <f t="shared" si="4"/>
        <v>164.824444</v>
      </c>
      <c r="DW69" s="104">
        <f t="shared" si="4"/>
        <v>164.824444</v>
      </c>
      <c r="DX69" s="104">
        <f t="shared" si="4"/>
        <v>164.824444</v>
      </c>
      <c r="DY69" s="104">
        <f t="shared" si="4"/>
        <v>164.824444</v>
      </c>
      <c r="DZ69" s="104">
        <f t="shared" si="4"/>
        <v>164.824444</v>
      </c>
      <c r="EA69" s="105" t="str">
        <f>EM31</f>
        <v>нет свободной мощности</v>
      </c>
      <c r="EB69" s="106"/>
      <c r="EC69" s="106"/>
      <c r="ED69" s="106"/>
      <c r="EE69" s="106"/>
      <c r="EF69" s="106"/>
      <c r="EG69" s="106"/>
      <c r="EH69" s="106"/>
      <c r="EI69" s="106"/>
      <c r="EJ69" s="106"/>
      <c r="EK69" s="106"/>
      <c r="EL69" s="106"/>
      <c r="EM69" s="106"/>
      <c r="EN69" s="106"/>
      <c r="EO69" s="106"/>
      <c r="EP69" s="106"/>
      <c r="EQ69" s="106"/>
      <c r="ER69" s="106"/>
      <c r="ES69" s="106"/>
      <c r="ET69" s="106"/>
      <c r="EU69" s="106"/>
      <c r="EV69" s="106"/>
      <c r="EW69" s="106"/>
      <c r="EX69" s="106"/>
      <c r="EY69" s="106"/>
      <c r="EZ69" s="106"/>
      <c r="FA69" s="106"/>
      <c r="FB69" s="106"/>
      <c r="FC69" s="106"/>
      <c r="FD69" s="106"/>
      <c r="FE69" s="107"/>
    </row>
    <row r="70" spans="1:164" s="75" customFormat="1" ht="30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86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8"/>
      <c r="AS70" s="79" t="s">
        <v>87</v>
      </c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1"/>
      <c r="BQ70" s="38">
        <v>18.507218999999999</v>
      </c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40"/>
      <c r="CT70" s="89">
        <v>0</v>
      </c>
      <c r="CU70" s="89">
        <v>0</v>
      </c>
      <c r="CV70" s="56">
        <f t="shared" si="3"/>
        <v>18.507218999999999</v>
      </c>
      <c r="CW70" s="56">
        <f t="shared" ref="CW70:DZ70" si="5">CW78+CW79</f>
        <v>0</v>
      </c>
      <c r="CX70" s="56">
        <f t="shared" si="5"/>
        <v>0</v>
      </c>
      <c r="CY70" s="56">
        <f t="shared" si="5"/>
        <v>0</v>
      </c>
      <c r="CZ70" s="56">
        <f t="shared" si="5"/>
        <v>0</v>
      </c>
      <c r="DA70" s="56">
        <f t="shared" si="5"/>
        <v>0</v>
      </c>
      <c r="DB70" s="56">
        <f t="shared" si="5"/>
        <v>0</v>
      </c>
      <c r="DC70" s="56">
        <f t="shared" si="5"/>
        <v>0</v>
      </c>
      <c r="DD70" s="56">
        <f t="shared" si="5"/>
        <v>0</v>
      </c>
      <c r="DE70" s="56">
        <f t="shared" si="5"/>
        <v>0</v>
      </c>
      <c r="DF70" s="56">
        <f t="shared" si="5"/>
        <v>0</v>
      </c>
      <c r="DG70" s="56">
        <f t="shared" si="5"/>
        <v>0</v>
      </c>
      <c r="DH70" s="56">
        <f t="shared" si="5"/>
        <v>0</v>
      </c>
      <c r="DI70" s="56">
        <f t="shared" si="5"/>
        <v>0</v>
      </c>
      <c r="DJ70" s="56">
        <f t="shared" si="5"/>
        <v>0</v>
      </c>
      <c r="DK70" s="56">
        <f t="shared" si="5"/>
        <v>0</v>
      </c>
      <c r="DL70" s="56">
        <f t="shared" si="5"/>
        <v>0</v>
      </c>
      <c r="DM70" s="56">
        <f t="shared" si="5"/>
        <v>0</v>
      </c>
      <c r="DN70" s="56">
        <f t="shared" si="5"/>
        <v>0</v>
      </c>
      <c r="DO70" s="56">
        <f t="shared" si="5"/>
        <v>0</v>
      </c>
      <c r="DP70" s="56">
        <f t="shared" si="5"/>
        <v>0</v>
      </c>
      <c r="DQ70" s="56">
        <f t="shared" si="5"/>
        <v>0</v>
      </c>
      <c r="DR70" s="56">
        <f t="shared" si="5"/>
        <v>0</v>
      </c>
      <c r="DS70" s="56">
        <f t="shared" si="5"/>
        <v>0</v>
      </c>
      <c r="DT70" s="56">
        <f t="shared" si="5"/>
        <v>0</v>
      </c>
      <c r="DU70" s="56">
        <f t="shared" si="5"/>
        <v>0</v>
      </c>
      <c r="DV70" s="56">
        <f t="shared" si="5"/>
        <v>0</v>
      </c>
      <c r="DW70" s="56">
        <f t="shared" si="5"/>
        <v>0</v>
      </c>
      <c r="DX70" s="56">
        <f t="shared" si="5"/>
        <v>0</v>
      </c>
      <c r="DY70" s="56">
        <f t="shared" si="5"/>
        <v>0</v>
      </c>
      <c r="DZ70" s="56">
        <f t="shared" si="5"/>
        <v>0</v>
      </c>
      <c r="EA70" s="105"/>
      <c r="EB70" s="106"/>
      <c r="EC70" s="106"/>
      <c r="ED70" s="106"/>
      <c r="EE70" s="106"/>
      <c r="EF70" s="106"/>
      <c r="EG70" s="106"/>
      <c r="EH70" s="106"/>
      <c r="EI70" s="106"/>
      <c r="EJ70" s="106"/>
      <c r="EK70" s="106"/>
      <c r="EL70" s="106"/>
      <c r="EM70" s="106"/>
      <c r="EN70" s="106"/>
      <c r="EO70" s="106"/>
      <c r="EP70" s="106"/>
      <c r="EQ70" s="106"/>
      <c r="ER70" s="106"/>
      <c r="ES70" s="106"/>
      <c r="ET70" s="106"/>
      <c r="EU70" s="106"/>
      <c r="EV70" s="106"/>
      <c r="EW70" s="106"/>
      <c r="EX70" s="106"/>
      <c r="EY70" s="106"/>
      <c r="EZ70" s="106"/>
      <c r="FA70" s="106"/>
      <c r="FB70" s="106"/>
      <c r="FC70" s="106"/>
      <c r="FD70" s="106"/>
      <c r="FE70" s="107"/>
    </row>
    <row r="71" spans="1:164" s="75" customFormat="1" ht="30" customHeight="1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86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8"/>
      <c r="AS71" s="79" t="s">
        <v>88</v>
      </c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1"/>
      <c r="BQ71" s="38">
        <v>1.35</v>
      </c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89"/>
      <c r="CU71" s="89"/>
      <c r="CV71" s="56">
        <f t="shared" si="3"/>
        <v>1.35</v>
      </c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105"/>
      <c r="EB71" s="106"/>
      <c r="EC71" s="106"/>
      <c r="ED71" s="106"/>
      <c r="EE71" s="106"/>
      <c r="EF71" s="106"/>
      <c r="EG71" s="106"/>
      <c r="EH71" s="106"/>
      <c r="EI71" s="106"/>
      <c r="EJ71" s="106"/>
      <c r="EK71" s="106"/>
      <c r="EL71" s="106"/>
      <c r="EM71" s="106"/>
      <c r="EN71" s="106"/>
      <c r="EO71" s="106"/>
      <c r="EP71" s="106"/>
      <c r="EQ71" s="106"/>
      <c r="ER71" s="106"/>
      <c r="ES71" s="106"/>
      <c r="ET71" s="106"/>
      <c r="EU71" s="106"/>
      <c r="EV71" s="106"/>
      <c r="EW71" s="106"/>
      <c r="EX71" s="106"/>
      <c r="EY71" s="106"/>
      <c r="EZ71" s="106"/>
      <c r="FA71" s="106"/>
      <c r="FB71" s="106"/>
      <c r="FC71" s="106"/>
      <c r="FD71" s="106"/>
      <c r="FE71" s="107"/>
    </row>
    <row r="72" spans="1:164" s="75" customFormat="1" ht="30" customHeight="1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86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8"/>
      <c r="AS72" s="79" t="s">
        <v>89</v>
      </c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1"/>
      <c r="BQ72" s="38">
        <v>6.992</v>
      </c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40"/>
      <c r="CT72" s="89">
        <v>7.843</v>
      </c>
      <c r="CU72" s="89">
        <v>7.843</v>
      </c>
      <c r="CV72" s="56">
        <f t="shared" si="3"/>
        <v>6.992</v>
      </c>
      <c r="CW72" s="56">
        <f t="shared" ref="CW72:DZ73" si="6">0.561+7.282</f>
        <v>7.843</v>
      </c>
      <c r="CX72" s="56">
        <f t="shared" si="6"/>
        <v>7.843</v>
      </c>
      <c r="CY72" s="56">
        <f t="shared" si="6"/>
        <v>7.843</v>
      </c>
      <c r="CZ72" s="56">
        <f t="shared" si="6"/>
        <v>7.843</v>
      </c>
      <c r="DA72" s="56">
        <f t="shared" si="6"/>
        <v>7.843</v>
      </c>
      <c r="DB72" s="56">
        <f t="shared" si="6"/>
        <v>7.843</v>
      </c>
      <c r="DC72" s="56">
        <f t="shared" si="6"/>
        <v>7.843</v>
      </c>
      <c r="DD72" s="56">
        <f t="shared" si="6"/>
        <v>7.843</v>
      </c>
      <c r="DE72" s="56">
        <f t="shared" si="6"/>
        <v>7.843</v>
      </c>
      <c r="DF72" s="56">
        <f t="shared" si="6"/>
        <v>7.843</v>
      </c>
      <c r="DG72" s="56">
        <f t="shared" si="6"/>
        <v>7.843</v>
      </c>
      <c r="DH72" s="56">
        <f t="shared" si="6"/>
        <v>7.843</v>
      </c>
      <c r="DI72" s="56">
        <f t="shared" si="6"/>
        <v>7.843</v>
      </c>
      <c r="DJ72" s="56">
        <f t="shared" si="6"/>
        <v>7.843</v>
      </c>
      <c r="DK72" s="56">
        <f t="shared" si="6"/>
        <v>7.843</v>
      </c>
      <c r="DL72" s="56">
        <f t="shared" si="6"/>
        <v>7.843</v>
      </c>
      <c r="DM72" s="56">
        <f t="shared" si="6"/>
        <v>7.843</v>
      </c>
      <c r="DN72" s="56">
        <f t="shared" si="6"/>
        <v>7.843</v>
      </c>
      <c r="DO72" s="56">
        <f t="shared" si="6"/>
        <v>7.843</v>
      </c>
      <c r="DP72" s="56">
        <f t="shared" si="6"/>
        <v>7.843</v>
      </c>
      <c r="DQ72" s="56">
        <f t="shared" si="6"/>
        <v>7.843</v>
      </c>
      <c r="DR72" s="56">
        <f t="shared" si="6"/>
        <v>7.843</v>
      </c>
      <c r="DS72" s="56">
        <f t="shared" si="6"/>
        <v>7.843</v>
      </c>
      <c r="DT72" s="56">
        <f t="shared" si="6"/>
        <v>7.843</v>
      </c>
      <c r="DU72" s="56">
        <f t="shared" si="6"/>
        <v>7.843</v>
      </c>
      <c r="DV72" s="56">
        <f t="shared" si="6"/>
        <v>7.843</v>
      </c>
      <c r="DW72" s="56">
        <f t="shared" si="6"/>
        <v>7.843</v>
      </c>
      <c r="DX72" s="56">
        <f t="shared" si="6"/>
        <v>7.843</v>
      </c>
      <c r="DY72" s="56">
        <f t="shared" si="6"/>
        <v>7.843</v>
      </c>
      <c r="DZ72" s="56">
        <f t="shared" si="6"/>
        <v>7.843</v>
      </c>
      <c r="EA72" s="105"/>
      <c r="EB72" s="106"/>
      <c r="EC72" s="106"/>
      <c r="ED72" s="106"/>
      <c r="EE72" s="106"/>
      <c r="EF72" s="106"/>
      <c r="EG72" s="106"/>
      <c r="EH72" s="106"/>
      <c r="EI72" s="106"/>
      <c r="EJ72" s="106"/>
      <c r="EK72" s="106"/>
      <c r="EL72" s="106"/>
      <c r="EM72" s="106"/>
      <c r="EN72" s="106"/>
      <c r="EO72" s="106"/>
      <c r="EP72" s="106"/>
      <c r="EQ72" s="106"/>
      <c r="ER72" s="106"/>
      <c r="ES72" s="106"/>
      <c r="ET72" s="106"/>
      <c r="EU72" s="106"/>
      <c r="EV72" s="106"/>
      <c r="EW72" s="106"/>
      <c r="EX72" s="106"/>
      <c r="EY72" s="106"/>
      <c r="EZ72" s="106"/>
      <c r="FA72" s="106"/>
      <c r="FB72" s="106"/>
      <c r="FC72" s="106"/>
      <c r="FD72" s="106"/>
      <c r="FE72" s="107"/>
    </row>
    <row r="73" spans="1:164" s="75" customFormat="1" ht="30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86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8"/>
      <c r="AS73" s="79" t="s">
        <v>90</v>
      </c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1"/>
      <c r="BQ73" s="38">
        <v>0.1</v>
      </c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40"/>
      <c r="CT73" s="89">
        <v>7.843</v>
      </c>
      <c r="CU73" s="89">
        <v>7.843</v>
      </c>
      <c r="CV73" s="56">
        <f t="shared" si="3"/>
        <v>0.1</v>
      </c>
      <c r="CW73" s="56">
        <f t="shared" si="6"/>
        <v>7.843</v>
      </c>
      <c r="CX73" s="56">
        <f t="shared" si="6"/>
        <v>7.843</v>
      </c>
      <c r="CY73" s="56">
        <f t="shared" si="6"/>
        <v>7.843</v>
      </c>
      <c r="CZ73" s="56">
        <f t="shared" si="6"/>
        <v>7.843</v>
      </c>
      <c r="DA73" s="56">
        <f t="shared" si="6"/>
        <v>7.843</v>
      </c>
      <c r="DB73" s="56">
        <f t="shared" si="6"/>
        <v>7.843</v>
      </c>
      <c r="DC73" s="56">
        <f t="shared" si="6"/>
        <v>7.843</v>
      </c>
      <c r="DD73" s="56">
        <f t="shared" si="6"/>
        <v>7.843</v>
      </c>
      <c r="DE73" s="56">
        <f t="shared" si="6"/>
        <v>7.843</v>
      </c>
      <c r="DF73" s="56">
        <f t="shared" si="6"/>
        <v>7.843</v>
      </c>
      <c r="DG73" s="56">
        <f t="shared" si="6"/>
        <v>7.843</v>
      </c>
      <c r="DH73" s="56">
        <f t="shared" si="6"/>
        <v>7.843</v>
      </c>
      <c r="DI73" s="56">
        <f t="shared" si="6"/>
        <v>7.843</v>
      </c>
      <c r="DJ73" s="56">
        <f t="shared" si="6"/>
        <v>7.843</v>
      </c>
      <c r="DK73" s="56">
        <f t="shared" si="6"/>
        <v>7.843</v>
      </c>
      <c r="DL73" s="56">
        <f t="shared" si="6"/>
        <v>7.843</v>
      </c>
      <c r="DM73" s="56">
        <f t="shared" si="6"/>
        <v>7.843</v>
      </c>
      <c r="DN73" s="56">
        <f t="shared" si="6"/>
        <v>7.843</v>
      </c>
      <c r="DO73" s="56">
        <f t="shared" si="6"/>
        <v>7.843</v>
      </c>
      <c r="DP73" s="56">
        <f t="shared" si="6"/>
        <v>7.843</v>
      </c>
      <c r="DQ73" s="56">
        <f t="shared" si="6"/>
        <v>7.843</v>
      </c>
      <c r="DR73" s="56">
        <f t="shared" si="6"/>
        <v>7.843</v>
      </c>
      <c r="DS73" s="56">
        <f t="shared" si="6"/>
        <v>7.843</v>
      </c>
      <c r="DT73" s="56">
        <f t="shared" si="6"/>
        <v>7.843</v>
      </c>
      <c r="DU73" s="56">
        <f t="shared" si="6"/>
        <v>7.843</v>
      </c>
      <c r="DV73" s="56">
        <f t="shared" si="6"/>
        <v>7.843</v>
      </c>
      <c r="DW73" s="56">
        <f t="shared" si="6"/>
        <v>7.843</v>
      </c>
      <c r="DX73" s="56">
        <f t="shared" si="6"/>
        <v>7.843</v>
      </c>
      <c r="DY73" s="56">
        <f t="shared" si="6"/>
        <v>7.843</v>
      </c>
      <c r="DZ73" s="56">
        <f t="shared" si="6"/>
        <v>7.843</v>
      </c>
      <c r="EA73" s="105"/>
      <c r="EB73" s="106"/>
      <c r="EC73" s="106"/>
      <c r="ED73" s="106"/>
      <c r="EE73" s="106"/>
      <c r="EF73" s="106"/>
      <c r="EG73" s="106"/>
      <c r="EH73" s="106"/>
      <c r="EI73" s="106"/>
      <c r="EJ73" s="106"/>
      <c r="EK73" s="106"/>
      <c r="EL73" s="106"/>
      <c r="EM73" s="106"/>
      <c r="EN73" s="106"/>
      <c r="EO73" s="106"/>
      <c r="EP73" s="106"/>
      <c r="EQ73" s="106"/>
      <c r="ER73" s="106"/>
      <c r="ES73" s="106"/>
      <c r="ET73" s="106"/>
      <c r="EU73" s="106"/>
      <c r="EV73" s="106"/>
      <c r="EW73" s="106"/>
      <c r="EX73" s="106"/>
      <c r="EY73" s="106"/>
      <c r="EZ73" s="106"/>
      <c r="FA73" s="106"/>
      <c r="FB73" s="106"/>
      <c r="FC73" s="106"/>
      <c r="FD73" s="106"/>
      <c r="FE73" s="107"/>
    </row>
    <row r="74" spans="1:164" s="75" customFormat="1" ht="30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108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10"/>
      <c r="AS74" s="79" t="s">
        <v>25</v>
      </c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1"/>
      <c r="BQ74" s="38">
        <v>0.16202</v>
      </c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40"/>
      <c r="CT74" s="89">
        <v>0</v>
      </c>
      <c r="CU74" s="89">
        <v>0</v>
      </c>
      <c r="CV74" s="56">
        <f t="shared" si="3"/>
        <v>0.16202</v>
      </c>
      <c r="CW74" s="56">
        <v>0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0</v>
      </c>
      <c r="DN74" s="56">
        <v>0</v>
      </c>
      <c r="DO74" s="56">
        <v>0</v>
      </c>
      <c r="DP74" s="56">
        <v>0</v>
      </c>
      <c r="DQ74" s="56">
        <v>0</v>
      </c>
      <c r="DR74" s="56">
        <v>0</v>
      </c>
      <c r="DS74" s="56">
        <v>0</v>
      </c>
      <c r="DT74" s="56">
        <v>0</v>
      </c>
      <c r="DU74" s="56">
        <v>0</v>
      </c>
      <c r="DV74" s="56">
        <v>0</v>
      </c>
      <c r="DW74" s="56">
        <v>0</v>
      </c>
      <c r="DX74" s="56">
        <v>0</v>
      </c>
      <c r="DY74" s="56">
        <v>0</v>
      </c>
      <c r="DZ74" s="56">
        <v>0</v>
      </c>
      <c r="EA74" s="105"/>
      <c r="EB74" s="106"/>
      <c r="EC74" s="106"/>
      <c r="ED74" s="106"/>
      <c r="EE74" s="106"/>
      <c r="EF74" s="106"/>
      <c r="EG74" s="106"/>
      <c r="EH74" s="106"/>
      <c r="EI74" s="106"/>
      <c r="EJ74" s="106"/>
      <c r="EK74" s="106"/>
      <c r="EL74" s="106"/>
      <c r="EM74" s="106"/>
      <c r="EN74" s="106"/>
      <c r="EO74" s="106"/>
      <c r="EP74" s="106"/>
      <c r="EQ74" s="106"/>
      <c r="ER74" s="106"/>
      <c r="ES74" s="106"/>
      <c r="ET74" s="106"/>
      <c r="EU74" s="106"/>
      <c r="EV74" s="106"/>
      <c r="EW74" s="106"/>
      <c r="EX74" s="106"/>
      <c r="EY74" s="106"/>
      <c r="EZ74" s="106"/>
      <c r="FA74" s="106"/>
      <c r="FB74" s="106"/>
      <c r="FC74" s="106"/>
      <c r="FD74" s="106"/>
      <c r="FE74" s="107"/>
    </row>
    <row r="75" spans="1:164" s="75" customFormat="1" ht="30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76" t="s">
        <v>82</v>
      </c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8"/>
      <c r="AS75" s="79" t="s">
        <v>86</v>
      </c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1"/>
      <c r="BQ75" s="38">
        <v>123.5</v>
      </c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40"/>
      <c r="CT75" s="89" t="e">
        <v>#REF!</v>
      </c>
      <c r="CU75" s="89" t="e">
        <v>#REF!</v>
      </c>
      <c r="CV75" s="56">
        <f t="shared" si="3"/>
        <v>123.5</v>
      </c>
      <c r="CW75" s="56" t="e">
        <f>#REF!</f>
        <v>#REF!</v>
      </c>
      <c r="CX75" s="56" t="e">
        <f>#REF!</f>
        <v>#REF!</v>
      </c>
      <c r="CY75" s="56" t="e">
        <f>#REF!</f>
        <v>#REF!</v>
      </c>
      <c r="CZ75" s="56" t="e">
        <f>#REF!</f>
        <v>#REF!</v>
      </c>
      <c r="DA75" s="56" t="e">
        <f>#REF!</f>
        <v>#REF!</v>
      </c>
      <c r="DB75" s="56" t="e">
        <f>#REF!</f>
        <v>#REF!</v>
      </c>
      <c r="DC75" s="56" t="e">
        <f>#REF!</f>
        <v>#REF!</v>
      </c>
      <c r="DD75" s="56" t="e">
        <f>#REF!</f>
        <v>#REF!</v>
      </c>
      <c r="DE75" s="56" t="e">
        <f>#REF!</f>
        <v>#REF!</v>
      </c>
      <c r="DF75" s="56" t="e">
        <f>#REF!</f>
        <v>#REF!</v>
      </c>
      <c r="DG75" s="56" t="e">
        <f>#REF!</f>
        <v>#REF!</v>
      </c>
      <c r="DH75" s="56" t="e">
        <f>#REF!</f>
        <v>#REF!</v>
      </c>
      <c r="DI75" s="56" t="e">
        <f>#REF!</f>
        <v>#REF!</v>
      </c>
      <c r="DJ75" s="56" t="e">
        <f>#REF!</f>
        <v>#REF!</v>
      </c>
      <c r="DK75" s="56" t="e">
        <f>#REF!</f>
        <v>#REF!</v>
      </c>
      <c r="DL75" s="56" t="e">
        <f>#REF!</f>
        <v>#REF!</v>
      </c>
      <c r="DM75" s="56" t="e">
        <f>#REF!</f>
        <v>#REF!</v>
      </c>
      <c r="DN75" s="56" t="e">
        <f>#REF!</f>
        <v>#REF!</v>
      </c>
      <c r="DO75" s="56" t="e">
        <f>#REF!</f>
        <v>#REF!</v>
      </c>
      <c r="DP75" s="56" t="e">
        <f>#REF!</f>
        <v>#REF!</v>
      </c>
      <c r="DQ75" s="56" t="e">
        <f>#REF!</f>
        <v>#REF!</v>
      </c>
      <c r="DR75" s="56" t="e">
        <f>#REF!</f>
        <v>#REF!</v>
      </c>
      <c r="DS75" s="56" t="e">
        <f>#REF!</f>
        <v>#REF!</v>
      </c>
      <c r="DT75" s="56" t="e">
        <f>#REF!</f>
        <v>#REF!</v>
      </c>
      <c r="DU75" s="56" t="e">
        <f>#REF!</f>
        <v>#REF!</v>
      </c>
      <c r="DV75" s="56" t="e">
        <f>#REF!</f>
        <v>#REF!</v>
      </c>
      <c r="DW75" s="56" t="e">
        <f>#REF!</f>
        <v>#REF!</v>
      </c>
      <c r="DX75" s="56" t="e">
        <f>#REF!</f>
        <v>#REF!</v>
      </c>
      <c r="DY75" s="56" t="e">
        <f>#REF!</f>
        <v>#REF!</v>
      </c>
      <c r="DZ75" s="56" t="e">
        <f>#REF!</f>
        <v>#REF!</v>
      </c>
      <c r="EA75" s="105"/>
      <c r="EB75" s="106"/>
      <c r="EC75" s="106"/>
      <c r="ED75" s="106"/>
      <c r="EE75" s="106"/>
      <c r="EF75" s="106"/>
      <c r="EG75" s="106"/>
      <c r="EH75" s="106"/>
      <c r="EI75" s="106"/>
      <c r="EJ75" s="106"/>
      <c r="EK75" s="106"/>
      <c r="EL75" s="106"/>
      <c r="EM75" s="106"/>
      <c r="EN75" s="106"/>
      <c r="EO75" s="106"/>
      <c r="EP75" s="106"/>
      <c r="EQ75" s="106"/>
      <c r="ER75" s="106"/>
      <c r="ES75" s="106"/>
      <c r="ET75" s="106"/>
      <c r="EU75" s="106"/>
      <c r="EV75" s="106"/>
      <c r="EW75" s="106"/>
      <c r="EX75" s="106"/>
      <c r="EY75" s="106"/>
      <c r="EZ75" s="106"/>
      <c r="FA75" s="106"/>
      <c r="FB75" s="106"/>
      <c r="FC75" s="106"/>
      <c r="FD75" s="106"/>
      <c r="FE75" s="107"/>
    </row>
    <row r="76" spans="1:164" s="75" customFormat="1" ht="30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108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  <c r="AM76" s="109"/>
      <c r="AN76" s="109"/>
      <c r="AO76" s="109"/>
      <c r="AP76" s="109"/>
      <c r="AQ76" s="109"/>
      <c r="AR76" s="110"/>
      <c r="AS76" s="79" t="s">
        <v>87</v>
      </c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1"/>
      <c r="BQ76" s="38">
        <v>26.415299999999998</v>
      </c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40"/>
      <c r="CT76" s="89">
        <v>19.185758999910799</v>
      </c>
      <c r="CU76" s="89">
        <v>19.185758999910799</v>
      </c>
      <c r="CV76" s="56">
        <f t="shared" si="3"/>
        <v>26.415299999999998</v>
      </c>
      <c r="CW76" s="56">
        <v>19.185758999910799</v>
      </c>
      <c r="CX76" s="56">
        <v>19.185758999910799</v>
      </c>
      <c r="CY76" s="56">
        <v>19.185758999910799</v>
      </c>
      <c r="CZ76" s="56">
        <v>19.185758999910799</v>
      </c>
      <c r="DA76" s="56">
        <v>19.185758999910799</v>
      </c>
      <c r="DB76" s="56">
        <v>19.185758999910799</v>
      </c>
      <c r="DC76" s="56">
        <v>19.185758999910799</v>
      </c>
      <c r="DD76" s="56">
        <v>19.185758999910799</v>
      </c>
      <c r="DE76" s="56">
        <v>19.185758999910799</v>
      </c>
      <c r="DF76" s="56">
        <v>19.185758999910799</v>
      </c>
      <c r="DG76" s="56">
        <v>19.185758999910799</v>
      </c>
      <c r="DH76" s="56">
        <v>19.185758999910799</v>
      </c>
      <c r="DI76" s="56">
        <v>19.185758999910799</v>
      </c>
      <c r="DJ76" s="56">
        <v>19.185758999910799</v>
      </c>
      <c r="DK76" s="56">
        <v>19.185758999910799</v>
      </c>
      <c r="DL76" s="56">
        <v>19.185758999910799</v>
      </c>
      <c r="DM76" s="56">
        <v>19.185758999910799</v>
      </c>
      <c r="DN76" s="56">
        <v>19.185758999910799</v>
      </c>
      <c r="DO76" s="56">
        <v>19.185758999910799</v>
      </c>
      <c r="DP76" s="56">
        <v>19.185758999910799</v>
      </c>
      <c r="DQ76" s="56">
        <v>19.185758999910799</v>
      </c>
      <c r="DR76" s="56">
        <v>19.185758999910799</v>
      </c>
      <c r="DS76" s="56">
        <v>19.185758999910799</v>
      </c>
      <c r="DT76" s="56">
        <v>19.185758999910799</v>
      </c>
      <c r="DU76" s="56">
        <v>19.185758999910799</v>
      </c>
      <c r="DV76" s="56">
        <v>19.185758999910799</v>
      </c>
      <c r="DW76" s="56">
        <v>19.185758999910799</v>
      </c>
      <c r="DX76" s="56">
        <v>19.185758999910799</v>
      </c>
      <c r="DY76" s="56">
        <v>19.185758999910799</v>
      </c>
      <c r="DZ76" s="56">
        <v>19.185758999910799</v>
      </c>
      <c r="EA76" s="111"/>
      <c r="EB76" s="112"/>
      <c r="EC76" s="112"/>
      <c r="ED76" s="112"/>
      <c r="EE76" s="112"/>
      <c r="EF76" s="112"/>
      <c r="EG76" s="112"/>
      <c r="EH76" s="112"/>
      <c r="EI76" s="112"/>
      <c r="EJ76" s="112"/>
      <c r="EK76" s="112"/>
      <c r="EL76" s="112"/>
      <c r="EM76" s="112"/>
      <c r="EN76" s="112"/>
      <c r="EO76" s="112"/>
      <c r="EP76" s="112"/>
      <c r="EQ76" s="112"/>
      <c r="ER76" s="112"/>
      <c r="ES76" s="112"/>
      <c r="ET76" s="112"/>
      <c r="EU76" s="112"/>
      <c r="EV76" s="112"/>
      <c r="EW76" s="112"/>
      <c r="EX76" s="112"/>
      <c r="EY76" s="112"/>
      <c r="EZ76" s="112"/>
      <c r="FA76" s="112"/>
      <c r="FB76" s="112"/>
      <c r="FC76" s="112"/>
      <c r="FD76" s="112"/>
      <c r="FE76" s="113"/>
    </row>
    <row r="77" spans="1:164" s="72" customFormat="1" x14ac:dyDescent="0.25">
      <c r="A77" s="114"/>
      <c r="B77" s="115" t="s">
        <v>91</v>
      </c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6"/>
      <c r="W77" s="117"/>
      <c r="X77" s="118" t="s">
        <v>92</v>
      </c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18"/>
      <c r="AQ77" s="118"/>
      <c r="AR77" s="119"/>
      <c r="AS77" s="120"/>
      <c r="AT77" s="118" t="s">
        <v>92</v>
      </c>
      <c r="AU77" s="118"/>
      <c r="AV77" s="118"/>
      <c r="AW77" s="118"/>
      <c r="AX77" s="118"/>
      <c r="AY77" s="118"/>
      <c r="AZ77" s="118"/>
      <c r="BA77" s="118"/>
      <c r="BB77" s="118"/>
      <c r="BC77" s="118"/>
      <c r="BD77" s="118"/>
      <c r="BE77" s="118"/>
      <c r="BF77" s="118"/>
      <c r="BG77" s="118"/>
      <c r="BH77" s="118"/>
      <c r="BI77" s="118"/>
      <c r="BJ77" s="118"/>
      <c r="BK77" s="118"/>
      <c r="BL77" s="118"/>
      <c r="BM77" s="118"/>
      <c r="BN77" s="118"/>
      <c r="BO77" s="118"/>
      <c r="BP77" s="119"/>
      <c r="BQ77" s="38">
        <f>BQ59+BQ60+BQ61+BQ62+BQ63+BQ64+BQ65+BQ66+BQ67+BQ68+BQ69+BQ70+BQ71+BQ72+BQ74+BQ75+BQ76+BQ73</f>
        <v>325.55464500000005</v>
      </c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40"/>
      <c r="CT77" s="89"/>
      <c r="CU77" s="89"/>
      <c r="CV77" s="56">
        <f>CV59+CV60+CV61+CV62+CV63+CV64+CV65+CV66+CV67+CV68+CV69+CV70+CV71+CV72+CV74+CV75+CV76+CV73</f>
        <v>325.55464500000005</v>
      </c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6"/>
      <c r="DJ77" s="36"/>
      <c r="DK77" s="36"/>
      <c r="DL77" s="36"/>
      <c r="DM77" s="36"/>
      <c r="DN77" s="36"/>
      <c r="DO77" s="36"/>
      <c r="DP77" s="36"/>
      <c r="DQ77" s="36"/>
      <c r="DR77" s="36"/>
      <c r="DS77" s="36"/>
      <c r="DT77" s="36"/>
      <c r="DU77" s="36"/>
      <c r="DV77" s="36"/>
      <c r="DW77" s="36"/>
      <c r="DX77" s="36"/>
      <c r="DY77" s="36"/>
      <c r="DZ77" s="36"/>
      <c r="EA77" s="36" t="s">
        <v>92</v>
      </c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</row>
    <row r="79" spans="1:164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FH79" s="8" t="s">
        <v>93</v>
      </c>
    </row>
    <row r="80" spans="1:164" s="9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10"/>
    </row>
    <row r="81" spans="1:164" s="48" customFormat="1" ht="97.5" customHeight="1" x14ac:dyDescent="0.25">
      <c r="A81" s="11" t="s">
        <v>94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</row>
    <row r="82" spans="1:164" s="48" customFormat="1" ht="15.75" x14ac:dyDescent="0.25">
      <c r="DC82" s="63"/>
    </row>
    <row r="83" spans="1:164" s="122" customFormat="1" ht="141" customHeight="1" x14ac:dyDescent="0.25">
      <c r="A83" s="121" t="s">
        <v>95</v>
      </c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 t="s">
        <v>96</v>
      </c>
      <c r="S83" s="121"/>
      <c r="T83" s="121"/>
      <c r="U83" s="121"/>
      <c r="V83" s="121"/>
      <c r="W83" s="121"/>
      <c r="X83" s="121"/>
      <c r="Y83" s="121"/>
      <c r="Z83" s="121"/>
      <c r="AA83" s="121"/>
      <c r="AB83" s="121"/>
      <c r="AC83" s="121"/>
      <c r="AD83" s="121"/>
      <c r="AE83" s="121"/>
      <c r="AF83" s="121"/>
      <c r="AG83" s="121"/>
      <c r="AH83" s="121"/>
      <c r="AI83" s="121"/>
      <c r="AJ83" s="121"/>
      <c r="AK83" s="121"/>
      <c r="AL83" s="121" t="s">
        <v>97</v>
      </c>
      <c r="AM83" s="121"/>
      <c r="AN83" s="121"/>
      <c r="AO83" s="121"/>
      <c r="AP83" s="121"/>
      <c r="AQ83" s="121"/>
      <c r="AR83" s="121"/>
      <c r="AS83" s="121"/>
      <c r="AT83" s="121"/>
      <c r="AU83" s="121"/>
      <c r="AV83" s="121"/>
      <c r="AW83" s="121"/>
      <c r="AX83" s="121"/>
      <c r="AY83" s="121"/>
      <c r="AZ83" s="121"/>
      <c r="BA83" s="121"/>
      <c r="BB83" s="121"/>
      <c r="BC83" s="121" t="s">
        <v>98</v>
      </c>
      <c r="BD83" s="121"/>
      <c r="BE83" s="121"/>
      <c r="BF83" s="121"/>
      <c r="BG83" s="121"/>
      <c r="BH83" s="121"/>
      <c r="BI83" s="121"/>
      <c r="BJ83" s="121"/>
      <c r="BK83" s="121"/>
      <c r="BL83" s="121"/>
      <c r="BM83" s="121"/>
      <c r="BN83" s="121"/>
      <c r="BO83" s="121"/>
      <c r="BP83" s="121"/>
      <c r="BQ83" s="121"/>
      <c r="BR83" s="121"/>
      <c r="BS83" s="121"/>
      <c r="BT83" s="121" t="s">
        <v>99</v>
      </c>
      <c r="BU83" s="121"/>
      <c r="BV83" s="121"/>
      <c r="BW83" s="121"/>
      <c r="BX83" s="121"/>
      <c r="BY83" s="121"/>
      <c r="BZ83" s="121"/>
      <c r="CA83" s="121"/>
      <c r="CB83" s="121"/>
      <c r="CC83" s="121"/>
      <c r="CD83" s="121"/>
      <c r="CE83" s="121"/>
      <c r="CF83" s="121"/>
      <c r="CG83" s="121"/>
      <c r="CH83" s="121"/>
      <c r="CI83" s="121"/>
      <c r="CJ83" s="121"/>
      <c r="CK83" s="121" t="s">
        <v>100</v>
      </c>
      <c r="CL83" s="121"/>
      <c r="CM83" s="121"/>
      <c r="CN83" s="121"/>
      <c r="CO83" s="121"/>
      <c r="CP83" s="121"/>
      <c r="CQ83" s="121"/>
      <c r="CR83" s="121"/>
      <c r="CS83" s="121"/>
      <c r="CT83" s="121"/>
      <c r="CU83" s="121"/>
      <c r="CV83" s="121"/>
      <c r="CW83" s="121"/>
      <c r="CX83" s="121"/>
      <c r="CY83" s="121"/>
      <c r="CZ83" s="121" t="s">
        <v>101</v>
      </c>
      <c r="DA83" s="121"/>
      <c r="DB83" s="121"/>
      <c r="DC83" s="121"/>
      <c r="DD83" s="121"/>
      <c r="DE83" s="121"/>
      <c r="DF83" s="121"/>
      <c r="DG83" s="121"/>
      <c r="DH83" s="121"/>
      <c r="DI83" s="121"/>
      <c r="DJ83" s="121"/>
      <c r="DK83" s="121"/>
      <c r="DL83" s="121"/>
      <c r="DM83" s="121"/>
      <c r="DN83" s="121"/>
      <c r="DO83" s="121"/>
      <c r="DP83" s="121"/>
      <c r="DQ83" s="121"/>
      <c r="DR83" s="121"/>
      <c r="DS83" s="121"/>
      <c r="DT83" s="121"/>
      <c r="DU83" s="121"/>
      <c r="DV83" s="121"/>
      <c r="DW83" s="121"/>
      <c r="DX83" s="121"/>
      <c r="DY83" s="121" t="s">
        <v>102</v>
      </c>
      <c r="DZ83" s="121"/>
      <c r="EA83" s="121"/>
      <c r="EB83" s="121"/>
      <c r="EC83" s="121"/>
      <c r="ED83" s="121"/>
      <c r="EE83" s="121"/>
      <c r="EF83" s="121"/>
      <c r="EG83" s="121"/>
      <c r="EH83" s="121"/>
      <c r="EI83" s="121"/>
      <c r="EJ83" s="121"/>
      <c r="EK83" s="121"/>
      <c r="EL83" s="121"/>
      <c r="EM83" s="121"/>
      <c r="EN83" s="121"/>
      <c r="EO83" s="121"/>
      <c r="EP83" s="121"/>
      <c r="EQ83" s="121"/>
      <c r="ER83" s="121"/>
      <c r="ES83" s="121"/>
      <c r="ET83" s="121"/>
      <c r="EU83" s="121"/>
      <c r="EV83" s="121"/>
      <c r="EW83" s="121"/>
      <c r="EX83" s="121"/>
      <c r="EY83" s="121"/>
      <c r="EZ83" s="121"/>
      <c r="FA83" s="121"/>
      <c r="FB83" s="121"/>
      <c r="FC83" s="121"/>
      <c r="FD83" s="121"/>
      <c r="FE83" s="121"/>
      <c r="FF83" s="121"/>
      <c r="FG83" s="121"/>
      <c r="FH83" s="121"/>
    </row>
    <row r="84" spans="1:164" s="122" customFormat="1" ht="12" customHeight="1" x14ac:dyDescent="0.25">
      <c r="A84" s="123"/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4"/>
      <c r="AM84" s="124"/>
      <c r="AN84" s="124"/>
      <c r="AO84" s="124"/>
      <c r="AP84" s="124"/>
      <c r="AQ84" s="124"/>
      <c r="AR84" s="124"/>
      <c r="AS84" s="124"/>
      <c r="AT84" s="124"/>
      <c r="AU84" s="124"/>
      <c r="AV84" s="124"/>
      <c r="AW84" s="124"/>
      <c r="AX84" s="124"/>
      <c r="AY84" s="124"/>
      <c r="AZ84" s="124"/>
      <c r="BA84" s="124"/>
      <c r="BB84" s="124"/>
      <c r="BC84" s="124"/>
      <c r="BD84" s="124"/>
      <c r="BE84" s="124"/>
      <c r="BF84" s="124"/>
      <c r="BG84" s="124"/>
      <c r="BH84" s="124"/>
      <c r="BI84" s="124"/>
      <c r="BJ84" s="124"/>
      <c r="BK84" s="124"/>
      <c r="BL84" s="124"/>
      <c r="BM84" s="124"/>
      <c r="BN84" s="124"/>
      <c r="BO84" s="124"/>
      <c r="BP84" s="124"/>
      <c r="BQ84" s="124"/>
      <c r="BR84" s="124"/>
      <c r="BS84" s="124"/>
      <c r="BT84" s="124"/>
      <c r="BU84" s="124"/>
      <c r="BV84" s="124"/>
      <c r="BW84" s="124"/>
      <c r="BX84" s="124"/>
      <c r="BY84" s="124"/>
      <c r="BZ84" s="124"/>
      <c r="CA84" s="124"/>
      <c r="CB84" s="124"/>
      <c r="CC84" s="124"/>
      <c r="CD84" s="124"/>
      <c r="CE84" s="124"/>
      <c r="CF84" s="124"/>
      <c r="CG84" s="124"/>
      <c r="CH84" s="124"/>
      <c r="CI84" s="124"/>
      <c r="CJ84" s="124"/>
      <c r="CK84" s="124"/>
      <c r="CL84" s="124"/>
      <c r="CM84" s="124"/>
      <c r="CN84" s="124"/>
      <c r="CO84" s="124"/>
      <c r="CP84" s="124"/>
      <c r="CQ84" s="124"/>
      <c r="CR84" s="124"/>
      <c r="CS84" s="124"/>
      <c r="CT84" s="124"/>
      <c r="CU84" s="124"/>
      <c r="CV84" s="124"/>
      <c r="CW84" s="124"/>
      <c r="CX84" s="124"/>
      <c r="CY84" s="124"/>
      <c r="CZ84" s="125"/>
      <c r="DA84" s="125"/>
      <c r="DB84" s="125"/>
      <c r="DC84" s="125"/>
      <c r="DD84" s="125"/>
      <c r="DE84" s="125"/>
      <c r="DF84" s="125"/>
      <c r="DG84" s="125"/>
      <c r="DH84" s="125"/>
      <c r="DI84" s="125"/>
      <c r="DJ84" s="125"/>
      <c r="DK84" s="125"/>
      <c r="DL84" s="125"/>
      <c r="DM84" s="125"/>
      <c r="DN84" s="125"/>
      <c r="DO84" s="125"/>
      <c r="DP84" s="125"/>
      <c r="DQ84" s="125"/>
      <c r="DR84" s="125"/>
      <c r="DS84" s="125"/>
      <c r="DT84" s="125"/>
      <c r="DU84" s="125"/>
      <c r="DV84" s="125"/>
      <c r="DW84" s="125"/>
      <c r="DX84" s="125"/>
      <c r="DY84" s="126" t="s">
        <v>103</v>
      </c>
      <c r="DZ84" s="127"/>
      <c r="EA84" s="127"/>
      <c r="EB84" s="127"/>
      <c r="EC84" s="127"/>
      <c r="ED84" s="127"/>
      <c r="EE84" s="127"/>
      <c r="EF84" s="127"/>
      <c r="EG84" s="127"/>
      <c r="EH84" s="127"/>
      <c r="EI84" s="127"/>
      <c r="EJ84" s="128"/>
      <c r="EK84" s="126" t="s">
        <v>104</v>
      </c>
      <c r="EL84" s="127"/>
      <c r="EM84" s="127"/>
      <c r="EN84" s="127"/>
      <c r="EO84" s="127"/>
      <c r="EP84" s="127"/>
      <c r="EQ84" s="127"/>
      <c r="ER84" s="127"/>
      <c r="ES84" s="127"/>
      <c r="ET84" s="127"/>
      <c r="EU84" s="127"/>
      <c r="EV84" s="128"/>
      <c r="EW84" s="126" t="s">
        <v>105</v>
      </c>
      <c r="EX84" s="127"/>
      <c r="EY84" s="127"/>
      <c r="EZ84" s="127"/>
      <c r="FA84" s="127"/>
      <c r="FB84" s="127"/>
      <c r="FC84" s="127"/>
      <c r="FD84" s="127"/>
      <c r="FE84" s="127"/>
      <c r="FF84" s="127"/>
      <c r="FG84" s="127"/>
      <c r="FH84" s="128"/>
    </row>
    <row r="85" spans="1:164" s="133" customFormat="1" ht="12.75" x14ac:dyDescent="0.25">
      <c r="A85" s="129">
        <v>1</v>
      </c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>
        <v>2</v>
      </c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>
        <v>3</v>
      </c>
      <c r="AM85" s="129"/>
      <c r="AN85" s="129"/>
      <c r="AO85" s="129"/>
      <c r="AP85" s="129"/>
      <c r="AQ85" s="129"/>
      <c r="AR85" s="129"/>
      <c r="AS85" s="129"/>
      <c r="AT85" s="129"/>
      <c r="AU85" s="129"/>
      <c r="AV85" s="129"/>
      <c r="AW85" s="129"/>
      <c r="AX85" s="129"/>
      <c r="AY85" s="129"/>
      <c r="AZ85" s="129"/>
      <c r="BA85" s="129"/>
      <c r="BB85" s="129"/>
      <c r="BC85" s="129">
        <v>4</v>
      </c>
      <c r="BD85" s="129"/>
      <c r="BE85" s="129"/>
      <c r="BF85" s="129"/>
      <c r="BG85" s="129"/>
      <c r="BH85" s="129"/>
      <c r="BI85" s="129"/>
      <c r="BJ85" s="129"/>
      <c r="BK85" s="129"/>
      <c r="BL85" s="129"/>
      <c r="BM85" s="129"/>
      <c r="BN85" s="129"/>
      <c r="BO85" s="129"/>
      <c r="BP85" s="129"/>
      <c r="BQ85" s="129"/>
      <c r="BR85" s="129"/>
      <c r="BS85" s="129"/>
      <c r="BT85" s="129">
        <v>5</v>
      </c>
      <c r="BU85" s="129"/>
      <c r="BV85" s="129"/>
      <c r="BW85" s="129"/>
      <c r="BX85" s="129"/>
      <c r="BY85" s="129"/>
      <c r="BZ85" s="129"/>
      <c r="CA85" s="129"/>
      <c r="CB85" s="129"/>
      <c r="CC85" s="129"/>
      <c r="CD85" s="129"/>
      <c r="CE85" s="129"/>
      <c r="CF85" s="129"/>
      <c r="CG85" s="129"/>
      <c r="CH85" s="129"/>
      <c r="CI85" s="129"/>
      <c r="CJ85" s="129"/>
      <c r="CK85" s="129">
        <v>6</v>
      </c>
      <c r="CL85" s="129"/>
      <c r="CM85" s="129"/>
      <c r="CN85" s="129"/>
      <c r="CO85" s="129"/>
      <c r="CP85" s="129"/>
      <c r="CQ85" s="129"/>
      <c r="CR85" s="129"/>
      <c r="CS85" s="129"/>
      <c r="CT85" s="129"/>
      <c r="CU85" s="129"/>
      <c r="CV85" s="129"/>
      <c r="CW85" s="129"/>
      <c r="CX85" s="129"/>
      <c r="CY85" s="129"/>
      <c r="CZ85" s="129">
        <v>7</v>
      </c>
      <c r="DA85" s="129"/>
      <c r="DB85" s="129"/>
      <c r="DC85" s="129"/>
      <c r="DD85" s="129"/>
      <c r="DE85" s="129"/>
      <c r="DF85" s="129"/>
      <c r="DG85" s="129"/>
      <c r="DH85" s="129"/>
      <c r="DI85" s="129"/>
      <c r="DJ85" s="129"/>
      <c r="DK85" s="129"/>
      <c r="DL85" s="129"/>
      <c r="DM85" s="129"/>
      <c r="DN85" s="129"/>
      <c r="DO85" s="129"/>
      <c r="DP85" s="129"/>
      <c r="DQ85" s="129"/>
      <c r="DR85" s="129"/>
      <c r="DS85" s="129"/>
      <c r="DT85" s="129"/>
      <c r="DU85" s="129"/>
      <c r="DV85" s="129"/>
      <c r="DW85" s="129"/>
      <c r="DX85" s="129"/>
      <c r="DY85" s="130">
        <v>8</v>
      </c>
      <c r="DZ85" s="131"/>
      <c r="EA85" s="131"/>
      <c r="EB85" s="131"/>
      <c r="EC85" s="131"/>
      <c r="ED85" s="131"/>
      <c r="EE85" s="131"/>
      <c r="EF85" s="131"/>
      <c r="EG85" s="131"/>
      <c r="EH85" s="131"/>
      <c r="EI85" s="131"/>
      <c r="EJ85" s="132"/>
      <c r="EK85" s="130">
        <v>9</v>
      </c>
      <c r="EL85" s="131"/>
      <c r="EM85" s="131"/>
      <c r="EN85" s="131"/>
      <c r="EO85" s="131"/>
      <c r="EP85" s="131"/>
      <c r="EQ85" s="131"/>
      <c r="ER85" s="131"/>
      <c r="ES85" s="131"/>
      <c r="ET85" s="131"/>
      <c r="EU85" s="131"/>
      <c r="EV85" s="132"/>
      <c r="EW85" s="130">
        <v>10</v>
      </c>
      <c r="EX85" s="131"/>
      <c r="EY85" s="131"/>
      <c r="EZ85" s="131"/>
      <c r="FA85" s="131"/>
      <c r="FB85" s="131"/>
      <c r="FC85" s="131"/>
      <c r="FD85" s="131"/>
      <c r="FE85" s="131"/>
      <c r="FF85" s="131"/>
      <c r="FG85" s="131"/>
      <c r="FH85" s="132"/>
    </row>
    <row r="86" spans="1:164" s="122" customFormat="1" ht="27" customHeight="1" x14ac:dyDescent="0.2">
      <c r="A86" s="134" t="s">
        <v>106</v>
      </c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136"/>
      <c r="R86" s="137" t="s">
        <v>24</v>
      </c>
      <c r="S86" s="137"/>
      <c r="T86" s="137"/>
      <c r="U86" s="137"/>
      <c r="V86" s="137"/>
      <c r="W86" s="137"/>
      <c r="X86" s="137"/>
      <c r="Y86" s="137"/>
      <c r="Z86" s="137"/>
      <c r="AA86" s="137"/>
      <c r="AB86" s="137"/>
      <c r="AC86" s="137"/>
      <c r="AD86" s="137"/>
      <c r="AE86" s="137"/>
      <c r="AF86" s="137"/>
      <c r="AG86" s="137"/>
      <c r="AH86" s="137"/>
      <c r="AI86" s="137"/>
      <c r="AJ86" s="137"/>
      <c r="AK86" s="137"/>
      <c r="AL86" s="124">
        <v>80</v>
      </c>
      <c r="AM86" s="124"/>
      <c r="AN86" s="124"/>
      <c r="AO86" s="124"/>
      <c r="AP86" s="124"/>
      <c r="AQ86" s="124"/>
      <c r="AR86" s="124"/>
      <c r="AS86" s="124"/>
      <c r="AT86" s="124"/>
      <c r="AU86" s="124"/>
      <c r="AV86" s="124"/>
      <c r="AW86" s="124"/>
      <c r="AX86" s="124"/>
      <c r="AY86" s="124"/>
      <c r="AZ86" s="124"/>
      <c r="BA86" s="124"/>
      <c r="BB86" s="124"/>
      <c r="BC86" s="124">
        <v>25</v>
      </c>
      <c r="BD86" s="124"/>
      <c r="BE86" s="124"/>
      <c r="BF86" s="124"/>
      <c r="BG86" s="124"/>
      <c r="BH86" s="124"/>
      <c r="BI86" s="124"/>
      <c r="BJ86" s="124"/>
      <c r="BK86" s="124"/>
      <c r="BL86" s="124"/>
      <c r="BM86" s="124"/>
      <c r="BN86" s="124"/>
      <c r="BO86" s="124"/>
      <c r="BP86" s="124"/>
      <c r="BQ86" s="124"/>
      <c r="BR86" s="124"/>
      <c r="BS86" s="124"/>
      <c r="BT86" s="124"/>
      <c r="BU86" s="124"/>
      <c r="BV86" s="124"/>
      <c r="BW86" s="124"/>
      <c r="BX86" s="124"/>
      <c r="BY86" s="124"/>
      <c r="BZ86" s="124"/>
      <c r="CA86" s="124"/>
      <c r="CB86" s="124"/>
      <c r="CC86" s="124"/>
      <c r="CD86" s="124"/>
      <c r="CE86" s="124"/>
      <c r="CF86" s="124"/>
      <c r="CG86" s="124"/>
      <c r="CH86" s="124"/>
      <c r="CI86" s="124"/>
      <c r="CJ86" s="124"/>
      <c r="CK86" s="124">
        <f t="shared" ref="CK86:CK93" si="7">AL86-BC86</f>
        <v>55</v>
      </c>
      <c r="CL86" s="124"/>
      <c r="CM86" s="124"/>
      <c r="CN86" s="124"/>
      <c r="CO86" s="124"/>
      <c r="CP86" s="124"/>
      <c r="CQ86" s="124"/>
      <c r="CR86" s="124"/>
      <c r="CS86" s="124"/>
      <c r="CT86" s="124"/>
      <c r="CU86" s="124"/>
      <c r="CV86" s="124"/>
      <c r="CW86" s="124"/>
      <c r="CX86" s="124"/>
      <c r="CY86" s="124"/>
      <c r="CZ86" s="124"/>
      <c r="DA86" s="124"/>
      <c r="DB86" s="124"/>
      <c r="DC86" s="124"/>
      <c r="DD86" s="124"/>
      <c r="DE86" s="124"/>
      <c r="DF86" s="124"/>
      <c r="DG86" s="124"/>
      <c r="DH86" s="124"/>
      <c r="DI86" s="124"/>
      <c r="DJ86" s="124"/>
      <c r="DK86" s="124"/>
      <c r="DL86" s="124"/>
      <c r="DM86" s="124"/>
      <c r="DN86" s="124"/>
      <c r="DO86" s="124"/>
      <c r="DP86" s="124"/>
      <c r="DQ86" s="124"/>
      <c r="DR86" s="124"/>
      <c r="DS86" s="124"/>
      <c r="DT86" s="124"/>
      <c r="DU86" s="124"/>
      <c r="DV86" s="124"/>
      <c r="DW86" s="124"/>
      <c r="DX86" s="124"/>
      <c r="DY86" s="138"/>
      <c r="DZ86" s="139"/>
      <c r="EA86" s="139"/>
      <c r="EB86" s="139"/>
      <c r="EC86" s="139"/>
      <c r="ED86" s="139"/>
      <c r="EE86" s="139"/>
      <c r="EF86" s="139"/>
      <c r="EG86" s="139"/>
      <c r="EH86" s="139"/>
      <c r="EI86" s="139"/>
      <c r="EJ86" s="140"/>
      <c r="EK86" s="138"/>
      <c r="EL86" s="139"/>
      <c r="EM86" s="139"/>
      <c r="EN86" s="139"/>
      <c r="EO86" s="139"/>
      <c r="EP86" s="139"/>
      <c r="EQ86" s="139"/>
      <c r="ER86" s="139"/>
      <c r="ES86" s="139"/>
      <c r="ET86" s="139"/>
      <c r="EU86" s="139"/>
      <c r="EV86" s="140"/>
      <c r="EW86" s="141"/>
      <c r="EX86" s="142"/>
      <c r="EY86" s="142"/>
      <c r="EZ86" s="142"/>
      <c r="FA86" s="142"/>
      <c r="FB86" s="142"/>
      <c r="FC86" s="142"/>
      <c r="FD86" s="142"/>
      <c r="FE86" s="142"/>
      <c r="FF86" s="142"/>
      <c r="FG86" s="142"/>
      <c r="FH86" s="143"/>
    </row>
    <row r="87" spans="1:164" s="122" customFormat="1" ht="27" customHeight="1" x14ac:dyDescent="0.2">
      <c r="A87" s="144"/>
      <c r="B87" s="145"/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  <c r="O87" s="145"/>
      <c r="P87" s="145"/>
      <c r="Q87" s="146"/>
      <c r="R87" s="137" t="s">
        <v>107</v>
      </c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37"/>
      <c r="AI87" s="137"/>
      <c r="AJ87" s="137"/>
      <c r="AK87" s="137"/>
      <c r="AL87" s="124">
        <v>9</v>
      </c>
      <c r="AM87" s="124"/>
      <c r="AN87" s="124"/>
      <c r="AO87" s="124"/>
      <c r="AP87" s="124"/>
      <c r="AQ87" s="124"/>
      <c r="AR87" s="124"/>
      <c r="AS87" s="124"/>
      <c r="AT87" s="124"/>
      <c r="AU87" s="124"/>
      <c r="AV87" s="124"/>
      <c r="AW87" s="124"/>
      <c r="AX87" s="124"/>
      <c r="AY87" s="124"/>
      <c r="AZ87" s="124"/>
      <c r="BA87" s="124"/>
      <c r="BB87" s="124"/>
      <c r="BC87" s="124">
        <v>2.4</v>
      </c>
      <c r="BD87" s="124"/>
      <c r="BE87" s="124"/>
      <c r="BF87" s="124"/>
      <c r="BG87" s="124"/>
      <c r="BH87" s="124"/>
      <c r="BI87" s="124"/>
      <c r="BJ87" s="124"/>
      <c r="BK87" s="124"/>
      <c r="BL87" s="124"/>
      <c r="BM87" s="124"/>
      <c r="BN87" s="124"/>
      <c r="BO87" s="124"/>
      <c r="BP87" s="124"/>
      <c r="BQ87" s="124"/>
      <c r="BR87" s="124"/>
      <c r="BS87" s="124"/>
      <c r="BT87" s="124"/>
      <c r="BU87" s="124"/>
      <c r="BV87" s="124"/>
      <c r="BW87" s="124"/>
      <c r="BX87" s="124"/>
      <c r="BY87" s="124"/>
      <c r="BZ87" s="124"/>
      <c r="CA87" s="124"/>
      <c r="CB87" s="124"/>
      <c r="CC87" s="124"/>
      <c r="CD87" s="124"/>
      <c r="CE87" s="124"/>
      <c r="CF87" s="124"/>
      <c r="CG87" s="124"/>
      <c r="CH87" s="124"/>
      <c r="CI87" s="124"/>
      <c r="CJ87" s="124"/>
      <c r="CK87" s="124">
        <f t="shared" si="7"/>
        <v>6.6</v>
      </c>
      <c r="CL87" s="124"/>
      <c r="CM87" s="124"/>
      <c r="CN87" s="124"/>
      <c r="CO87" s="124"/>
      <c r="CP87" s="124"/>
      <c r="CQ87" s="124"/>
      <c r="CR87" s="124"/>
      <c r="CS87" s="124"/>
      <c r="CT87" s="124"/>
      <c r="CU87" s="124"/>
      <c r="CV87" s="124"/>
      <c r="CW87" s="124"/>
      <c r="CX87" s="124"/>
      <c r="CY87" s="124"/>
      <c r="CZ87" s="124"/>
      <c r="DA87" s="124"/>
      <c r="DB87" s="124"/>
      <c r="DC87" s="124"/>
      <c r="DD87" s="124"/>
      <c r="DE87" s="124"/>
      <c r="DF87" s="124"/>
      <c r="DG87" s="124"/>
      <c r="DH87" s="124"/>
      <c r="DI87" s="124"/>
      <c r="DJ87" s="124"/>
      <c r="DK87" s="124"/>
      <c r="DL87" s="124"/>
      <c r="DM87" s="124"/>
      <c r="DN87" s="124"/>
      <c r="DO87" s="124"/>
      <c r="DP87" s="124"/>
      <c r="DQ87" s="124"/>
      <c r="DR87" s="124"/>
      <c r="DS87" s="124"/>
      <c r="DT87" s="124"/>
      <c r="DU87" s="124"/>
      <c r="DV87" s="124"/>
      <c r="DW87" s="124"/>
      <c r="DX87" s="124"/>
      <c r="DY87" s="138"/>
      <c r="DZ87" s="139"/>
      <c r="EA87" s="139"/>
      <c r="EB87" s="139"/>
      <c r="EC87" s="139"/>
      <c r="ED87" s="139"/>
      <c r="EE87" s="139"/>
      <c r="EF87" s="139"/>
      <c r="EG87" s="139"/>
      <c r="EH87" s="139"/>
      <c r="EI87" s="139"/>
      <c r="EJ87" s="140"/>
      <c r="EK87" s="138"/>
      <c r="EL87" s="139"/>
      <c r="EM87" s="139"/>
      <c r="EN87" s="139"/>
      <c r="EO87" s="139"/>
      <c r="EP87" s="139"/>
      <c r="EQ87" s="139"/>
      <c r="ER87" s="139"/>
      <c r="ES87" s="139"/>
      <c r="ET87" s="139"/>
      <c r="EU87" s="139"/>
      <c r="EV87" s="140"/>
      <c r="EW87" s="141"/>
      <c r="EX87" s="142"/>
      <c r="EY87" s="142"/>
      <c r="EZ87" s="142"/>
      <c r="FA87" s="142"/>
      <c r="FB87" s="142"/>
      <c r="FC87" s="142"/>
      <c r="FD87" s="142"/>
      <c r="FE87" s="142"/>
      <c r="FF87" s="142"/>
      <c r="FG87" s="142"/>
      <c r="FH87" s="143"/>
    </row>
    <row r="88" spans="1:164" s="122" customFormat="1" ht="24" customHeight="1" x14ac:dyDescent="0.25">
      <c r="A88" s="134" t="s">
        <v>108</v>
      </c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6"/>
      <c r="R88" s="147" t="s">
        <v>109</v>
      </c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24">
        <v>5</v>
      </c>
      <c r="AM88" s="124"/>
      <c r="AN88" s="124"/>
      <c r="AO88" s="124"/>
      <c r="AP88" s="124"/>
      <c r="AQ88" s="124"/>
      <c r="AR88" s="124"/>
      <c r="AS88" s="124"/>
      <c r="AT88" s="124"/>
      <c r="AU88" s="124"/>
      <c r="AV88" s="124"/>
      <c r="AW88" s="124"/>
      <c r="AX88" s="124"/>
      <c r="AY88" s="124"/>
      <c r="AZ88" s="124"/>
      <c r="BA88" s="124"/>
      <c r="BB88" s="124"/>
      <c r="BC88" s="124">
        <v>0.9</v>
      </c>
      <c r="BD88" s="124"/>
      <c r="BE88" s="124"/>
      <c r="BF88" s="124"/>
      <c r="BG88" s="124"/>
      <c r="BH88" s="124"/>
      <c r="BI88" s="124"/>
      <c r="BJ88" s="124"/>
      <c r="BK88" s="124"/>
      <c r="BL88" s="124"/>
      <c r="BM88" s="124"/>
      <c r="BN88" s="124"/>
      <c r="BO88" s="124"/>
      <c r="BP88" s="124"/>
      <c r="BQ88" s="124"/>
      <c r="BR88" s="124"/>
      <c r="BS88" s="124"/>
      <c r="BT88" s="124"/>
      <c r="BU88" s="124"/>
      <c r="BV88" s="124"/>
      <c r="BW88" s="124"/>
      <c r="BX88" s="124"/>
      <c r="BY88" s="124"/>
      <c r="BZ88" s="124"/>
      <c r="CA88" s="124"/>
      <c r="CB88" s="124"/>
      <c r="CC88" s="124"/>
      <c r="CD88" s="124"/>
      <c r="CE88" s="124"/>
      <c r="CF88" s="124"/>
      <c r="CG88" s="124"/>
      <c r="CH88" s="124"/>
      <c r="CI88" s="124"/>
      <c r="CJ88" s="124"/>
      <c r="CK88" s="124">
        <f t="shared" si="7"/>
        <v>4.0999999999999996</v>
      </c>
      <c r="CL88" s="124"/>
      <c r="CM88" s="124"/>
      <c r="CN88" s="124"/>
      <c r="CO88" s="124"/>
      <c r="CP88" s="124"/>
      <c r="CQ88" s="124"/>
      <c r="CR88" s="124"/>
      <c r="CS88" s="124"/>
      <c r="CT88" s="124"/>
      <c r="CU88" s="124"/>
      <c r="CV88" s="124"/>
      <c r="CW88" s="124"/>
      <c r="CX88" s="124"/>
      <c r="CY88" s="124"/>
      <c r="CZ88" s="124"/>
      <c r="DA88" s="124"/>
      <c r="DB88" s="124"/>
      <c r="DC88" s="124"/>
      <c r="DD88" s="124"/>
      <c r="DE88" s="124"/>
      <c r="DF88" s="124"/>
      <c r="DG88" s="124"/>
      <c r="DH88" s="124"/>
      <c r="DI88" s="124"/>
      <c r="DJ88" s="124"/>
      <c r="DK88" s="124"/>
      <c r="DL88" s="124"/>
      <c r="DM88" s="124"/>
      <c r="DN88" s="124"/>
      <c r="DO88" s="124"/>
      <c r="DP88" s="124"/>
      <c r="DQ88" s="124"/>
      <c r="DR88" s="124"/>
      <c r="DS88" s="124"/>
      <c r="DT88" s="124"/>
      <c r="DU88" s="124"/>
      <c r="DV88" s="124"/>
      <c r="DW88" s="124"/>
      <c r="DX88" s="124"/>
      <c r="DY88" s="138"/>
      <c r="DZ88" s="139"/>
      <c r="EA88" s="139"/>
      <c r="EB88" s="139"/>
      <c r="EC88" s="139"/>
      <c r="ED88" s="139"/>
      <c r="EE88" s="139"/>
      <c r="EF88" s="139"/>
      <c r="EG88" s="139"/>
      <c r="EH88" s="139"/>
      <c r="EI88" s="139"/>
      <c r="EJ88" s="140"/>
      <c r="EK88" s="138"/>
      <c r="EL88" s="139"/>
      <c r="EM88" s="139"/>
      <c r="EN88" s="139"/>
      <c r="EO88" s="139"/>
      <c r="EP88" s="139"/>
      <c r="EQ88" s="139"/>
      <c r="ER88" s="139"/>
      <c r="ES88" s="139"/>
      <c r="ET88" s="139"/>
      <c r="EU88" s="139"/>
      <c r="EV88" s="140"/>
      <c r="EW88" s="141"/>
      <c r="EX88" s="142"/>
      <c r="EY88" s="142"/>
      <c r="EZ88" s="142"/>
      <c r="FA88" s="142"/>
      <c r="FB88" s="142"/>
      <c r="FC88" s="142"/>
      <c r="FD88" s="142"/>
      <c r="FE88" s="142"/>
      <c r="FF88" s="142"/>
      <c r="FG88" s="142"/>
      <c r="FH88" s="143"/>
    </row>
    <row r="89" spans="1:164" s="122" customFormat="1" ht="24" customHeight="1" x14ac:dyDescent="0.25">
      <c r="A89" s="148"/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50"/>
      <c r="R89" s="147" t="s">
        <v>110</v>
      </c>
      <c r="S89" s="147"/>
      <c r="T89" s="147"/>
      <c r="U89" s="147"/>
      <c r="V89" s="147"/>
      <c r="W89" s="147"/>
      <c r="X89" s="147"/>
      <c r="Y89" s="147"/>
      <c r="Z89" s="147"/>
      <c r="AA89" s="147"/>
      <c r="AB89" s="147"/>
      <c r="AC89" s="147"/>
      <c r="AD89" s="147"/>
      <c r="AE89" s="147"/>
      <c r="AF89" s="147"/>
      <c r="AG89" s="147"/>
      <c r="AH89" s="147"/>
      <c r="AI89" s="147"/>
      <c r="AJ89" s="147"/>
      <c r="AK89" s="147"/>
      <c r="AL89" s="124">
        <v>40</v>
      </c>
      <c r="AM89" s="124"/>
      <c r="AN89" s="124"/>
      <c r="AO89" s="124"/>
      <c r="AP89" s="124"/>
      <c r="AQ89" s="124"/>
      <c r="AR89" s="124"/>
      <c r="AS89" s="124"/>
      <c r="AT89" s="124"/>
      <c r="AU89" s="124"/>
      <c r="AV89" s="124"/>
      <c r="AW89" s="124"/>
      <c r="AX89" s="124"/>
      <c r="AY89" s="124"/>
      <c r="AZ89" s="124"/>
      <c r="BA89" s="124"/>
      <c r="BB89" s="124"/>
      <c r="BC89" s="124">
        <v>1.1000000000000001</v>
      </c>
      <c r="BD89" s="124"/>
      <c r="BE89" s="124"/>
      <c r="BF89" s="124"/>
      <c r="BG89" s="124"/>
      <c r="BH89" s="124"/>
      <c r="BI89" s="124"/>
      <c r="BJ89" s="124"/>
      <c r="BK89" s="124"/>
      <c r="BL89" s="124"/>
      <c r="BM89" s="124"/>
      <c r="BN89" s="124"/>
      <c r="BO89" s="124"/>
      <c r="BP89" s="124"/>
      <c r="BQ89" s="124"/>
      <c r="BR89" s="124"/>
      <c r="BS89" s="124"/>
      <c r="BT89" s="124"/>
      <c r="BU89" s="124"/>
      <c r="BV89" s="124"/>
      <c r="BW89" s="124"/>
      <c r="BX89" s="124"/>
      <c r="BY89" s="124"/>
      <c r="BZ89" s="124"/>
      <c r="CA89" s="124"/>
      <c r="CB89" s="124"/>
      <c r="CC89" s="124"/>
      <c r="CD89" s="124"/>
      <c r="CE89" s="124"/>
      <c r="CF89" s="124"/>
      <c r="CG89" s="124"/>
      <c r="CH89" s="124"/>
      <c r="CI89" s="124"/>
      <c r="CJ89" s="124"/>
      <c r="CK89" s="124">
        <f t="shared" si="7"/>
        <v>38.9</v>
      </c>
      <c r="CL89" s="124"/>
      <c r="CM89" s="124"/>
      <c r="CN89" s="124"/>
      <c r="CO89" s="124"/>
      <c r="CP89" s="124"/>
      <c r="CQ89" s="124"/>
      <c r="CR89" s="124"/>
      <c r="CS89" s="124"/>
      <c r="CT89" s="124"/>
      <c r="CU89" s="124"/>
      <c r="CV89" s="124"/>
      <c r="CW89" s="124"/>
      <c r="CX89" s="124"/>
      <c r="CY89" s="124"/>
      <c r="CZ89" s="124"/>
      <c r="DA89" s="124"/>
      <c r="DB89" s="124"/>
      <c r="DC89" s="124"/>
      <c r="DD89" s="124"/>
      <c r="DE89" s="124"/>
      <c r="DF89" s="124"/>
      <c r="DG89" s="124"/>
      <c r="DH89" s="124"/>
      <c r="DI89" s="124"/>
      <c r="DJ89" s="124"/>
      <c r="DK89" s="124"/>
      <c r="DL89" s="124"/>
      <c r="DM89" s="124"/>
      <c r="DN89" s="124"/>
      <c r="DO89" s="124"/>
      <c r="DP89" s="124"/>
      <c r="DQ89" s="124"/>
      <c r="DR89" s="124"/>
      <c r="DS89" s="124"/>
      <c r="DT89" s="124"/>
      <c r="DU89" s="124"/>
      <c r="DV89" s="124"/>
      <c r="DW89" s="124"/>
      <c r="DX89" s="124"/>
      <c r="DY89" s="138"/>
      <c r="DZ89" s="139"/>
      <c r="EA89" s="139"/>
      <c r="EB89" s="139"/>
      <c r="EC89" s="139"/>
      <c r="ED89" s="139"/>
      <c r="EE89" s="139"/>
      <c r="EF89" s="139"/>
      <c r="EG89" s="139"/>
      <c r="EH89" s="139"/>
      <c r="EI89" s="139"/>
      <c r="EJ89" s="140"/>
      <c r="EK89" s="138"/>
      <c r="EL89" s="139"/>
      <c r="EM89" s="139"/>
      <c r="EN89" s="139"/>
      <c r="EO89" s="139"/>
      <c r="EP89" s="139"/>
      <c r="EQ89" s="139"/>
      <c r="ER89" s="139"/>
      <c r="ES89" s="139"/>
      <c r="ET89" s="139"/>
      <c r="EU89" s="139"/>
      <c r="EV89" s="140"/>
      <c r="EW89" s="141"/>
      <c r="EX89" s="142"/>
      <c r="EY89" s="142"/>
      <c r="EZ89" s="142"/>
      <c r="FA89" s="142"/>
      <c r="FB89" s="142"/>
      <c r="FC89" s="142"/>
      <c r="FD89" s="142"/>
      <c r="FE89" s="142"/>
      <c r="FF89" s="142"/>
      <c r="FG89" s="142"/>
      <c r="FH89" s="143"/>
    </row>
    <row r="90" spans="1:164" s="122" customFormat="1" ht="24" customHeight="1" x14ac:dyDescent="0.25">
      <c r="A90" s="148"/>
      <c r="B90" s="149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50"/>
      <c r="R90" s="147" t="s">
        <v>111</v>
      </c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24">
        <v>4.8</v>
      </c>
      <c r="AM90" s="124"/>
      <c r="AN90" s="124"/>
      <c r="AO90" s="124"/>
      <c r="AP90" s="124"/>
      <c r="AQ90" s="124"/>
      <c r="AR90" s="124"/>
      <c r="AS90" s="124"/>
      <c r="AT90" s="124"/>
      <c r="AU90" s="124"/>
      <c r="AV90" s="124"/>
      <c r="AW90" s="124"/>
      <c r="AX90" s="124"/>
      <c r="AY90" s="124"/>
      <c r="AZ90" s="124"/>
      <c r="BA90" s="124"/>
      <c r="BB90" s="124"/>
      <c r="BC90" s="124">
        <v>0.6</v>
      </c>
      <c r="BD90" s="124"/>
      <c r="BE90" s="124"/>
      <c r="BF90" s="124"/>
      <c r="BG90" s="124"/>
      <c r="BH90" s="124"/>
      <c r="BI90" s="124"/>
      <c r="BJ90" s="124"/>
      <c r="BK90" s="124"/>
      <c r="BL90" s="124"/>
      <c r="BM90" s="124"/>
      <c r="BN90" s="124"/>
      <c r="BO90" s="124"/>
      <c r="BP90" s="124"/>
      <c r="BQ90" s="124"/>
      <c r="BR90" s="124"/>
      <c r="BS90" s="124"/>
      <c r="BT90" s="124"/>
      <c r="BU90" s="124"/>
      <c r="BV90" s="124"/>
      <c r="BW90" s="124"/>
      <c r="BX90" s="124"/>
      <c r="BY90" s="124"/>
      <c r="BZ90" s="124"/>
      <c r="CA90" s="124"/>
      <c r="CB90" s="124"/>
      <c r="CC90" s="124"/>
      <c r="CD90" s="124"/>
      <c r="CE90" s="124"/>
      <c r="CF90" s="124"/>
      <c r="CG90" s="124"/>
      <c r="CH90" s="124"/>
      <c r="CI90" s="124"/>
      <c r="CJ90" s="124"/>
      <c r="CK90" s="124">
        <f t="shared" si="7"/>
        <v>4.2</v>
      </c>
      <c r="CL90" s="124"/>
      <c r="CM90" s="124"/>
      <c r="CN90" s="124"/>
      <c r="CO90" s="124"/>
      <c r="CP90" s="124"/>
      <c r="CQ90" s="124"/>
      <c r="CR90" s="124"/>
      <c r="CS90" s="124"/>
      <c r="CT90" s="124"/>
      <c r="CU90" s="124"/>
      <c r="CV90" s="124"/>
      <c r="CW90" s="124"/>
      <c r="CX90" s="124"/>
      <c r="CY90" s="124"/>
      <c r="CZ90" s="124"/>
      <c r="DA90" s="124"/>
      <c r="DB90" s="124"/>
      <c r="DC90" s="124"/>
      <c r="DD90" s="124"/>
      <c r="DE90" s="124"/>
      <c r="DF90" s="124"/>
      <c r="DG90" s="124"/>
      <c r="DH90" s="124"/>
      <c r="DI90" s="124"/>
      <c r="DJ90" s="124"/>
      <c r="DK90" s="124"/>
      <c r="DL90" s="124"/>
      <c r="DM90" s="124"/>
      <c r="DN90" s="124"/>
      <c r="DO90" s="124"/>
      <c r="DP90" s="124"/>
      <c r="DQ90" s="124"/>
      <c r="DR90" s="124"/>
      <c r="DS90" s="124"/>
      <c r="DT90" s="124"/>
      <c r="DU90" s="124"/>
      <c r="DV90" s="124"/>
      <c r="DW90" s="124"/>
      <c r="DX90" s="124"/>
      <c r="DY90" s="138"/>
      <c r="DZ90" s="139"/>
      <c r="EA90" s="139"/>
      <c r="EB90" s="139"/>
      <c r="EC90" s="139"/>
      <c r="ED90" s="139"/>
      <c r="EE90" s="139"/>
      <c r="EF90" s="139"/>
      <c r="EG90" s="139"/>
      <c r="EH90" s="139"/>
      <c r="EI90" s="139"/>
      <c r="EJ90" s="140"/>
      <c r="EK90" s="138"/>
      <c r="EL90" s="139"/>
      <c r="EM90" s="139"/>
      <c r="EN90" s="139"/>
      <c r="EO90" s="139"/>
      <c r="EP90" s="139"/>
      <c r="EQ90" s="139"/>
      <c r="ER90" s="139"/>
      <c r="ES90" s="139"/>
      <c r="ET90" s="139"/>
      <c r="EU90" s="139"/>
      <c r="EV90" s="140"/>
      <c r="EW90" s="141"/>
      <c r="EX90" s="142"/>
      <c r="EY90" s="142"/>
      <c r="EZ90" s="142"/>
      <c r="FA90" s="142"/>
      <c r="FB90" s="142"/>
      <c r="FC90" s="142"/>
      <c r="FD90" s="142"/>
      <c r="FE90" s="142"/>
      <c r="FF90" s="142"/>
      <c r="FG90" s="142"/>
      <c r="FH90" s="143"/>
    </row>
    <row r="91" spans="1:164" s="122" customFormat="1" ht="24" customHeight="1" x14ac:dyDescent="0.25">
      <c r="A91" s="148"/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50"/>
      <c r="R91" s="147" t="s">
        <v>112</v>
      </c>
      <c r="S91" s="147"/>
      <c r="T91" s="147"/>
      <c r="U91" s="147"/>
      <c r="V91" s="147"/>
      <c r="W91" s="147"/>
      <c r="X91" s="147"/>
      <c r="Y91" s="147"/>
      <c r="Z91" s="147"/>
      <c r="AA91" s="147"/>
      <c r="AB91" s="147"/>
      <c r="AC91" s="147"/>
      <c r="AD91" s="147"/>
      <c r="AE91" s="147"/>
      <c r="AF91" s="147"/>
      <c r="AG91" s="147"/>
      <c r="AH91" s="147"/>
      <c r="AI91" s="147"/>
      <c r="AJ91" s="147"/>
      <c r="AK91" s="147"/>
      <c r="AL91" s="124">
        <v>15</v>
      </c>
      <c r="AM91" s="124"/>
      <c r="AN91" s="124"/>
      <c r="AO91" s="124"/>
      <c r="AP91" s="124"/>
      <c r="AQ91" s="124"/>
      <c r="AR91" s="124"/>
      <c r="AS91" s="124"/>
      <c r="AT91" s="124"/>
      <c r="AU91" s="124"/>
      <c r="AV91" s="124"/>
      <c r="AW91" s="124"/>
      <c r="AX91" s="124"/>
      <c r="AY91" s="124"/>
      <c r="AZ91" s="124"/>
      <c r="BA91" s="124"/>
      <c r="BB91" s="124"/>
      <c r="BC91" s="124">
        <v>0</v>
      </c>
      <c r="BD91" s="124"/>
      <c r="BE91" s="124"/>
      <c r="BF91" s="124"/>
      <c r="BG91" s="124"/>
      <c r="BH91" s="124"/>
      <c r="BI91" s="124"/>
      <c r="BJ91" s="124"/>
      <c r="BK91" s="124"/>
      <c r="BL91" s="124"/>
      <c r="BM91" s="124"/>
      <c r="BN91" s="124"/>
      <c r="BO91" s="124"/>
      <c r="BP91" s="124"/>
      <c r="BQ91" s="124"/>
      <c r="BR91" s="124"/>
      <c r="BS91" s="124"/>
      <c r="BT91" s="124"/>
      <c r="BU91" s="124"/>
      <c r="BV91" s="124"/>
      <c r="BW91" s="124"/>
      <c r="BX91" s="124"/>
      <c r="BY91" s="124"/>
      <c r="BZ91" s="124"/>
      <c r="CA91" s="124"/>
      <c r="CB91" s="124"/>
      <c r="CC91" s="124"/>
      <c r="CD91" s="124"/>
      <c r="CE91" s="124"/>
      <c r="CF91" s="124"/>
      <c r="CG91" s="124"/>
      <c r="CH91" s="124"/>
      <c r="CI91" s="124"/>
      <c r="CJ91" s="124"/>
      <c r="CK91" s="124">
        <f t="shared" si="7"/>
        <v>15</v>
      </c>
      <c r="CL91" s="124"/>
      <c r="CM91" s="124"/>
      <c r="CN91" s="124"/>
      <c r="CO91" s="124"/>
      <c r="CP91" s="124"/>
      <c r="CQ91" s="124"/>
      <c r="CR91" s="124"/>
      <c r="CS91" s="124"/>
      <c r="CT91" s="124"/>
      <c r="CU91" s="124"/>
      <c r="CV91" s="124"/>
      <c r="CW91" s="124"/>
      <c r="CX91" s="124"/>
      <c r="CY91" s="124"/>
      <c r="CZ91" s="124"/>
      <c r="DA91" s="124"/>
      <c r="DB91" s="124"/>
      <c r="DC91" s="124"/>
      <c r="DD91" s="124"/>
      <c r="DE91" s="124"/>
      <c r="DF91" s="124"/>
      <c r="DG91" s="124"/>
      <c r="DH91" s="124"/>
      <c r="DI91" s="124"/>
      <c r="DJ91" s="124"/>
      <c r="DK91" s="124"/>
      <c r="DL91" s="124"/>
      <c r="DM91" s="124"/>
      <c r="DN91" s="124"/>
      <c r="DO91" s="124"/>
      <c r="DP91" s="124"/>
      <c r="DQ91" s="124"/>
      <c r="DR91" s="124"/>
      <c r="DS91" s="124"/>
      <c r="DT91" s="124"/>
      <c r="DU91" s="124"/>
      <c r="DV91" s="124"/>
      <c r="DW91" s="124"/>
      <c r="DX91" s="124"/>
      <c r="DY91" s="138"/>
      <c r="DZ91" s="139"/>
      <c r="EA91" s="139"/>
      <c r="EB91" s="139"/>
      <c r="EC91" s="139"/>
      <c r="ED91" s="139"/>
      <c r="EE91" s="139"/>
      <c r="EF91" s="139"/>
      <c r="EG91" s="139"/>
      <c r="EH91" s="139"/>
      <c r="EI91" s="139"/>
      <c r="EJ91" s="140"/>
      <c r="EK91" s="138"/>
      <c r="EL91" s="139"/>
      <c r="EM91" s="139"/>
      <c r="EN91" s="139"/>
      <c r="EO91" s="139"/>
      <c r="EP91" s="139"/>
      <c r="EQ91" s="139"/>
      <c r="ER91" s="139"/>
      <c r="ES91" s="139"/>
      <c r="ET91" s="139"/>
      <c r="EU91" s="139"/>
      <c r="EV91" s="140"/>
      <c r="EW91" s="141"/>
      <c r="EX91" s="142"/>
      <c r="EY91" s="142"/>
      <c r="EZ91" s="142"/>
      <c r="FA91" s="142"/>
      <c r="FB91" s="142"/>
      <c r="FC91" s="142"/>
      <c r="FD91" s="142"/>
      <c r="FE91" s="142"/>
      <c r="FF91" s="142"/>
      <c r="FG91" s="142"/>
      <c r="FH91" s="143"/>
    </row>
    <row r="92" spans="1:164" s="122" customFormat="1" ht="24" customHeight="1" x14ac:dyDescent="0.25">
      <c r="A92" s="148"/>
      <c r="B92" s="149"/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49"/>
      <c r="Q92" s="150"/>
      <c r="R92" s="147" t="s">
        <v>113</v>
      </c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24">
        <v>150</v>
      </c>
      <c r="AM92" s="124"/>
      <c r="AN92" s="124"/>
      <c r="AO92" s="124"/>
      <c r="AP92" s="124"/>
      <c r="AQ92" s="124"/>
      <c r="AR92" s="124"/>
      <c r="AS92" s="124"/>
      <c r="AT92" s="124"/>
      <c r="AU92" s="124"/>
      <c r="AV92" s="124"/>
      <c r="AW92" s="124"/>
      <c r="AX92" s="124"/>
      <c r="AY92" s="124"/>
      <c r="AZ92" s="124"/>
      <c r="BA92" s="124"/>
      <c r="BB92" s="124"/>
      <c r="BC92" s="124">
        <v>44.4</v>
      </c>
      <c r="BD92" s="124"/>
      <c r="BE92" s="124"/>
      <c r="BF92" s="124"/>
      <c r="BG92" s="124"/>
      <c r="BH92" s="124"/>
      <c r="BI92" s="124"/>
      <c r="BJ92" s="124"/>
      <c r="BK92" s="124"/>
      <c r="BL92" s="124"/>
      <c r="BM92" s="124"/>
      <c r="BN92" s="124"/>
      <c r="BO92" s="124"/>
      <c r="BP92" s="124"/>
      <c r="BQ92" s="124"/>
      <c r="BR92" s="124"/>
      <c r="BS92" s="124"/>
      <c r="BT92" s="124"/>
      <c r="BU92" s="124"/>
      <c r="BV92" s="124"/>
      <c r="BW92" s="124"/>
      <c r="BX92" s="124"/>
      <c r="BY92" s="124"/>
      <c r="BZ92" s="124"/>
      <c r="CA92" s="124"/>
      <c r="CB92" s="124"/>
      <c r="CC92" s="124"/>
      <c r="CD92" s="124"/>
      <c r="CE92" s="124"/>
      <c r="CF92" s="124"/>
      <c r="CG92" s="124"/>
      <c r="CH92" s="124"/>
      <c r="CI92" s="124"/>
      <c r="CJ92" s="124"/>
      <c r="CK92" s="124">
        <f t="shared" si="7"/>
        <v>105.6</v>
      </c>
      <c r="CL92" s="124"/>
      <c r="CM92" s="124"/>
      <c r="CN92" s="124"/>
      <c r="CO92" s="124"/>
      <c r="CP92" s="124"/>
      <c r="CQ92" s="124"/>
      <c r="CR92" s="124"/>
      <c r="CS92" s="124"/>
      <c r="CT92" s="124"/>
      <c r="CU92" s="124"/>
      <c r="CV92" s="124"/>
      <c r="CW92" s="124"/>
      <c r="CX92" s="124"/>
      <c r="CY92" s="124"/>
      <c r="CZ92" s="124"/>
      <c r="DA92" s="124"/>
      <c r="DB92" s="124"/>
      <c r="DC92" s="124"/>
      <c r="DD92" s="124"/>
      <c r="DE92" s="124"/>
      <c r="DF92" s="124"/>
      <c r="DG92" s="124"/>
      <c r="DH92" s="124"/>
      <c r="DI92" s="124"/>
      <c r="DJ92" s="124"/>
      <c r="DK92" s="124"/>
      <c r="DL92" s="124"/>
      <c r="DM92" s="124"/>
      <c r="DN92" s="124"/>
      <c r="DO92" s="124"/>
      <c r="DP92" s="124"/>
      <c r="DQ92" s="124"/>
      <c r="DR92" s="124"/>
      <c r="DS92" s="124"/>
      <c r="DT92" s="124"/>
      <c r="DU92" s="124"/>
      <c r="DV92" s="124"/>
      <c r="DW92" s="124"/>
      <c r="DX92" s="124"/>
      <c r="DY92" s="138"/>
      <c r="DZ92" s="139"/>
      <c r="EA92" s="139"/>
      <c r="EB92" s="139"/>
      <c r="EC92" s="139"/>
      <c r="ED92" s="139"/>
      <c r="EE92" s="139"/>
      <c r="EF92" s="139"/>
      <c r="EG92" s="139"/>
      <c r="EH92" s="139"/>
      <c r="EI92" s="139"/>
      <c r="EJ92" s="140"/>
      <c r="EK92" s="138"/>
      <c r="EL92" s="139"/>
      <c r="EM92" s="139"/>
      <c r="EN92" s="139"/>
      <c r="EO92" s="139"/>
      <c r="EP92" s="139"/>
      <c r="EQ92" s="139"/>
      <c r="ER92" s="139"/>
      <c r="ES92" s="139"/>
      <c r="ET92" s="139"/>
      <c r="EU92" s="139"/>
      <c r="EV92" s="140"/>
      <c r="EW92" s="141"/>
      <c r="EX92" s="142"/>
      <c r="EY92" s="142"/>
      <c r="EZ92" s="142"/>
      <c r="FA92" s="142"/>
      <c r="FB92" s="142"/>
      <c r="FC92" s="142"/>
      <c r="FD92" s="142"/>
      <c r="FE92" s="142"/>
      <c r="FF92" s="142"/>
      <c r="FG92" s="142"/>
      <c r="FH92" s="143"/>
    </row>
    <row r="93" spans="1:164" s="122" customFormat="1" ht="18" customHeight="1" x14ac:dyDescent="0.25">
      <c r="A93" s="144"/>
      <c r="B93" s="145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  <c r="P93" s="145"/>
      <c r="Q93" s="146"/>
      <c r="R93" s="147" t="s">
        <v>114</v>
      </c>
      <c r="S93" s="147"/>
      <c r="T93" s="147"/>
      <c r="U93" s="147"/>
      <c r="V93" s="147"/>
      <c r="W93" s="147"/>
      <c r="X93" s="147"/>
      <c r="Y93" s="147"/>
      <c r="Z93" s="147"/>
      <c r="AA93" s="147"/>
      <c r="AB93" s="147"/>
      <c r="AC93" s="147"/>
      <c r="AD93" s="147"/>
      <c r="AE93" s="147"/>
      <c r="AF93" s="147"/>
      <c r="AG93" s="147"/>
      <c r="AH93" s="147"/>
      <c r="AI93" s="147"/>
      <c r="AJ93" s="147"/>
      <c r="AK93" s="147"/>
      <c r="AL93" s="124">
        <v>160</v>
      </c>
      <c r="AM93" s="124"/>
      <c r="AN93" s="124"/>
      <c r="AO93" s="124"/>
      <c r="AP93" s="124"/>
      <c r="AQ93" s="124"/>
      <c r="AR93" s="124"/>
      <c r="AS93" s="124"/>
      <c r="AT93" s="124"/>
      <c r="AU93" s="124"/>
      <c r="AV93" s="124"/>
      <c r="AW93" s="124"/>
      <c r="AX93" s="124"/>
      <c r="AY93" s="124"/>
      <c r="AZ93" s="124"/>
      <c r="BA93" s="124"/>
      <c r="BB93" s="124"/>
      <c r="BC93" s="124">
        <v>160</v>
      </c>
      <c r="BD93" s="124"/>
      <c r="BE93" s="124"/>
      <c r="BF93" s="124"/>
      <c r="BG93" s="124"/>
      <c r="BH93" s="124"/>
      <c r="BI93" s="124"/>
      <c r="BJ93" s="124"/>
      <c r="BK93" s="124"/>
      <c r="BL93" s="124"/>
      <c r="BM93" s="124"/>
      <c r="BN93" s="124"/>
      <c r="BO93" s="124"/>
      <c r="BP93" s="124"/>
      <c r="BQ93" s="124"/>
      <c r="BR93" s="124"/>
      <c r="BS93" s="124"/>
      <c r="BT93" s="124"/>
      <c r="BU93" s="124"/>
      <c r="BV93" s="124"/>
      <c r="BW93" s="124"/>
      <c r="BX93" s="124"/>
      <c r="BY93" s="124"/>
      <c r="BZ93" s="124"/>
      <c r="CA93" s="124"/>
      <c r="CB93" s="124"/>
      <c r="CC93" s="124"/>
      <c r="CD93" s="124"/>
      <c r="CE93" s="124"/>
      <c r="CF93" s="124"/>
      <c r="CG93" s="124"/>
      <c r="CH93" s="124"/>
      <c r="CI93" s="124"/>
      <c r="CJ93" s="124"/>
      <c r="CK93" s="124">
        <f t="shared" si="7"/>
        <v>0</v>
      </c>
      <c r="CL93" s="124"/>
      <c r="CM93" s="124"/>
      <c r="CN93" s="124"/>
      <c r="CO93" s="124"/>
      <c r="CP93" s="124"/>
      <c r="CQ93" s="124"/>
      <c r="CR93" s="124"/>
      <c r="CS93" s="124"/>
      <c r="CT93" s="124"/>
      <c r="CU93" s="124"/>
      <c r="CV93" s="124"/>
      <c r="CW93" s="124"/>
      <c r="CX93" s="124"/>
      <c r="CY93" s="124"/>
      <c r="CZ93" s="124"/>
      <c r="DA93" s="124"/>
      <c r="DB93" s="124"/>
      <c r="DC93" s="124"/>
      <c r="DD93" s="124"/>
      <c r="DE93" s="124"/>
      <c r="DF93" s="124"/>
      <c r="DG93" s="124"/>
      <c r="DH93" s="124"/>
      <c r="DI93" s="124"/>
      <c r="DJ93" s="124"/>
      <c r="DK93" s="124"/>
      <c r="DL93" s="124"/>
      <c r="DM93" s="124"/>
      <c r="DN93" s="124"/>
      <c r="DO93" s="124"/>
      <c r="DP93" s="124"/>
      <c r="DQ93" s="124"/>
      <c r="DR93" s="124"/>
      <c r="DS93" s="124"/>
      <c r="DT93" s="124"/>
      <c r="DU93" s="124"/>
      <c r="DV93" s="124"/>
      <c r="DW93" s="124"/>
      <c r="DX93" s="124"/>
      <c r="DY93" s="138"/>
      <c r="DZ93" s="139"/>
      <c r="EA93" s="139"/>
      <c r="EB93" s="139"/>
      <c r="EC93" s="139"/>
      <c r="ED93" s="139"/>
      <c r="EE93" s="139"/>
      <c r="EF93" s="139"/>
      <c r="EG93" s="139"/>
      <c r="EH93" s="139"/>
      <c r="EI93" s="139"/>
      <c r="EJ93" s="140"/>
      <c r="EK93" s="138"/>
      <c r="EL93" s="139"/>
      <c r="EM93" s="139"/>
      <c r="EN93" s="139"/>
      <c r="EO93" s="139"/>
      <c r="EP93" s="139"/>
      <c r="EQ93" s="139"/>
      <c r="ER93" s="139"/>
      <c r="ES93" s="139"/>
      <c r="ET93" s="139"/>
      <c r="EU93" s="139"/>
      <c r="EV93" s="140"/>
      <c r="EW93" s="141"/>
      <c r="EX93" s="142"/>
      <c r="EY93" s="142"/>
      <c r="EZ93" s="142"/>
      <c r="FA93" s="142"/>
      <c r="FB93" s="142"/>
      <c r="FC93" s="142"/>
      <c r="FD93" s="142"/>
      <c r="FE93" s="142"/>
      <c r="FF93" s="142"/>
      <c r="FG93" s="142"/>
      <c r="FH93" s="143"/>
    </row>
    <row r="95" spans="1:164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FG95" s="8" t="s">
        <v>115</v>
      </c>
    </row>
    <row r="96" spans="1:164" s="9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10"/>
    </row>
    <row r="97" spans="1:163" s="48" customFormat="1" ht="92.25" customHeight="1" x14ac:dyDescent="0.25">
      <c r="A97" s="11" t="s">
        <v>116</v>
      </c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  <c r="DO97" s="47"/>
      <c r="DP97" s="47"/>
      <c r="DQ97" s="47"/>
      <c r="DR97" s="47"/>
      <c r="DS97" s="47"/>
      <c r="DT97" s="47"/>
      <c r="DU97" s="47"/>
      <c r="DV97" s="47"/>
      <c r="DW97" s="47"/>
      <c r="DX97" s="47"/>
      <c r="DY97" s="47"/>
      <c r="DZ97" s="47"/>
      <c r="EA97" s="47"/>
      <c r="EB97" s="47"/>
      <c r="EC97" s="47"/>
      <c r="ED97" s="47"/>
      <c r="EE97" s="47"/>
      <c r="EF97" s="47"/>
      <c r="EG97" s="47"/>
      <c r="EH97" s="47"/>
      <c r="EI97" s="47"/>
      <c r="EJ97" s="47"/>
      <c r="EK97" s="47"/>
      <c r="EL97" s="47"/>
      <c r="EM97" s="47"/>
      <c r="EN97" s="47"/>
      <c r="EO97" s="47"/>
      <c r="EP97" s="47"/>
      <c r="EQ97" s="47"/>
      <c r="ER97" s="47"/>
      <c r="ES97" s="47"/>
      <c r="ET97" s="47"/>
      <c r="EU97" s="47"/>
      <c r="EV97" s="47"/>
      <c r="EW97" s="47"/>
      <c r="EX97" s="47"/>
      <c r="EY97" s="47"/>
      <c r="EZ97" s="47"/>
      <c r="FA97" s="47"/>
      <c r="FB97" s="47"/>
      <c r="FC97" s="47"/>
      <c r="FD97" s="47"/>
      <c r="FE97" s="47"/>
      <c r="FF97" s="47"/>
      <c r="FG97" s="47"/>
    </row>
    <row r="98" spans="1:163" s="21" customFormat="1" ht="15.75" x14ac:dyDescent="0.25"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49"/>
      <c r="CY98" s="49"/>
      <c r="CZ98" s="49"/>
      <c r="DA98" s="49"/>
      <c r="DB98" s="49"/>
      <c r="DC98" s="49"/>
      <c r="DD98" s="49"/>
      <c r="DE98" s="49"/>
      <c r="DF98" s="49"/>
      <c r="DG98" s="49"/>
      <c r="DH98" s="49"/>
      <c r="DI98" s="49"/>
      <c r="DJ98" s="49"/>
      <c r="DK98" s="49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50"/>
      <c r="EP98" s="50"/>
      <c r="EQ98" s="50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</row>
    <row r="99" spans="1:163" s="13" customFormat="1" ht="15.75" x14ac:dyDescent="0.25">
      <c r="AW99" s="14" t="s">
        <v>4</v>
      </c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  <c r="DW99" s="52"/>
      <c r="DX99" s="52"/>
      <c r="DY99" s="52"/>
      <c r="DZ99" s="52"/>
      <c r="EA99" s="53"/>
      <c r="EB99" s="53"/>
      <c r="EC99" s="53"/>
      <c r="ED99" s="53"/>
      <c r="EE99" s="53"/>
      <c r="EF99" s="54"/>
      <c r="EG99" s="54"/>
      <c r="EH99" s="54"/>
      <c r="EI99" s="54"/>
      <c r="EJ99" s="21"/>
      <c r="EK99" s="21"/>
      <c r="EL99" s="21"/>
      <c r="EM99" s="21"/>
    </row>
    <row r="100" spans="1:163" s="13" customFormat="1" ht="15.75" x14ac:dyDescent="0.25">
      <c r="AR100" s="73"/>
      <c r="AS100" s="6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17" t="s">
        <v>69</v>
      </c>
      <c r="BI100" s="17"/>
      <c r="BJ100" s="17"/>
      <c r="BK100" s="17"/>
      <c r="BL100" s="17"/>
      <c r="BM100" s="17"/>
      <c r="BN100" s="17"/>
      <c r="BO100" s="17"/>
      <c r="BP100" s="17"/>
      <c r="BQ100" s="17"/>
      <c r="BR100" s="18" t="s">
        <v>6</v>
      </c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7">
        <v>20</v>
      </c>
      <c r="CK100" s="17"/>
      <c r="CL100" s="17"/>
      <c r="CM100" s="17"/>
      <c r="CN100" s="19" t="s">
        <v>7</v>
      </c>
      <c r="CO100" s="19"/>
      <c r="CP100" s="19"/>
      <c r="CQ100" s="19"/>
      <c r="CR100" s="20" t="s">
        <v>8</v>
      </c>
      <c r="CS100" s="20"/>
      <c r="CT100" s="20"/>
      <c r="CU100" s="20"/>
      <c r="CV100" s="20"/>
      <c r="CW100" s="20"/>
      <c r="CX100" s="20"/>
      <c r="CY100" s="20"/>
      <c r="DC100" s="16"/>
    </row>
    <row r="101" spans="1:163" s="21" customFormat="1" ht="15.75" x14ac:dyDescent="0.25">
      <c r="J101" s="22" t="s">
        <v>117</v>
      </c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151"/>
      <c r="V101" s="151"/>
      <c r="W101" s="151"/>
      <c r="X101" s="151"/>
      <c r="Y101" s="151" t="s">
        <v>118</v>
      </c>
      <c r="Z101" s="151"/>
      <c r="AA101" s="151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DC101" s="23"/>
    </row>
    <row r="102" spans="1:163" s="48" customFormat="1" ht="15.75" x14ac:dyDescent="0.25">
      <c r="DC102" s="63"/>
    </row>
    <row r="103" spans="1:163" s="152" customFormat="1" ht="82.5" customHeight="1" x14ac:dyDescent="0.25">
      <c r="A103" s="70" t="s">
        <v>119</v>
      </c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 t="s">
        <v>120</v>
      </c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 t="s">
        <v>121</v>
      </c>
      <c r="BB103" s="70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70"/>
      <c r="BX103" s="70" t="s">
        <v>122</v>
      </c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70"/>
      <c r="CM103" s="70"/>
      <c r="CN103" s="70"/>
      <c r="CO103" s="70"/>
      <c r="CP103" s="70"/>
      <c r="CQ103" s="70"/>
      <c r="CR103" s="70" t="s">
        <v>123</v>
      </c>
      <c r="CS103" s="70"/>
      <c r="CT103" s="70"/>
      <c r="CU103" s="70"/>
      <c r="CV103" s="70"/>
      <c r="CW103" s="70"/>
      <c r="CX103" s="70"/>
      <c r="CY103" s="70"/>
      <c r="CZ103" s="70"/>
      <c r="DA103" s="70"/>
      <c r="DB103" s="70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 t="s">
        <v>124</v>
      </c>
      <c r="DO103" s="70"/>
      <c r="DP103" s="70"/>
      <c r="DQ103" s="70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70"/>
      <c r="EF103" s="70"/>
      <c r="EG103" s="70"/>
      <c r="EH103" s="70"/>
      <c r="EI103" s="70"/>
      <c r="EJ103" s="70"/>
      <c r="EK103" s="70" t="s">
        <v>125</v>
      </c>
      <c r="EL103" s="70"/>
      <c r="EM103" s="70"/>
      <c r="EN103" s="70"/>
      <c r="EO103" s="70"/>
      <c r="EP103" s="70"/>
      <c r="EQ103" s="70"/>
      <c r="ER103" s="70"/>
      <c r="ES103" s="70"/>
      <c r="ET103" s="70"/>
      <c r="EU103" s="70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</row>
    <row r="104" spans="1:163" s="75" customFormat="1" x14ac:dyDescent="0.25">
      <c r="A104" s="74">
        <v>1</v>
      </c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>
        <v>2</v>
      </c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>
        <v>3</v>
      </c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>
        <v>4</v>
      </c>
      <c r="BY104" s="74"/>
      <c r="BZ104" s="74"/>
      <c r="CA104" s="74"/>
      <c r="CB104" s="74"/>
      <c r="CC104" s="74"/>
      <c r="CD104" s="74"/>
      <c r="CE104" s="74"/>
      <c r="CF104" s="74"/>
      <c r="CG104" s="74"/>
      <c r="CH104" s="74"/>
      <c r="CI104" s="74"/>
      <c r="CJ104" s="74"/>
      <c r="CK104" s="74"/>
      <c r="CL104" s="74"/>
      <c r="CM104" s="74"/>
      <c r="CN104" s="74"/>
      <c r="CO104" s="74"/>
      <c r="CP104" s="74"/>
      <c r="CQ104" s="74"/>
      <c r="CR104" s="74">
        <v>5</v>
      </c>
      <c r="CS104" s="74"/>
      <c r="CT104" s="74"/>
      <c r="CU104" s="74"/>
      <c r="CV104" s="74"/>
      <c r="CW104" s="74"/>
      <c r="CX104" s="74"/>
      <c r="CY104" s="74"/>
      <c r="CZ104" s="74"/>
      <c r="DA104" s="74"/>
      <c r="DB104" s="74"/>
      <c r="DC104" s="74"/>
      <c r="DD104" s="74"/>
      <c r="DE104" s="74"/>
      <c r="DF104" s="74"/>
      <c r="DG104" s="74"/>
      <c r="DH104" s="74"/>
      <c r="DI104" s="74"/>
      <c r="DJ104" s="74"/>
      <c r="DK104" s="74"/>
      <c r="DL104" s="74"/>
      <c r="DM104" s="74"/>
      <c r="DN104" s="74">
        <v>6</v>
      </c>
      <c r="DO104" s="74"/>
      <c r="DP104" s="74"/>
      <c r="DQ104" s="74"/>
      <c r="DR104" s="74"/>
      <c r="DS104" s="74"/>
      <c r="DT104" s="74"/>
      <c r="DU104" s="74"/>
      <c r="DV104" s="74"/>
      <c r="DW104" s="74"/>
      <c r="DX104" s="74"/>
      <c r="DY104" s="74"/>
      <c r="DZ104" s="74"/>
      <c r="EA104" s="74"/>
      <c r="EB104" s="74"/>
      <c r="EC104" s="74"/>
      <c r="ED104" s="74"/>
      <c r="EE104" s="74"/>
      <c r="EF104" s="74"/>
      <c r="EG104" s="74"/>
      <c r="EH104" s="74"/>
      <c r="EI104" s="74"/>
      <c r="EJ104" s="74"/>
      <c r="EK104" s="74">
        <v>7</v>
      </c>
      <c r="EL104" s="74"/>
      <c r="EM104" s="74"/>
      <c r="EN104" s="74"/>
      <c r="EO104" s="74"/>
      <c r="EP104" s="74"/>
      <c r="EQ104" s="74"/>
      <c r="ER104" s="74"/>
      <c r="ES104" s="74"/>
      <c r="ET104" s="74"/>
      <c r="EU104" s="74"/>
      <c r="EV104" s="74"/>
      <c r="EW104" s="74"/>
      <c r="EX104" s="74"/>
      <c r="EY104" s="74"/>
      <c r="EZ104" s="74"/>
      <c r="FA104" s="74"/>
      <c r="FB104" s="74"/>
      <c r="FC104" s="74"/>
      <c r="FD104" s="74"/>
      <c r="FE104" s="74"/>
      <c r="FF104" s="74"/>
      <c r="FG104" s="74"/>
    </row>
    <row r="105" spans="1:163" s="75" customFormat="1" ht="21.75" customHeight="1" x14ac:dyDescent="0.25">
      <c r="A105" s="153" t="s">
        <v>126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155"/>
      <c r="AA105" s="76" t="s">
        <v>127</v>
      </c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8"/>
      <c r="BA105" s="74" t="s">
        <v>77</v>
      </c>
      <c r="BB105" s="74" t="s">
        <v>77</v>
      </c>
      <c r="BC105" s="74" t="s">
        <v>77</v>
      </c>
      <c r="BD105" s="74" t="s">
        <v>77</v>
      </c>
      <c r="BE105" s="74" t="s">
        <v>77</v>
      </c>
      <c r="BF105" s="74" t="s">
        <v>77</v>
      </c>
      <c r="BG105" s="74" t="s">
        <v>77</v>
      </c>
      <c r="BH105" s="74" t="s">
        <v>77</v>
      </c>
      <c r="BI105" s="74" t="s">
        <v>77</v>
      </c>
      <c r="BJ105" s="74" t="s">
        <v>77</v>
      </c>
      <c r="BK105" s="74" t="s">
        <v>77</v>
      </c>
      <c r="BL105" s="74" t="s">
        <v>77</v>
      </c>
      <c r="BM105" s="74" t="s">
        <v>77</v>
      </c>
      <c r="BN105" s="74" t="s">
        <v>77</v>
      </c>
      <c r="BO105" s="74" t="s">
        <v>77</v>
      </c>
      <c r="BP105" s="74" t="s">
        <v>77</v>
      </c>
      <c r="BQ105" s="74" t="s">
        <v>77</v>
      </c>
      <c r="BR105" s="74" t="s">
        <v>77</v>
      </c>
      <c r="BS105" s="74" t="s">
        <v>77</v>
      </c>
      <c r="BT105" s="74" t="s">
        <v>77</v>
      </c>
      <c r="BU105" s="74" t="s">
        <v>77</v>
      </c>
      <c r="BV105" s="74" t="s">
        <v>77</v>
      </c>
      <c r="BW105" s="74" t="s">
        <v>77</v>
      </c>
      <c r="BX105" s="36">
        <v>2</v>
      </c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56">
        <v>8.7420000000000009</v>
      </c>
      <c r="CS105" s="56">
        <v>8.3219999999999992</v>
      </c>
      <c r="CT105" s="56">
        <v>8.3219999999999992</v>
      </c>
      <c r="CU105" s="56">
        <v>8.3219999999999992</v>
      </c>
      <c r="CV105" s="56">
        <v>8.3219999999999992</v>
      </c>
      <c r="CW105" s="56">
        <v>8.3219999999999992</v>
      </c>
      <c r="CX105" s="56">
        <v>8.3219999999999992</v>
      </c>
      <c r="CY105" s="56">
        <v>8.3219999999999992</v>
      </c>
      <c r="CZ105" s="56">
        <v>8.3219999999999992</v>
      </c>
      <c r="DA105" s="56">
        <v>8.3219999999999992</v>
      </c>
      <c r="DB105" s="56">
        <v>8.3219999999999992</v>
      </c>
      <c r="DC105" s="56">
        <v>8.3219999999999992</v>
      </c>
      <c r="DD105" s="56">
        <v>8.3219999999999992</v>
      </c>
      <c r="DE105" s="56">
        <v>8.3219999999999992</v>
      </c>
      <c r="DF105" s="56">
        <v>8.3219999999999992</v>
      </c>
      <c r="DG105" s="56">
        <v>8.3219999999999992</v>
      </c>
      <c r="DH105" s="56">
        <v>8.3219999999999992</v>
      </c>
      <c r="DI105" s="56">
        <v>8.3219999999999992</v>
      </c>
      <c r="DJ105" s="56">
        <v>8.3219999999999992</v>
      </c>
      <c r="DK105" s="56">
        <v>8.3219999999999992</v>
      </c>
      <c r="DL105" s="56">
        <v>8.3219999999999992</v>
      </c>
      <c r="DM105" s="56">
        <v>8.3219999999999992</v>
      </c>
      <c r="DN105" s="56">
        <f>CR105</f>
        <v>8.7420000000000009</v>
      </c>
      <c r="DO105" s="56">
        <v>6.5537299999999998</v>
      </c>
      <c r="DP105" s="56">
        <v>6.5537299999999998</v>
      </c>
      <c r="DQ105" s="56">
        <v>6.5537299999999998</v>
      </c>
      <c r="DR105" s="56">
        <v>6.5537299999999998</v>
      </c>
      <c r="DS105" s="56">
        <v>6.5537299999999998</v>
      </c>
      <c r="DT105" s="56">
        <v>6.5537299999999998</v>
      </c>
      <c r="DU105" s="56">
        <v>6.5537299999999998</v>
      </c>
      <c r="DV105" s="56">
        <v>6.5537299999999998</v>
      </c>
      <c r="DW105" s="56">
        <v>6.5537299999999998</v>
      </c>
      <c r="DX105" s="56">
        <v>6.5537299999999998</v>
      </c>
      <c r="DY105" s="56">
        <v>6.5537299999999998</v>
      </c>
      <c r="DZ105" s="56">
        <v>6.5537299999999998</v>
      </c>
      <c r="EA105" s="56">
        <v>6.5537299999999998</v>
      </c>
      <c r="EB105" s="56">
        <v>6.5537299999999998</v>
      </c>
      <c r="EC105" s="56">
        <v>6.5537299999999998</v>
      </c>
      <c r="ED105" s="56">
        <v>6.5537299999999998</v>
      </c>
      <c r="EE105" s="56">
        <v>6.5537299999999998</v>
      </c>
      <c r="EF105" s="56">
        <v>6.5537299999999998</v>
      </c>
      <c r="EG105" s="56">
        <v>6.5537299999999998</v>
      </c>
      <c r="EH105" s="56">
        <v>6.5537299999999998</v>
      </c>
      <c r="EI105" s="56">
        <v>6.5537299999999998</v>
      </c>
      <c r="EJ105" s="56">
        <v>6.5537299999999998</v>
      </c>
      <c r="EK105" s="83">
        <v>31.015518666666665</v>
      </c>
      <c r="EL105" s="154"/>
      <c r="EM105" s="154"/>
      <c r="EN105" s="154"/>
      <c r="EO105" s="154"/>
      <c r="EP105" s="154"/>
      <c r="EQ105" s="154"/>
      <c r="ER105" s="154"/>
      <c r="ES105" s="154"/>
      <c r="ET105" s="154"/>
      <c r="EU105" s="154"/>
      <c r="EV105" s="154"/>
      <c r="EW105" s="154"/>
      <c r="EX105" s="154"/>
      <c r="EY105" s="154"/>
      <c r="EZ105" s="154"/>
      <c r="FA105" s="154"/>
      <c r="FB105" s="154"/>
      <c r="FC105" s="154"/>
      <c r="FD105" s="154"/>
      <c r="FE105" s="154"/>
      <c r="FF105" s="154"/>
      <c r="FG105" s="155"/>
    </row>
    <row r="106" spans="1:163" s="75" customFormat="1" ht="18.75" customHeight="1" x14ac:dyDescent="0.25">
      <c r="A106" s="105"/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7"/>
      <c r="AA106" s="86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  <c r="AP106" s="87"/>
      <c r="AQ106" s="87"/>
      <c r="AR106" s="87"/>
      <c r="AS106" s="87"/>
      <c r="AT106" s="87"/>
      <c r="AU106" s="87"/>
      <c r="AV106" s="87"/>
      <c r="AW106" s="87"/>
      <c r="AX106" s="87"/>
      <c r="AY106" s="87"/>
      <c r="AZ106" s="88"/>
      <c r="BA106" s="74" t="s">
        <v>78</v>
      </c>
      <c r="BB106" s="74" t="s">
        <v>78</v>
      </c>
      <c r="BC106" s="74" t="s">
        <v>78</v>
      </c>
      <c r="BD106" s="74" t="s">
        <v>78</v>
      </c>
      <c r="BE106" s="74" t="s">
        <v>78</v>
      </c>
      <c r="BF106" s="74" t="s">
        <v>78</v>
      </c>
      <c r="BG106" s="74" t="s">
        <v>78</v>
      </c>
      <c r="BH106" s="74" t="s">
        <v>78</v>
      </c>
      <c r="BI106" s="74" t="s">
        <v>78</v>
      </c>
      <c r="BJ106" s="74" t="s">
        <v>78</v>
      </c>
      <c r="BK106" s="74" t="s">
        <v>78</v>
      </c>
      <c r="BL106" s="74" t="s">
        <v>78</v>
      </c>
      <c r="BM106" s="74" t="s">
        <v>78</v>
      </c>
      <c r="BN106" s="74" t="s">
        <v>78</v>
      </c>
      <c r="BO106" s="74" t="s">
        <v>78</v>
      </c>
      <c r="BP106" s="74" t="s">
        <v>78</v>
      </c>
      <c r="BQ106" s="74" t="s">
        <v>78</v>
      </c>
      <c r="BR106" s="74" t="s">
        <v>78</v>
      </c>
      <c r="BS106" s="74" t="s">
        <v>78</v>
      </c>
      <c r="BT106" s="74" t="s">
        <v>78</v>
      </c>
      <c r="BU106" s="74" t="s">
        <v>78</v>
      </c>
      <c r="BV106" s="74" t="s">
        <v>78</v>
      </c>
      <c r="BW106" s="74" t="s">
        <v>78</v>
      </c>
      <c r="BX106" s="36">
        <v>4</v>
      </c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56">
        <v>0.38905000000000001</v>
      </c>
      <c r="CS106" s="56">
        <v>0.26900000000000002</v>
      </c>
      <c r="CT106" s="56">
        <v>0.26900000000000002</v>
      </c>
      <c r="CU106" s="56">
        <v>0.26900000000000002</v>
      </c>
      <c r="CV106" s="56">
        <v>0.26900000000000002</v>
      </c>
      <c r="CW106" s="56">
        <v>0.26900000000000002</v>
      </c>
      <c r="CX106" s="56">
        <v>0.26900000000000002</v>
      </c>
      <c r="CY106" s="56">
        <v>0.26900000000000002</v>
      </c>
      <c r="CZ106" s="56">
        <v>0.26900000000000002</v>
      </c>
      <c r="DA106" s="56">
        <v>0.26900000000000002</v>
      </c>
      <c r="DB106" s="56">
        <v>0.26900000000000002</v>
      </c>
      <c r="DC106" s="56">
        <v>0.26900000000000002</v>
      </c>
      <c r="DD106" s="56">
        <v>0.26900000000000002</v>
      </c>
      <c r="DE106" s="56">
        <v>0.26900000000000002</v>
      </c>
      <c r="DF106" s="56">
        <v>0.26900000000000002</v>
      </c>
      <c r="DG106" s="56">
        <v>0.26900000000000002</v>
      </c>
      <c r="DH106" s="56">
        <v>0.26900000000000002</v>
      </c>
      <c r="DI106" s="56">
        <v>0.26900000000000002</v>
      </c>
      <c r="DJ106" s="56">
        <v>0.26900000000000002</v>
      </c>
      <c r="DK106" s="56">
        <v>0.26900000000000002</v>
      </c>
      <c r="DL106" s="56">
        <v>0.26900000000000002</v>
      </c>
      <c r="DM106" s="56">
        <v>0.26900000000000002</v>
      </c>
      <c r="DN106" s="56">
        <f>CR106</f>
        <v>0.38905000000000001</v>
      </c>
      <c r="DO106" s="56">
        <v>0.17710000000000001</v>
      </c>
      <c r="DP106" s="56">
        <v>0.17710000000000001</v>
      </c>
      <c r="DQ106" s="56">
        <v>0.17710000000000001</v>
      </c>
      <c r="DR106" s="56">
        <v>0.17710000000000001</v>
      </c>
      <c r="DS106" s="56">
        <v>0.17710000000000001</v>
      </c>
      <c r="DT106" s="56">
        <v>0.17710000000000001</v>
      </c>
      <c r="DU106" s="56">
        <v>0.17710000000000001</v>
      </c>
      <c r="DV106" s="56">
        <v>0.17710000000000001</v>
      </c>
      <c r="DW106" s="56">
        <v>0.17710000000000001</v>
      </c>
      <c r="DX106" s="56">
        <v>0.17710000000000001</v>
      </c>
      <c r="DY106" s="56">
        <v>0.17710000000000001</v>
      </c>
      <c r="DZ106" s="56">
        <v>0.17710000000000001</v>
      </c>
      <c r="EA106" s="56">
        <v>0.17710000000000001</v>
      </c>
      <c r="EB106" s="56">
        <v>0.17710000000000001</v>
      </c>
      <c r="EC106" s="56">
        <v>0.17710000000000001</v>
      </c>
      <c r="ED106" s="56">
        <v>0.17710000000000001</v>
      </c>
      <c r="EE106" s="56">
        <v>0.17710000000000001</v>
      </c>
      <c r="EF106" s="56">
        <v>0.17710000000000001</v>
      </c>
      <c r="EG106" s="56">
        <v>0.17710000000000001</v>
      </c>
      <c r="EH106" s="56">
        <v>0.17710000000000001</v>
      </c>
      <c r="EI106" s="56">
        <v>0.17710000000000001</v>
      </c>
      <c r="EJ106" s="56">
        <v>0.17710000000000001</v>
      </c>
      <c r="EK106" s="105"/>
      <c r="EL106" s="106"/>
      <c r="EM106" s="106"/>
      <c r="EN106" s="106"/>
      <c r="EO106" s="106"/>
      <c r="EP106" s="106"/>
      <c r="EQ106" s="106"/>
      <c r="ER106" s="106"/>
      <c r="ES106" s="106"/>
      <c r="ET106" s="106"/>
      <c r="EU106" s="106"/>
      <c r="EV106" s="106"/>
      <c r="EW106" s="106"/>
      <c r="EX106" s="106"/>
      <c r="EY106" s="106"/>
      <c r="EZ106" s="106"/>
      <c r="FA106" s="106"/>
      <c r="FB106" s="106"/>
      <c r="FC106" s="106"/>
      <c r="FD106" s="106"/>
      <c r="FE106" s="106"/>
      <c r="FF106" s="106"/>
      <c r="FG106" s="107"/>
    </row>
    <row r="107" spans="1:163" s="75" customFormat="1" ht="64.5" customHeight="1" x14ac:dyDescent="0.25">
      <c r="A107" s="105"/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7"/>
      <c r="AA107" s="86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87"/>
      <c r="AY107" s="87"/>
      <c r="AZ107" s="88"/>
      <c r="BA107" s="156" t="s">
        <v>79</v>
      </c>
      <c r="BB107" s="156" t="s">
        <v>79</v>
      </c>
      <c r="BC107" s="156" t="s">
        <v>79</v>
      </c>
      <c r="BD107" s="156" t="s">
        <v>79</v>
      </c>
      <c r="BE107" s="156" t="s">
        <v>79</v>
      </c>
      <c r="BF107" s="156" t="s">
        <v>79</v>
      </c>
      <c r="BG107" s="156" t="s">
        <v>79</v>
      </c>
      <c r="BH107" s="156" t="s">
        <v>79</v>
      </c>
      <c r="BI107" s="156" t="s">
        <v>79</v>
      </c>
      <c r="BJ107" s="156" t="s">
        <v>79</v>
      </c>
      <c r="BK107" s="156" t="s">
        <v>79</v>
      </c>
      <c r="BL107" s="156" t="s">
        <v>79</v>
      </c>
      <c r="BM107" s="156" t="s">
        <v>79</v>
      </c>
      <c r="BN107" s="156" t="s">
        <v>79</v>
      </c>
      <c r="BO107" s="156" t="s">
        <v>79</v>
      </c>
      <c r="BP107" s="156" t="s">
        <v>79</v>
      </c>
      <c r="BQ107" s="156" t="s">
        <v>79</v>
      </c>
      <c r="BR107" s="156" t="s">
        <v>79</v>
      </c>
      <c r="BS107" s="156" t="s">
        <v>79</v>
      </c>
      <c r="BT107" s="156" t="s">
        <v>79</v>
      </c>
      <c r="BU107" s="156" t="s">
        <v>79</v>
      </c>
      <c r="BV107" s="156" t="s">
        <v>79</v>
      </c>
      <c r="BW107" s="156" t="s">
        <v>79</v>
      </c>
      <c r="BX107" s="36">
        <v>5</v>
      </c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56">
        <v>1.7500000000000002E-2</v>
      </c>
      <c r="CS107" s="56">
        <v>1.15E-2</v>
      </c>
      <c r="CT107" s="56">
        <v>1.15E-2</v>
      </c>
      <c r="CU107" s="56">
        <v>1.15E-2</v>
      </c>
      <c r="CV107" s="56">
        <v>1.15E-2</v>
      </c>
      <c r="CW107" s="56">
        <v>1.15E-2</v>
      </c>
      <c r="CX107" s="56">
        <v>1.15E-2</v>
      </c>
      <c r="CY107" s="56">
        <v>1.15E-2</v>
      </c>
      <c r="CZ107" s="56">
        <v>1.15E-2</v>
      </c>
      <c r="DA107" s="56">
        <v>1.15E-2</v>
      </c>
      <c r="DB107" s="56">
        <v>1.15E-2</v>
      </c>
      <c r="DC107" s="56">
        <v>1.15E-2</v>
      </c>
      <c r="DD107" s="56">
        <v>1.15E-2</v>
      </c>
      <c r="DE107" s="56">
        <v>1.15E-2</v>
      </c>
      <c r="DF107" s="56">
        <v>1.15E-2</v>
      </c>
      <c r="DG107" s="56">
        <v>1.15E-2</v>
      </c>
      <c r="DH107" s="56">
        <v>1.15E-2</v>
      </c>
      <c r="DI107" s="56">
        <v>1.15E-2</v>
      </c>
      <c r="DJ107" s="56">
        <v>1.15E-2</v>
      </c>
      <c r="DK107" s="56">
        <v>1.15E-2</v>
      </c>
      <c r="DL107" s="56">
        <v>1.15E-2</v>
      </c>
      <c r="DM107" s="56">
        <v>1.15E-2</v>
      </c>
      <c r="DN107" s="56">
        <f>CR107</f>
        <v>1.7500000000000002E-2</v>
      </c>
      <c r="DO107" s="56">
        <v>9.4179999999999993E-3</v>
      </c>
      <c r="DP107" s="56">
        <v>9.4179999999999993E-3</v>
      </c>
      <c r="DQ107" s="56">
        <v>9.4179999999999993E-3</v>
      </c>
      <c r="DR107" s="56">
        <v>9.4179999999999993E-3</v>
      </c>
      <c r="DS107" s="56">
        <v>9.4179999999999993E-3</v>
      </c>
      <c r="DT107" s="56">
        <v>9.4179999999999993E-3</v>
      </c>
      <c r="DU107" s="56">
        <v>9.4179999999999993E-3</v>
      </c>
      <c r="DV107" s="56">
        <v>9.4179999999999993E-3</v>
      </c>
      <c r="DW107" s="56">
        <v>9.4179999999999993E-3</v>
      </c>
      <c r="DX107" s="56">
        <v>9.4179999999999993E-3</v>
      </c>
      <c r="DY107" s="56">
        <v>9.4179999999999993E-3</v>
      </c>
      <c r="DZ107" s="56">
        <v>9.4179999999999993E-3</v>
      </c>
      <c r="EA107" s="56">
        <v>9.4179999999999993E-3</v>
      </c>
      <c r="EB107" s="56">
        <v>9.4179999999999993E-3</v>
      </c>
      <c r="EC107" s="56">
        <v>9.4179999999999993E-3</v>
      </c>
      <c r="ED107" s="56">
        <v>9.4179999999999993E-3</v>
      </c>
      <c r="EE107" s="56">
        <v>9.4179999999999993E-3</v>
      </c>
      <c r="EF107" s="56">
        <v>9.4179999999999993E-3</v>
      </c>
      <c r="EG107" s="56">
        <v>9.4179999999999993E-3</v>
      </c>
      <c r="EH107" s="56">
        <v>9.4179999999999993E-3</v>
      </c>
      <c r="EI107" s="56">
        <v>9.4179999999999993E-3</v>
      </c>
      <c r="EJ107" s="56">
        <v>9.4179999999999993E-3</v>
      </c>
      <c r="EK107" s="105"/>
      <c r="EL107" s="106"/>
      <c r="EM107" s="106"/>
      <c r="EN107" s="106"/>
      <c r="EO107" s="106"/>
      <c r="EP107" s="106"/>
      <c r="EQ107" s="106"/>
      <c r="ER107" s="106"/>
      <c r="ES107" s="106"/>
      <c r="ET107" s="106"/>
      <c r="EU107" s="106"/>
      <c r="EV107" s="106"/>
      <c r="EW107" s="106"/>
      <c r="EX107" s="106"/>
      <c r="EY107" s="106"/>
      <c r="EZ107" s="106"/>
      <c r="FA107" s="106"/>
      <c r="FB107" s="106"/>
      <c r="FC107" s="106"/>
      <c r="FD107" s="106"/>
      <c r="FE107" s="106"/>
      <c r="FF107" s="106"/>
      <c r="FG107" s="107"/>
    </row>
    <row r="108" spans="1:163" s="75" customFormat="1" ht="78" customHeight="1" x14ac:dyDescent="0.25">
      <c r="A108" s="105"/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7"/>
      <c r="AA108" s="86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87"/>
      <c r="AX108" s="87"/>
      <c r="AY108" s="87"/>
      <c r="AZ108" s="88"/>
      <c r="BA108" s="156" t="s">
        <v>81</v>
      </c>
      <c r="BB108" s="156" t="s">
        <v>128</v>
      </c>
      <c r="BC108" s="156" t="s">
        <v>128</v>
      </c>
      <c r="BD108" s="156" t="s">
        <v>128</v>
      </c>
      <c r="BE108" s="156" t="s">
        <v>128</v>
      </c>
      <c r="BF108" s="156" t="s">
        <v>128</v>
      </c>
      <c r="BG108" s="156" t="s">
        <v>128</v>
      </c>
      <c r="BH108" s="156" t="s">
        <v>128</v>
      </c>
      <c r="BI108" s="156" t="s">
        <v>128</v>
      </c>
      <c r="BJ108" s="156" t="s">
        <v>128</v>
      </c>
      <c r="BK108" s="156" t="s">
        <v>128</v>
      </c>
      <c r="BL108" s="156" t="s">
        <v>128</v>
      </c>
      <c r="BM108" s="156" t="s">
        <v>128</v>
      </c>
      <c r="BN108" s="156" t="s">
        <v>128</v>
      </c>
      <c r="BO108" s="156" t="s">
        <v>128</v>
      </c>
      <c r="BP108" s="156" t="s">
        <v>128</v>
      </c>
      <c r="BQ108" s="156" t="s">
        <v>128</v>
      </c>
      <c r="BR108" s="156" t="s">
        <v>128</v>
      </c>
      <c r="BS108" s="156" t="s">
        <v>128</v>
      </c>
      <c r="BT108" s="156" t="s">
        <v>128</v>
      </c>
      <c r="BU108" s="156" t="s">
        <v>128</v>
      </c>
      <c r="BV108" s="156" t="s">
        <v>128</v>
      </c>
      <c r="BW108" s="156" t="s">
        <v>128</v>
      </c>
      <c r="BX108" s="36">
        <v>5</v>
      </c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56">
        <v>4.4999999999999998E-2</v>
      </c>
      <c r="CS108" s="56">
        <v>5.1999999999999998E-2</v>
      </c>
      <c r="CT108" s="56">
        <v>5.1999999999999998E-2</v>
      </c>
      <c r="CU108" s="56">
        <v>5.1999999999999998E-2</v>
      </c>
      <c r="CV108" s="56">
        <v>5.1999999999999998E-2</v>
      </c>
      <c r="CW108" s="56">
        <v>5.1999999999999998E-2</v>
      </c>
      <c r="CX108" s="56">
        <v>5.1999999999999998E-2</v>
      </c>
      <c r="CY108" s="56">
        <v>5.1999999999999998E-2</v>
      </c>
      <c r="CZ108" s="56">
        <v>5.1999999999999998E-2</v>
      </c>
      <c r="DA108" s="56">
        <v>5.1999999999999998E-2</v>
      </c>
      <c r="DB108" s="56">
        <v>5.1999999999999998E-2</v>
      </c>
      <c r="DC108" s="56">
        <v>5.1999999999999998E-2</v>
      </c>
      <c r="DD108" s="56">
        <v>5.1999999999999998E-2</v>
      </c>
      <c r="DE108" s="56">
        <v>5.1999999999999998E-2</v>
      </c>
      <c r="DF108" s="56">
        <v>5.1999999999999998E-2</v>
      </c>
      <c r="DG108" s="56">
        <v>5.1999999999999998E-2</v>
      </c>
      <c r="DH108" s="56">
        <v>5.1999999999999998E-2</v>
      </c>
      <c r="DI108" s="56">
        <v>5.1999999999999998E-2</v>
      </c>
      <c r="DJ108" s="56">
        <v>5.1999999999999998E-2</v>
      </c>
      <c r="DK108" s="56">
        <v>5.1999999999999998E-2</v>
      </c>
      <c r="DL108" s="56">
        <v>5.1999999999999998E-2</v>
      </c>
      <c r="DM108" s="56">
        <v>5.1999999999999998E-2</v>
      </c>
      <c r="DN108" s="56">
        <f>CR108</f>
        <v>4.4999999999999998E-2</v>
      </c>
      <c r="DO108" s="56">
        <v>4.4864000000000001E-2</v>
      </c>
      <c r="DP108" s="56">
        <v>4.4864000000000001E-2</v>
      </c>
      <c r="DQ108" s="56">
        <v>4.4864000000000001E-2</v>
      </c>
      <c r="DR108" s="56">
        <v>4.4864000000000001E-2</v>
      </c>
      <c r="DS108" s="56">
        <v>4.4864000000000001E-2</v>
      </c>
      <c r="DT108" s="56">
        <v>4.4864000000000001E-2</v>
      </c>
      <c r="DU108" s="56">
        <v>4.4864000000000001E-2</v>
      </c>
      <c r="DV108" s="56">
        <v>4.4864000000000001E-2</v>
      </c>
      <c r="DW108" s="56">
        <v>4.4864000000000001E-2</v>
      </c>
      <c r="DX108" s="56">
        <v>4.4864000000000001E-2</v>
      </c>
      <c r="DY108" s="56">
        <v>4.4864000000000001E-2</v>
      </c>
      <c r="DZ108" s="56">
        <v>4.4864000000000001E-2</v>
      </c>
      <c r="EA108" s="56">
        <v>4.4864000000000001E-2</v>
      </c>
      <c r="EB108" s="56">
        <v>4.4864000000000001E-2</v>
      </c>
      <c r="EC108" s="56">
        <v>4.4864000000000001E-2</v>
      </c>
      <c r="ED108" s="56">
        <v>4.4864000000000001E-2</v>
      </c>
      <c r="EE108" s="56">
        <v>4.4864000000000001E-2</v>
      </c>
      <c r="EF108" s="56">
        <v>4.4864000000000001E-2</v>
      </c>
      <c r="EG108" s="56">
        <v>4.4864000000000001E-2</v>
      </c>
      <c r="EH108" s="56">
        <v>4.4864000000000001E-2</v>
      </c>
      <c r="EI108" s="56">
        <v>4.4864000000000001E-2</v>
      </c>
      <c r="EJ108" s="56">
        <v>4.4864000000000001E-2</v>
      </c>
      <c r="EK108" s="105"/>
      <c r="EL108" s="106"/>
      <c r="EM108" s="106"/>
      <c r="EN108" s="106"/>
      <c r="EO108" s="106"/>
      <c r="EP108" s="106"/>
      <c r="EQ108" s="106"/>
      <c r="ER108" s="106"/>
      <c r="ES108" s="106"/>
      <c r="ET108" s="106"/>
      <c r="EU108" s="106"/>
      <c r="EV108" s="106"/>
      <c r="EW108" s="106"/>
      <c r="EX108" s="106"/>
      <c r="EY108" s="106"/>
      <c r="EZ108" s="106"/>
      <c r="FA108" s="106"/>
      <c r="FB108" s="106"/>
      <c r="FC108" s="106"/>
      <c r="FD108" s="106"/>
      <c r="FE108" s="106"/>
      <c r="FF108" s="106"/>
      <c r="FG108" s="107"/>
    </row>
    <row r="109" spans="1:163" s="75" customFormat="1" ht="33" customHeight="1" x14ac:dyDescent="0.25">
      <c r="A109" s="111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3"/>
      <c r="AA109" s="108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/>
      <c r="AV109" s="109"/>
      <c r="AW109" s="109"/>
      <c r="AX109" s="109"/>
      <c r="AY109" s="109"/>
      <c r="AZ109" s="110"/>
      <c r="BA109" s="156" t="s">
        <v>129</v>
      </c>
      <c r="BB109" s="156" t="s">
        <v>130</v>
      </c>
      <c r="BC109" s="156" t="s">
        <v>130</v>
      </c>
      <c r="BD109" s="156" t="s">
        <v>130</v>
      </c>
      <c r="BE109" s="156" t="s">
        <v>130</v>
      </c>
      <c r="BF109" s="156" t="s">
        <v>130</v>
      </c>
      <c r="BG109" s="156" t="s">
        <v>130</v>
      </c>
      <c r="BH109" s="156" t="s">
        <v>130</v>
      </c>
      <c r="BI109" s="156" t="s">
        <v>130</v>
      </c>
      <c r="BJ109" s="156" t="s">
        <v>130</v>
      </c>
      <c r="BK109" s="156" t="s">
        <v>130</v>
      </c>
      <c r="BL109" s="156" t="s">
        <v>130</v>
      </c>
      <c r="BM109" s="156" t="s">
        <v>130</v>
      </c>
      <c r="BN109" s="156" t="s">
        <v>130</v>
      </c>
      <c r="BO109" s="156" t="s">
        <v>130</v>
      </c>
      <c r="BP109" s="156" t="s">
        <v>130</v>
      </c>
      <c r="BQ109" s="156" t="s">
        <v>130</v>
      </c>
      <c r="BR109" s="156" t="s">
        <v>130</v>
      </c>
      <c r="BS109" s="156" t="s">
        <v>130</v>
      </c>
      <c r="BT109" s="156" t="s">
        <v>130</v>
      </c>
      <c r="BU109" s="156" t="s">
        <v>130</v>
      </c>
      <c r="BV109" s="156" t="s">
        <v>130</v>
      </c>
      <c r="BW109" s="156" t="s">
        <v>130</v>
      </c>
      <c r="BX109" s="36">
        <v>5</v>
      </c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56">
        <v>8.2598000000000005E-2</v>
      </c>
      <c r="CS109" s="56">
        <v>6.3500000000000001E-2</v>
      </c>
      <c r="CT109" s="56">
        <v>6.3500000000000001E-2</v>
      </c>
      <c r="CU109" s="56">
        <v>6.3500000000000001E-2</v>
      </c>
      <c r="CV109" s="56">
        <v>6.3500000000000001E-2</v>
      </c>
      <c r="CW109" s="56">
        <v>6.3500000000000001E-2</v>
      </c>
      <c r="CX109" s="56">
        <v>6.3500000000000001E-2</v>
      </c>
      <c r="CY109" s="56">
        <v>6.3500000000000001E-2</v>
      </c>
      <c r="CZ109" s="56">
        <v>6.3500000000000001E-2</v>
      </c>
      <c r="DA109" s="56">
        <v>6.3500000000000001E-2</v>
      </c>
      <c r="DB109" s="56">
        <v>6.3500000000000001E-2</v>
      </c>
      <c r="DC109" s="56">
        <v>6.3500000000000001E-2</v>
      </c>
      <c r="DD109" s="56">
        <v>6.3500000000000001E-2</v>
      </c>
      <c r="DE109" s="56">
        <v>6.3500000000000001E-2</v>
      </c>
      <c r="DF109" s="56">
        <v>6.3500000000000001E-2</v>
      </c>
      <c r="DG109" s="56">
        <v>6.3500000000000001E-2</v>
      </c>
      <c r="DH109" s="56">
        <v>6.3500000000000001E-2</v>
      </c>
      <c r="DI109" s="56">
        <v>6.3500000000000001E-2</v>
      </c>
      <c r="DJ109" s="56">
        <v>6.3500000000000001E-2</v>
      </c>
      <c r="DK109" s="56">
        <v>6.3500000000000001E-2</v>
      </c>
      <c r="DL109" s="56">
        <v>6.3500000000000001E-2</v>
      </c>
      <c r="DM109" s="56">
        <v>6.3500000000000001E-2</v>
      </c>
      <c r="DN109" s="56">
        <f>CR109</f>
        <v>8.2598000000000005E-2</v>
      </c>
      <c r="DO109" s="56">
        <v>7.8872999999999999E-2</v>
      </c>
      <c r="DP109" s="56">
        <v>7.8872999999999999E-2</v>
      </c>
      <c r="DQ109" s="56">
        <v>7.8872999999999999E-2</v>
      </c>
      <c r="DR109" s="56">
        <v>7.8872999999999999E-2</v>
      </c>
      <c r="DS109" s="56">
        <v>7.8872999999999999E-2</v>
      </c>
      <c r="DT109" s="56">
        <v>7.8872999999999999E-2</v>
      </c>
      <c r="DU109" s="56">
        <v>7.8872999999999999E-2</v>
      </c>
      <c r="DV109" s="56">
        <v>7.8872999999999999E-2</v>
      </c>
      <c r="DW109" s="56">
        <v>7.8872999999999999E-2</v>
      </c>
      <c r="DX109" s="56">
        <v>7.8872999999999999E-2</v>
      </c>
      <c r="DY109" s="56">
        <v>7.8872999999999999E-2</v>
      </c>
      <c r="DZ109" s="56">
        <v>7.8872999999999999E-2</v>
      </c>
      <c r="EA109" s="56">
        <v>7.8872999999999999E-2</v>
      </c>
      <c r="EB109" s="56">
        <v>7.8872999999999999E-2</v>
      </c>
      <c r="EC109" s="56">
        <v>7.8872999999999999E-2</v>
      </c>
      <c r="ED109" s="56">
        <v>7.8872999999999999E-2</v>
      </c>
      <c r="EE109" s="56">
        <v>7.8872999999999999E-2</v>
      </c>
      <c r="EF109" s="56">
        <v>7.8872999999999999E-2</v>
      </c>
      <c r="EG109" s="56">
        <v>7.8872999999999999E-2</v>
      </c>
      <c r="EH109" s="56">
        <v>7.8872999999999999E-2</v>
      </c>
      <c r="EI109" s="56">
        <v>7.8872999999999999E-2</v>
      </c>
      <c r="EJ109" s="56">
        <v>7.8872999999999999E-2</v>
      </c>
      <c r="EK109" s="111"/>
      <c r="EL109" s="112"/>
      <c r="EM109" s="112"/>
      <c r="EN109" s="112"/>
      <c r="EO109" s="112"/>
      <c r="EP109" s="112"/>
      <c r="EQ109" s="112"/>
      <c r="ER109" s="112"/>
      <c r="ES109" s="112"/>
      <c r="ET109" s="112"/>
      <c r="EU109" s="112"/>
      <c r="EV109" s="112"/>
      <c r="EW109" s="112"/>
      <c r="EX109" s="112"/>
      <c r="EY109" s="112"/>
      <c r="EZ109" s="112"/>
      <c r="FA109" s="112"/>
      <c r="FB109" s="112"/>
      <c r="FC109" s="112"/>
      <c r="FD109" s="112"/>
      <c r="FE109" s="112"/>
      <c r="FF109" s="112"/>
      <c r="FG109" s="113"/>
    </row>
    <row r="110" spans="1:163" s="75" customFormat="1" ht="21.75" hidden="1" customHeight="1" x14ac:dyDescent="0.2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 t="s">
        <v>131</v>
      </c>
      <c r="BB110" s="74" t="s">
        <v>131</v>
      </c>
      <c r="BC110" s="74" t="s">
        <v>131</v>
      </c>
      <c r="BD110" s="74" t="s">
        <v>131</v>
      </c>
      <c r="BE110" s="74" t="s">
        <v>131</v>
      </c>
      <c r="BF110" s="74" t="s">
        <v>131</v>
      </c>
      <c r="BG110" s="74" t="s">
        <v>131</v>
      </c>
      <c r="BH110" s="74" t="s">
        <v>131</v>
      </c>
      <c r="BI110" s="74" t="s">
        <v>131</v>
      </c>
      <c r="BJ110" s="74" t="s">
        <v>131</v>
      </c>
      <c r="BK110" s="74" t="s">
        <v>131</v>
      </c>
      <c r="BL110" s="74" t="s">
        <v>131</v>
      </c>
      <c r="BM110" s="74" t="s">
        <v>131</v>
      </c>
      <c r="BN110" s="74" t="s">
        <v>131</v>
      </c>
      <c r="BO110" s="74" t="s">
        <v>131</v>
      </c>
      <c r="BP110" s="74" t="s">
        <v>131</v>
      </c>
      <c r="BQ110" s="74" t="s">
        <v>131</v>
      </c>
      <c r="BR110" s="74" t="s">
        <v>131</v>
      </c>
      <c r="BS110" s="74" t="s">
        <v>131</v>
      </c>
      <c r="BT110" s="74" t="s">
        <v>131</v>
      </c>
      <c r="BU110" s="74" t="s">
        <v>131</v>
      </c>
      <c r="BV110" s="74" t="s">
        <v>131</v>
      </c>
      <c r="BW110" s="74" t="s">
        <v>131</v>
      </c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56">
        <v>0</v>
      </c>
      <c r="CS110" s="56">
        <v>0</v>
      </c>
      <c r="CT110" s="56">
        <v>0</v>
      </c>
      <c r="CU110" s="56">
        <v>0</v>
      </c>
      <c r="CV110" s="56">
        <v>0</v>
      </c>
      <c r="CW110" s="56">
        <v>0</v>
      </c>
      <c r="CX110" s="56">
        <v>0</v>
      </c>
      <c r="CY110" s="56">
        <v>0</v>
      </c>
      <c r="CZ110" s="56">
        <v>0</v>
      </c>
      <c r="DA110" s="56">
        <v>0</v>
      </c>
      <c r="DB110" s="56">
        <v>0</v>
      </c>
      <c r="DC110" s="56">
        <v>0</v>
      </c>
      <c r="DD110" s="56">
        <v>0</v>
      </c>
      <c r="DE110" s="56">
        <v>0</v>
      </c>
      <c r="DF110" s="56">
        <v>0</v>
      </c>
      <c r="DG110" s="56">
        <v>0</v>
      </c>
      <c r="DH110" s="56">
        <v>0</v>
      </c>
      <c r="DI110" s="56">
        <v>0</v>
      </c>
      <c r="DJ110" s="56">
        <v>0</v>
      </c>
      <c r="DK110" s="56">
        <v>0</v>
      </c>
      <c r="DL110" s="56">
        <v>0</v>
      </c>
      <c r="DM110" s="56">
        <v>0</v>
      </c>
      <c r="DN110" s="56">
        <v>0</v>
      </c>
      <c r="DO110" s="56">
        <v>0</v>
      </c>
      <c r="DP110" s="56">
        <v>0</v>
      </c>
      <c r="DQ110" s="56">
        <v>0</v>
      </c>
      <c r="DR110" s="56">
        <v>0</v>
      </c>
      <c r="DS110" s="56">
        <v>0</v>
      </c>
      <c r="DT110" s="56">
        <v>0</v>
      </c>
      <c r="DU110" s="56">
        <v>0</v>
      </c>
      <c r="DV110" s="56">
        <v>0</v>
      </c>
      <c r="DW110" s="56">
        <v>0</v>
      </c>
      <c r="DX110" s="56">
        <v>0</v>
      </c>
      <c r="DY110" s="56">
        <v>0</v>
      </c>
      <c r="DZ110" s="56">
        <v>0</v>
      </c>
      <c r="EA110" s="56">
        <v>0</v>
      </c>
      <c r="EB110" s="56">
        <v>0</v>
      </c>
      <c r="EC110" s="56">
        <v>0</v>
      </c>
      <c r="ED110" s="56">
        <v>0</v>
      </c>
      <c r="EE110" s="56">
        <v>0</v>
      </c>
      <c r="EF110" s="56">
        <v>0</v>
      </c>
      <c r="EG110" s="56">
        <v>0</v>
      </c>
      <c r="EH110" s="56">
        <v>0</v>
      </c>
      <c r="EI110" s="56">
        <v>0</v>
      </c>
      <c r="EJ110" s="56">
        <v>0</v>
      </c>
      <c r="EK110" s="74"/>
      <c r="EL110" s="74"/>
      <c r="EM110" s="74"/>
      <c r="EN110" s="74"/>
      <c r="EO110" s="74"/>
      <c r="EP110" s="74"/>
      <c r="EQ110" s="74"/>
      <c r="ER110" s="74"/>
      <c r="ES110" s="74"/>
      <c r="ET110" s="74"/>
      <c r="EU110" s="74"/>
      <c r="EV110" s="74"/>
      <c r="EW110" s="74"/>
      <c r="EX110" s="74"/>
      <c r="EY110" s="74"/>
      <c r="EZ110" s="74"/>
      <c r="FA110" s="74"/>
      <c r="FB110" s="74"/>
      <c r="FC110" s="74"/>
      <c r="FD110" s="74"/>
      <c r="FE110" s="74"/>
      <c r="FF110" s="74"/>
      <c r="FG110" s="74"/>
    </row>
    <row r="111" spans="1:163" s="75" customFormat="1" ht="45.75" customHeight="1" x14ac:dyDescent="0.25">
      <c r="A111" s="36" t="s">
        <v>132</v>
      </c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5" t="s">
        <v>133</v>
      </c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 t="s">
        <v>134</v>
      </c>
      <c r="BB111" s="35" t="s">
        <v>135</v>
      </c>
      <c r="BC111" s="35" t="s">
        <v>135</v>
      </c>
      <c r="BD111" s="35" t="s">
        <v>135</v>
      </c>
      <c r="BE111" s="35" t="s">
        <v>135</v>
      </c>
      <c r="BF111" s="35" t="s">
        <v>135</v>
      </c>
      <c r="BG111" s="35" t="s">
        <v>135</v>
      </c>
      <c r="BH111" s="35" t="s">
        <v>135</v>
      </c>
      <c r="BI111" s="35" t="s">
        <v>135</v>
      </c>
      <c r="BJ111" s="35" t="s">
        <v>135</v>
      </c>
      <c r="BK111" s="35" t="s">
        <v>135</v>
      </c>
      <c r="BL111" s="35" t="s">
        <v>135</v>
      </c>
      <c r="BM111" s="35" t="s">
        <v>135</v>
      </c>
      <c r="BN111" s="35" t="s">
        <v>135</v>
      </c>
      <c r="BO111" s="35" t="s">
        <v>135</v>
      </c>
      <c r="BP111" s="35" t="s">
        <v>135</v>
      </c>
      <c r="BQ111" s="35" t="s">
        <v>135</v>
      </c>
      <c r="BR111" s="35" t="s">
        <v>135</v>
      </c>
      <c r="BS111" s="35" t="s">
        <v>135</v>
      </c>
      <c r="BT111" s="35" t="s">
        <v>135</v>
      </c>
      <c r="BU111" s="35" t="s">
        <v>135</v>
      </c>
      <c r="BV111" s="35" t="s">
        <v>135</v>
      </c>
      <c r="BW111" s="35" t="s">
        <v>135</v>
      </c>
      <c r="BX111" s="157">
        <v>3</v>
      </c>
      <c r="BY111" s="158"/>
      <c r="BZ111" s="158"/>
      <c r="CA111" s="158"/>
      <c r="CB111" s="158"/>
      <c r="CC111" s="158"/>
      <c r="CD111" s="158"/>
      <c r="CE111" s="158"/>
      <c r="CF111" s="158"/>
      <c r="CG111" s="158"/>
      <c r="CH111" s="158"/>
      <c r="CI111" s="158"/>
      <c r="CJ111" s="158"/>
      <c r="CK111" s="158"/>
      <c r="CL111" s="158"/>
      <c r="CM111" s="158"/>
      <c r="CN111" s="158"/>
      <c r="CO111" s="158"/>
      <c r="CP111" s="158"/>
      <c r="CQ111" s="159"/>
      <c r="CR111" s="56">
        <v>0</v>
      </c>
      <c r="CS111" s="56">
        <v>6.2</v>
      </c>
      <c r="CT111" s="56">
        <v>6.2</v>
      </c>
      <c r="CU111" s="56">
        <v>6.2</v>
      </c>
      <c r="CV111" s="56">
        <v>6.2</v>
      </c>
      <c r="CW111" s="56">
        <v>6.2</v>
      </c>
      <c r="CX111" s="56">
        <v>6.2</v>
      </c>
      <c r="CY111" s="56">
        <v>6.2</v>
      </c>
      <c r="CZ111" s="56">
        <v>6.2</v>
      </c>
      <c r="DA111" s="56">
        <v>6.2</v>
      </c>
      <c r="DB111" s="56">
        <v>6.2</v>
      </c>
      <c r="DC111" s="56">
        <v>6.2</v>
      </c>
      <c r="DD111" s="56">
        <v>6.2</v>
      </c>
      <c r="DE111" s="56">
        <v>6.2</v>
      </c>
      <c r="DF111" s="56">
        <v>6.2</v>
      </c>
      <c r="DG111" s="56">
        <v>6.2</v>
      </c>
      <c r="DH111" s="56">
        <v>6.2</v>
      </c>
      <c r="DI111" s="56">
        <v>6.2</v>
      </c>
      <c r="DJ111" s="56">
        <v>6.2</v>
      </c>
      <c r="DK111" s="56">
        <v>6.2</v>
      </c>
      <c r="DL111" s="56">
        <v>6.2</v>
      </c>
      <c r="DM111" s="56">
        <v>6.2</v>
      </c>
      <c r="DN111" s="56">
        <f>CR111</f>
        <v>0</v>
      </c>
      <c r="DO111" s="56">
        <v>0</v>
      </c>
      <c r="DP111" s="56">
        <v>0</v>
      </c>
      <c r="DQ111" s="56">
        <v>0</v>
      </c>
      <c r="DR111" s="56">
        <v>0</v>
      </c>
      <c r="DS111" s="56">
        <v>0</v>
      </c>
      <c r="DT111" s="56">
        <v>0</v>
      </c>
      <c r="DU111" s="56">
        <v>0</v>
      </c>
      <c r="DV111" s="56">
        <v>0</v>
      </c>
      <c r="DW111" s="56">
        <v>0</v>
      </c>
      <c r="DX111" s="56">
        <v>0</v>
      </c>
      <c r="DY111" s="56">
        <v>0</v>
      </c>
      <c r="DZ111" s="56">
        <v>0</v>
      </c>
      <c r="EA111" s="56">
        <v>0</v>
      </c>
      <c r="EB111" s="56">
        <v>0</v>
      </c>
      <c r="EC111" s="56">
        <v>0</v>
      </c>
      <c r="ED111" s="56">
        <v>0</v>
      </c>
      <c r="EE111" s="56">
        <v>0</v>
      </c>
      <c r="EF111" s="56">
        <v>0</v>
      </c>
      <c r="EG111" s="56">
        <v>0</v>
      </c>
      <c r="EH111" s="56">
        <v>0</v>
      </c>
      <c r="EI111" s="56">
        <v>0</v>
      </c>
      <c r="EJ111" s="56">
        <v>0</v>
      </c>
      <c r="EK111" s="83">
        <v>13.333333333333334</v>
      </c>
      <c r="EL111" s="154"/>
      <c r="EM111" s="154"/>
      <c r="EN111" s="154"/>
      <c r="EO111" s="154"/>
      <c r="EP111" s="154"/>
      <c r="EQ111" s="154"/>
      <c r="ER111" s="154"/>
      <c r="ES111" s="154"/>
      <c r="ET111" s="154"/>
      <c r="EU111" s="154"/>
      <c r="EV111" s="154"/>
      <c r="EW111" s="154"/>
      <c r="EX111" s="154"/>
      <c r="EY111" s="154"/>
      <c r="EZ111" s="154"/>
      <c r="FA111" s="154"/>
      <c r="FB111" s="154"/>
      <c r="FC111" s="154"/>
      <c r="FD111" s="154"/>
      <c r="FE111" s="154"/>
      <c r="FF111" s="154"/>
      <c r="FG111" s="155"/>
    </row>
    <row r="112" spans="1:163" s="72" customFormat="1" x14ac:dyDescent="0.25">
      <c r="A112" s="160"/>
      <c r="B112" s="115" t="s">
        <v>136</v>
      </c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6"/>
      <c r="AA112" s="117"/>
      <c r="AB112" s="118" t="s">
        <v>92</v>
      </c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  <c r="AP112" s="118"/>
      <c r="AQ112" s="118"/>
      <c r="AR112" s="118"/>
      <c r="AS112" s="118"/>
      <c r="AT112" s="118"/>
      <c r="AU112" s="118"/>
      <c r="AV112" s="118"/>
      <c r="AW112" s="118"/>
      <c r="AX112" s="118"/>
      <c r="AY112" s="118"/>
      <c r="AZ112" s="119"/>
      <c r="BA112" s="161"/>
      <c r="BB112" s="118" t="s">
        <v>92</v>
      </c>
      <c r="BC112" s="118"/>
      <c r="BD112" s="118"/>
      <c r="BE112" s="118"/>
      <c r="BF112" s="118"/>
      <c r="BG112" s="118"/>
      <c r="BH112" s="118"/>
      <c r="BI112" s="118"/>
      <c r="BJ112" s="118"/>
      <c r="BK112" s="118"/>
      <c r="BL112" s="118"/>
      <c r="BM112" s="118"/>
      <c r="BN112" s="118"/>
      <c r="BO112" s="118"/>
      <c r="BP112" s="118"/>
      <c r="BQ112" s="118"/>
      <c r="BR112" s="118"/>
      <c r="BS112" s="118"/>
      <c r="BT112" s="118"/>
      <c r="BU112" s="118"/>
      <c r="BV112" s="118"/>
      <c r="BW112" s="119"/>
      <c r="BX112" s="162"/>
      <c r="BY112" s="118" t="s">
        <v>92</v>
      </c>
      <c r="BZ112" s="118"/>
      <c r="CA112" s="118"/>
      <c r="CB112" s="118"/>
      <c r="CC112" s="118"/>
      <c r="CD112" s="118"/>
      <c r="CE112" s="118"/>
      <c r="CF112" s="118"/>
      <c r="CG112" s="118"/>
      <c r="CH112" s="118"/>
      <c r="CI112" s="118"/>
      <c r="CJ112" s="118"/>
      <c r="CK112" s="118"/>
      <c r="CL112" s="118"/>
      <c r="CM112" s="118"/>
      <c r="CN112" s="118"/>
      <c r="CO112" s="118"/>
      <c r="CP112" s="118"/>
      <c r="CQ112" s="118"/>
      <c r="CR112" s="38">
        <f>CR105+CR106+CR107+CR108+CR109+CR111</f>
        <v>9.2761480000000009</v>
      </c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40"/>
      <c r="DN112" s="56">
        <f>DN105+DN106+DN107+DN108+DN109+DN111</f>
        <v>9.2761480000000009</v>
      </c>
      <c r="DO112" s="56"/>
      <c r="DP112" s="56"/>
      <c r="DQ112" s="56"/>
      <c r="DR112" s="56"/>
      <c r="DS112" s="56"/>
      <c r="DT112" s="56"/>
      <c r="DU112" s="56"/>
      <c r="DV112" s="56"/>
      <c r="DW112" s="56"/>
      <c r="DX112" s="56"/>
      <c r="DY112" s="56"/>
      <c r="DZ112" s="56"/>
      <c r="EA112" s="56"/>
      <c r="EB112" s="56"/>
      <c r="EC112" s="56"/>
      <c r="ED112" s="56"/>
      <c r="EE112" s="56"/>
      <c r="EF112" s="56"/>
      <c r="EG112" s="56"/>
      <c r="EH112" s="56"/>
      <c r="EI112" s="56"/>
      <c r="EJ112" s="5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</row>
    <row r="114" spans="1:15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EU114" s="8" t="s">
        <v>137</v>
      </c>
    </row>
    <row r="115" spans="1:151" s="48" customFormat="1" ht="15.75" x14ac:dyDescent="0.25">
      <c r="A115" s="163"/>
      <c r="B115" s="163"/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  <c r="O115" s="163"/>
      <c r="P115" s="163"/>
      <c r="Q115" s="163"/>
      <c r="R115" s="163"/>
      <c r="S115" s="163"/>
      <c r="T115" s="163"/>
      <c r="U115" s="163"/>
      <c r="V115" s="163"/>
      <c r="W115" s="163"/>
      <c r="X115" s="163"/>
      <c r="Y115" s="163"/>
      <c r="Z115" s="163"/>
      <c r="AA115" s="163"/>
      <c r="AB115" s="163"/>
      <c r="AC115" s="163"/>
      <c r="AD115" s="163"/>
      <c r="AE115" s="163"/>
      <c r="AF115" s="163"/>
      <c r="AG115" s="163"/>
      <c r="AH115" s="163"/>
      <c r="AI115" s="163"/>
      <c r="AJ115" s="163"/>
      <c r="AK115" s="163"/>
      <c r="AL115" s="163"/>
      <c r="AM115" s="163"/>
      <c r="AN115" s="163"/>
      <c r="AO115" s="163"/>
      <c r="AP115" s="163"/>
      <c r="AQ115" s="163"/>
      <c r="AR115" s="163"/>
      <c r="AS115" s="163"/>
      <c r="AT115" s="163"/>
      <c r="AU115" s="163"/>
      <c r="AV115" s="163"/>
      <c r="AW115" s="163"/>
      <c r="AX115" s="163"/>
      <c r="AY115" s="163"/>
      <c r="AZ115" s="163"/>
      <c r="BA115" s="163"/>
      <c r="BB115" s="163"/>
      <c r="BC115" s="163"/>
      <c r="BD115" s="163"/>
      <c r="BE115" s="163"/>
      <c r="BF115" s="163"/>
      <c r="BG115" s="163"/>
      <c r="BH115" s="163"/>
      <c r="BI115" s="163"/>
      <c r="BJ115" s="163"/>
      <c r="BK115" s="163"/>
      <c r="BL115" s="163"/>
      <c r="BM115" s="163"/>
      <c r="BN115" s="163"/>
      <c r="BO115" s="163"/>
      <c r="BP115" s="163"/>
      <c r="BQ115" s="163"/>
      <c r="BR115" s="163"/>
      <c r="BS115" s="163"/>
      <c r="BT115" s="163"/>
      <c r="BU115" s="163"/>
      <c r="BV115" s="163"/>
      <c r="BW115" s="163"/>
      <c r="BX115" s="163"/>
      <c r="BY115" s="163"/>
      <c r="BZ115" s="163"/>
      <c r="CA115" s="163"/>
      <c r="CB115" s="163"/>
      <c r="CC115" s="163"/>
      <c r="CD115" s="163"/>
      <c r="CE115" s="163"/>
      <c r="CF115" s="163"/>
      <c r="CG115" s="163"/>
      <c r="CH115" s="163"/>
      <c r="CI115" s="163"/>
      <c r="CJ115" s="163"/>
      <c r="CK115" s="163"/>
      <c r="CL115" s="163"/>
      <c r="CM115" s="163"/>
      <c r="CN115" s="163"/>
      <c r="CO115" s="163"/>
      <c r="DC115" s="63"/>
    </row>
    <row r="116" spans="1:151" s="48" customFormat="1" ht="48" customHeight="1" x14ac:dyDescent="0.25">
      <c r="A116" s="164" t="s">
        <v>138</v>
      </c>
      <c r="B116" s="164"/>
      <c r="C116" s="164"/>
      <c r="D116" s="164"/>
      <c r="E116" s="164"/>
      <c r="F116" s="164"/>
      <c r="G116" s="164"/>
      <c r="H116" s="164"/>
      <c r="I116" s="164"/>
      <c r="J116" s="164"/>
      <c r="K116" s="164"/>
      <c r="L116" s="164"/>
      <c r="M116" s="164"/>
      <c r="N116" s="164"/>
      <c r="O116" s="164"/>
      <c r="P116" s="164"/>
      <c r="Q116" s="164"/>
      <c r="R116" s="164"/>
      <c r="S116" s="164"/>
      <c r="T116" s="164"/>
      <c r="U116" s="164"/>
      <c r="V116" s="164"/>
      <c r="W116" s="164"/>
      <c r="X116" s="164"/>
      <c r="Y116" s="164"/>
      <c r="Z116" s="164"/>
      <c r="AA116" s="164"/>
      <c r="AB116" s="164"/>
      <c r="AC116" s="164"/>
      <c r="AD116" s="164"/>
      <c r="AE116" s="164"/>
      <c r="AF116" s="164"/>
      <c r="AG116" s="164"/>
      <c r="AH116" s="164"/>
      <c r="AI116" s="164"/>
      <c r="AJ116" s="164"/>
      <c r="AK116" s="164"/>
      <c r="AL116" s="164"/>
      <c r="AM116" s="164"/>
      <c r="AN116" s="164"/>
      <c r="AO116" s="164"/>
      <c r="AP116" s="164"/>
      <c r="AQ116" s="164"/>
      <c r="AR116" s="164"/>
      <c r="AS116" s="164"/>
      <c r="AT116" s="164"/>
      <c r="AU116" s="164"/>
      <c r="AV116" s="164"/>
      <c r="AW116" s="164"/>
      <c r="AX116" s="164"/>
      <c r="AY116" s="164"/>
      <c r="AZ116" s="164"/>
      <c r="BA116" s="164"/>
      <c r="BB116" s="164"/>
      <c r="BC116" s="164"/>
      <c r="BD116" s="164"/>
      <c r="BE116" s="164"/>
      <c r="BF116" s="164"/>
      <c r="BG116" s="164"/>
      <c r="BH116" s="164"/>
      <c r="BI116" s="164"/>
      <c r="BJ116" s="164"/>
      <c r="BK116" s="164"/>
      <c r="BL116" s="164"/>
      <c r="BM116" s="164"/>
      <c r="BN116" s="164"/>
      <c r="BO116" s="164"/>
      <c r="BP116" s="164"/>
      <c r="BQ116" s="164"/>
      <c r="BR116" s="164"/>
      <c r="BS116" s="164"/>
      <c r="BT116" s="164"/>
      <c r="BU116" s="164"/>
      <c r="BV116" s="164"/>
      <c r="BW116" s="164"/>
      <c r="BX116" s="164"/>
      <c r="BY116" s="164"/>
      <c r="BZ116" s="164"/>
      <c r="CA116" s="164"/>
      <c r="CB116" s="164"/>
      <c r="CC116" s="164"/>
      <c r="CD116" s="164"/>
      <c r="CE116" s="164"/>
      <c r="CF116" s="164"/>
      <c r="CG116" s="164"/>
      <c r="CH116" s="164"/>
      <c r="CI116" s="164"/>
      <c r="CJ116" s="164"/>
      <c r="CK116" s="164"/>
      <c r="CL116" s="164"/>
      <c r="CM116" s="164"/>
      <c r="CN116" s="164"/>
      <c r="CO116" s="164"/>
      <c r="CP116" s="164"/>
      <c r="CQ116" s="164"/>
      <c r="CR116" s="164"/>
      <c r="CS116" s="164"/>
      <c r="CT116" s="164"/>
      <c r="CU116" s="164"/>
      <c r="CV116" s="164"/>
      <c r="CW116" s="164"/>
      <c r="CX116" s="164"/>
      <c r="CY116" s="164"/>
      <c r="CZ116" s="164"/>
      <c r="DA116" s="164"/>
      <c r="DB116" s="164"/>
      <c r="DC116" s="164"/>
      <c r="DD116" s="164"/>
      <c r="DE116" s="164"/>
      <c r="DF116" s="164"/>
      <c r="DG116" s="164"/>
      <c r="DH116" s="164"/>
      <c r="DI116" s="164"/>
      <c r="DJ116" s="164"/>
      <c r="DK116" s="164"/>
      <c r="DL116" s="164"/>
      <c r="DM116" s="164"/>
      <c r="DN116" s="164"/>
      <c r="DO116" s="164"/>
      <c r="DP116" s="164"/>
      <c r="DQ116" s="164"/>
      <c r="DR116" s="164"/>
      <c r="DS116" s="164"/>
      <c r="DT116" s="164"/>
      <c r="DU116" s="164"/>
      <c r="DV116" s="164"/>
      <c r="DW116" s="164"/>
      <c r="DX116" s="164"/>
      <c r="DY116" s="164"/>
      <c r="DZ116" s="164"/>
      <c r="EA116" s="164"/>
      <c r="EB116" s="164"/>
      <c r="EC116" s="164"/>
      <c r="ED116" s="164"/>
      <c r="EE116" s="164"/>
      <c r="EF116" s="164"/>
      <c r="EG116" s="164"/>
      <c r="EH116" s="164"/>
      <c r="EI116" s="164"/>
      <c r="EJ116" s="164"/>
      <c r="EK116" s="164"/>
      <c r="EL116" s="164"/>
      <c r="EM116" s="164"/>
      <c r="EN116" s="164"/>
      <c r="EO116" s="164"/>
      <c r="EP116" s="164"/>
      <c r="EQ116" s="164"/>
      <c r="ER116" s="164"/>
      <c r="ES116" s="164"/>
      <c r="ET116" s="164"/>
      <c r="EU116" s="164"/>
    </row>
    <row r="117" spans="1:151" s="48" customFormat="1" ht="15.75" x14ac:dyDescent="0.25">
      <c r="P117" s="165" t="s">
        <v>139</v>
      </c>
      <c r="Q117" s="165"/>
      <c r="R117" s="165"/>
      <c r="S117" s="165"/>
      <c r="T117" s="165"/>
      <c r="U117" s="165"/>
      <c r="V117" s="165"/>
      <c r="W117" s="165"/>
      <c r="X117" s="165"/>
      <c r="Y117" s="165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65"/>
      <c r="AL117" s="165"/>
      <c r="AM117" s="165"/>
      <c r="AN117" s="165"/>
      <c r="AO117" s="165"/>
      <c r="AP117" s="165"/>
      <c r="AQ117" s="165"/>
      <c r="AR117" s="165"/>
      <c r="AS117" s="165"/>
      <c r="AT117" s="165"/>
      <c r="AU117" s="165"/>
      <c r="AV117" s="165"/>
      <c r="AW117" s="165"/>
      <c r="AX117" s="165"/>
      <c r="AY117" s="165"/>
      <c r="AZ117" s="165"/>
      <c r="BA117" s="165"/>
      <c r="BB117" s="165"/>
      <c r="BC117" s="166" t="s">
        <v>140</v>
      </c>
      <c r="BD117" s="166"/>
      <c r="BE117" s="166"/>
      <c r="BF117" s="166"/>
      <c r="BG117" s="166"/>
      <c r="BH117" s="166"/>
      <c r="BI117" s="166"/>
      <c r="BJ117" s="166"/>
      <c r="BK117" s="166"/>
      <c r="BL117" s="166"/>
      <c r="BM117" s="166"/>
      <c r="BN117" s="166"/>
      <c r="BO117" s="166"/>
      <c r="BP117" s="166"/>
      <c r="BQ117" s="166"/>
      <c r="BR117" s="166"/>
      <c r="BS117" s="166"/>
      <c r="BT117" s="166"/>
      <c r="BU117" s="166"/>
      <c r="BV117" s="166"/>
      <c r="BW117" s="166"/>
      <c r="BX117" s="166"/>
      <c r="BY117" s="166"/>
      <c r="BZ117" s="166"/>
      <c r="CA117" s="166"/>
      <c r="CB117" s="166"/>
      <c r="CC117" s="166"/>
      <c r="CD117" s="166"/>
      <c r="CE117" s="166"/>
      <c r="CF117" s="166"/>
      <c r="CG117" s="166"/>
      <c r="CH117" s="166"/>
      <c r="CI117" s="166"/>
      <c r="CJ117" s="166"/>
      <c r="CK117" s="166"/>
      <c r="CL117" s="166"/>
      <c r="CM117" s="166"/>
      <c r="CN117" s="166"/>
      <c r="CO117" s="166"/>
      <c r="CP117" s="166"/>
      <c r="CQ117" s="166"/>
      <c r="CR117" s="166"/>
      <c r="CS117" s="166"/>
      <c r="CT117" s="166"/>
      <c r="CU117" s="166"/>
      <c r="CV117" s="166"/>
      <c r="CW117" s="166"/>
      <c r="CX117" s="166"/>
      <c r="CY117" s="166"/>
      <c r="CZ117" s="166"/>
      <c r="DA117" s="166"/>
      <c r="DB117" s="166"/>
      <c r="DC117" s="166"/>
      <c r="DD117" s="166"/>
      <c r="DE117" s="166"/>
      <c r="DF117" s="166"/>
      <c r="DG117" s="166"/>
      <c r="DH117" s="166"/>
      <c r="DI117" s="166"/>
      <c r="DJ117" s="166"/>
      <c r="DK117" s="165" t="s">
        <v>141</v>
      </c>
      <c r="DL117" s="165"/>
      <c r="DM117" s="165"/>
      <c r="DN117" s="165"/>
      <c r="DO117" s="165"/>
      <c r="DP117" s="165"/>
      <c r="DQ117" s="165"/>
      <c r="DR117" s="19" t="s">
        <v>7</v>
      </c>
      <c r="DS117" s="19"/>
      <c r="DT117" s="19"/>
      <c r="DU117" s="19"/>
      <c r="DV117" s="167" t="s">
        <v>142</v>
      </c>
      <c r="DW117" s="167"/>
      <c r="DX117" s="167"/>
      <c r="DY117" s="167"/>
      <c r="DZ117" s="167"/>
      <c r="EA117" s="167"/>
      <c r="EB117" s="167"/>
    </row>
    <row r="118" spans="1:151" s="168" customFormat="1" ht="12.75" x14ac:dyDescent="0.2">
      <c r="U118" s="169"/>
      <c r="V118" s="169"/>
      <c r="W118" s="169"/>
      <c r="X118" s="169"/>
      <c r="Y118" s="169"/>
      <c r="Z118" s="169"/>
      <c r="AA118" s="169"/>
      <c r="AB118" s="169"/>
      <c r="AC118" s="169"/>
      <c r="AD118" s="169"/>
      <c r="AE118" s="169"/>
      <c r="AF118" s="169"/>
      <c r="AG118" s="169"/>
      <c r="AH118" s="169"/>
      <c r="AI118" s="169"/>
      <c r="AJ118" s="169"/>
      <c r="AK118" s="169"/>
      <c r="AL118" s="169"/>
      <c r="AM118" s="169"/>
      <c r="AN118" s="169"/>
      <c r="AO118" s="169"/>
      <c r="AP118" s="169"/>
      <c r="AQ118" s="169"/>
      <c r="AR118" s="169"/>
      <c r="AS118" s="169"/>
      <c r="AT118" s="169"/>
      <c r="AU118" s="169"/>
      <c r="AV118" s="169"/>
      <c r="AW118" s="169"/>
      <c r="AX118" s="169"/>
      <c r="AY118" s="169"/>
      <c r="AZ118" s="169"/>
      <c r="BA118" s="169"/>
      <c r="BB118" s="169"/>
      <c r="BC118" s="14" t="s">
        <v>4</v>
      </c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69"/>
      <c r="DL118" s="169"/>
      <c r="DM118" s="169"/>
      <c r="DN118" s="169"/>
      <c r="DO118" s="169"/>
      <c r="DP118" s="169"/>
      <c r="DQ118" s="169"/>
      <c r="DR118" s="169"/>
      <c r="DS118" s="169"/>
      <c r="DT118" s="169"/>
      <c r="DU118" s="169"/>
      <c r="DV118" s="169"/>
      <c r="DW118" s="169"/>
      <c r="DX118" s="169"/>
      <c r="DY118" s="169"/>
      <c r="DZ118" s="169"/>
    </row>
    <row r="119" spans="1:151" s="48" customFormat="1" ht="15.75" x14ac:dyDescent="0.25">
      <c r="DC119" s="63"/>
    </row>
    <row r="120" spans="1:151" s="173" customFormat="1" ht="60.75" customHeight="1" x14ac:dyDescent="0.25">
      <c r="A120" s="170" t="s">
        <v>143</v>
      </c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171"/>
      <c r="AA120" s="171"/>
      <c r="AB120" s="171"/>
      <c r="AC120" s="171"/>
      <c r="AD120" s="171"/>
      <c r="AE120" s="171"/>
      <c r="AF120" s="171"/>
      <c r="AG120" s="171"/>
      <c r="AH120" s="171"/>
      <c r="AI120" s="171"/>
      <c r="AJ120" s="171"/>
      <c r="AK120" s="171"/>
      <c r="AL120" s="171"/>
      <c r="AM120" s="171"/>
      <c r="AN120" s="171"/>
      <c r="AO120" s="171"/>
      <c r="AP120" s="171"/>
      <c r="AQ120" s="171"/>
      <c r="AR120" s="171"/>
      <c r="AS120" s="171"/>
      <c r="AT120" s="171"/>
      <c r="AU120" s="172"/>
      <c r="AV120" s="67" t="s">
        <v>144</v>
      </c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8"/>
      <c r="BN120" s="68"/>
      <c r="BO120" s="68"/>
      <c r="BP120" s="68"/>
      <c r="BQ120" s="68"/>
      <c r="BR120" s="68"/>
      <c r="BS120" s="68"/>
      <c r="BT120" s="68"/>
      <c r="BU120" s="68"/>
      <c r="BV120" s="68"/>
      <c r="BW120" s="68"/>
      <c r="BX120" s="69"/>
      <c r="BY120" s="67" t="s">
        <v>145</v>
      </c>
      <c r="BZ120" s="68"/>
      <c r="CA120" s="68"/>
      <c r="CB120" s="68"/>
      <c r="CC120" s="68"/>
      <c r="CD120" s="68"/>
      <c r="CE120" s="68"/>
      <c r="CF120" s="68"/>
      <c r="CG120" s="68"/>
      <c r="CH120" s="68"/>
      <c r="CI120" s="68"/>
      <c r="CJ120" s="68"/>
      <c r="CK120" s="68"/>
      <c r="CL120" s="68"/>
      <c r="CM120" s="68"/>
      <c r="CN120" s="68"/>
      <c r="CO120" s="68"/>
      <c r="CP120" s="68"/>
      <c r="CQ120" s="68"/>
      <c r="CR120" s="68"/>
      <c r="CS120" s="68"/>
      <c r="CT120" s="68"/>
      <c r="CU120" s="68"/>
      <c r="CV120" s="68"/>
      <c r="CW120" s="68"/>
      <c r="CX120" s="68"/>
      <c r="CY120" s="68"/>
      <c r="CZ120" s="68"/>
      <c r="DA120" s="69"/>
      <c r="DC120" s="174"/>
    </row>
    <row r="121" spans="1:151" s="181" customFormat="1" x14ac:dyDescent="0.25">
      <c r="A121" s="175">
        <v>1</v>
      </c>
      <c r="B121" s="176"/>
      <c r="C121" s="176"/>
      <c r="D121" s="176"/>
      <c r="E121" s="176"/>
      <c r="F121" s="176"/>
      <c r="G121" s="176"/>
      <c r="H121" s="176"/>
      <c r="I121" s="176"/>
      <c r="J121" s="176"/>
      <c r="K121" s="176"/>
      <c r="L121" s="176"/>
      <c r="M121" s="176"/>
      <c r="N121" s="176"/>
      <c r="O121" s="176"/>
      <c r="P121" s="176"/>
      <c r="Q121" s="176"/>
      <c r="R121" s="176"/>
      <c r="S121" s="176"/>
      <c r="T121" s="176"/>
      <c r="U121" s="176"/>
      <c r="V121" s="176"/>
      <c r="W121" s="176"/>
      <c r="X121" s="176"/>
      <c r="Y121" s="176"/>
      <c r="Z121" s="176"/>
      <c r="AA121" s="176"/>
      <c r="AB121" s="176"/>
      <c r="AC121" s="176"/>
      <c r="AD121" s="176"/>
      <c r="AE121" s="176"/>
      <c r="AF121" s="176"/>
      <c r="AG121" s="176"/>
      <c r="AH121" s="176"/>
      <c r="AI121" s="176"/>
      <c r="AJ121" s="176"/>
      <c r="AK121" s="176"/>
      <c r="AL121" s="176"/>
      <c r="AM121" s="176"/>
      <c r="AN121" s="176"/>
      <c r="AO121" s="176"/>
      <c r="AP121" s="176"/>
      <c r="AQ121" s="176"/>
      <c r="AR121" s="176"/>
      <c r="AS121" s="176"/>
      <c r="AT121" s="176"/>
      <c r="AU121" s="177"/>
      <c r="AV121" s="178">
        <v>2</v>
      </c>
      <c r="AW121" s="179"/>
      <c r="AX121" s="179"/>
      <c r="AY121" s="179"/>
      <c r="AZ121" s="179"/>
      <c r="BA121" s="179"/>
      <c r="BB121" s="179"/>
      <c r="BC121" s="179"/>
      <c r="BD121" s="179"/>
      <c r="BE121" s="179"/>
      <c r="BF121" s="179"/>
      <c r="BG121" s="179"/>
      <c r="BH121" s="179"/>
      <c r="BI121" s="179"/>
      <c r="BJ121" s="179"/>
      <c r="BK121" s="179"/>
      <c r="BL121" s="179"/>
      <c r="BM121" s="179"/>
      <c r="BN121" s="179"/>
      <c r="BO121" s="179"/>
      <c r="BP121" s="179"/>
      <c r="BQ121" s="179"/>
      <c r="BR121" s="179"/>
      <c r="BS121" s="179"/>
      <c r="BT121" s="179"/>
      <c r="BU121" s="179"/>
      <c r="BV121" s="179"/>
      <c r="BW121" s="179"/>
      <c r="BX121" s="180"/>
      <c r="BY121" s="178">
        <v>3</v>
      </c>
      <c r="BZ121" s="179"/>
      <c r="CA121" s="179"/>
      <c r="CB121" s="179"/>
      <c r="CC121" s="179"/>
      <c r="CD121" s="179"/>
      <c r="CE121" s="179"/>
      <c r="CF121" s="179"/>
      <c r="CG121" s="179"/>
      <c r="CH121" s="179"/>
      <c r="CI121" s="179"/>
      <c r="CJ121" s="179"/>
      <c r="CK121" s="179"/>
      <c r="CL121" s="179"/>
      <c r="CM121" s="179"/>
      <c r="CN121" s="179"/>
      <c r="CO121" s="179"/>
      <c r="CP121" s="179"/>
      <c r="CQ121" s="179"/>
      <c r="CR121" s="179"/>
      <c r="CS121" s="179"/>
      <c r="CT121" s="179"/>
      <c r="CU121" s="179"/>
      <c r="CV121" s="179"/>
      <c r="CW121" s="179"/>
      <c r="CX121" s="179"/>
      <c r="CY121" s="179"/>
      <c r="CZ121" s="179"/>
      <c r="DA121" s="180"/>
      <c r="DC121" s="182"/>
    </row>
    <row r="122" spans="1:151" s="72" customFormat="1" x14ac:dyDescent="0.25">
      <c r="A122" s="114"/>
      <c r="B122" s="183" t="s">
        <v>146</v>
      </c>
      <c r="C122" s="184"/>
      <c r="D122" s="184"/>
      <c r="E122" s="184"/>
      <c r="F122" s="184"/>
      <c r="G122" s="184"/>
      <c r="H122" s="184"/>
      <c r="I122" s="184"/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  <c r="AH122" s="184"/>
      <c r="AI122" s="184"/>
      <c r="AJ122" s="184"/>
      <c r="AK122" s="184"/>
      <c r="AL122" s="184"/>
      <c r="AM122" s="184"/>
      <c r="AN122" s="184"/>
      <c r="AO122" s="184"/>
      <c r="AP122" s="184"/>
      <c r="AQ122" s="184"/>
      <c r="AR122" s="184"/>
      <c r="AS122" s="184"/>
      <c r="AT122" s="184"/>
      <c r="AU122" s="185"/>
      <c r="AV122" s="186">
        <v>0</v>
      </c>
      <c r="AW122" s="187"/>
      <c r="AX122" s="187"/>
      <c r="AY122" s="187"/>
      <c r="AZ122" s="187"/>
      <c r="BA122" s="187"/>
      <c r="BB122" s="187"/>
      <c r="BC122" s="187"/>
      <c r="BD122" s="187"/>
      <c r="BE122" s="187"/>
      <c r="BF122" s="187"/>
      <c r="BG122" s="187"/>
      <c r="BH122" s="187"/>
      <c r="BI122" s="187"/>
      <c r="BJ122" s="187"/>
      <c r="BK122" s="187"/>
      <c r="BL122" s="187"/>
      <c r="BM122" s="187"/>
      <c r="BN122" s="187"/>
      <c r="BO122" s="187"/>
      <c r="BP122" s="187"/>
      <c r="BQ122" s="187"/>
      <c r="BR122" s="187"/>
      <c r="BS122" s="187"/>
      <c r="BT122" s="187"/>
      <c r="BU122" s="187"/>
      <c r="BV122" s="187"/>
      <c r="BW122" s="187"/>
      <c r="BX122" s="188"/>
      <c r="BY122" s="186">
        <v>0</v>
      </c>
      <c r="BZ122" s="187"/>
      <c r="CA122" s="187"/>
      <c r="CB122" s="187"/>
      <c r="CC122" s="187"/>
      <c r="CD122" s="187"/>
      <c r="CE122" s="187"/>
      <c r="CF122" s="187"/>
      <c r="CG122" s="187"/>
      <c r="CH122" s="187"/>
      <c r="CI122" s="187"/>
      <c r="CJ122" s="187"/>
      <c r="CK122" s="187"/>
      <c r="CL122" s="187"/>
      <c r="CM122" s="187"/>
      <c r="CN122" s="187"/>
      <c r="CO122" s="187"/>
      <c r="CP122" s="187"/>
      <c r="CQ122" s="187"/>
      <c r="CR122" s="187"/>
      <c r="CS122" s="187"/>
      <c r="CT122" s="187"/>
      <c r="CU122" s="187"/>
      <c r="CV122" s="187"/>
      <c r="CW122" s="187"/>
      <c r="CX122" s="187"/>
      <c r="CY122" s="187"/>
      <c r="CZ122" s="187"/>
      <c r="DA122" s="188"/>
      <c r="DC122" s="189"/>
    </row>
    <row r="123" spans="1:151" s="72" customFormat="1" x14ac:dyDescent="0.25">
      <c r="A123" s="114"/>
      <c r="B123" s="184" t="s">
        <v>147</v>
      </c>
      <c r="C123" s="184"/>
      <c r="D123" s="184"/>
      <c r="E123" s="184"/>
      <c r="F123" s="184"/>
      <c r="G123" s="184"/>
      <c r="H123" s="184"/>
      <c r="I123" s="184"/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  <c r="AH123" s="184"/>
      <c r="AI123" s="184"/>
      <c r="AJ123" s="184"/>
      <c r="AK123" s="184"/>
      <c r="AL123" s="184"/>
      <c r="AM123" s="184"/>
      <c r="AN123" s="184"/>
      <c r="AO123" s="184"/>
      <c r="AP123" s="184"/>
      <c r="AQ123" s="184"/>
      <c r="AR123" s="184"/>
      <c r="AS123" s="184"/>
      <c r="AT123" s="184"/>
      <c r="AU123" s="185"/>
      <c r="AV123" s="186">
        <v>0</v>
      </c>
      <c r="AW123" s="187"/>
      <c r="AX123" s="187"/>
      <c r="AY123" s="187"/>
      <c r="AZ123" s="187"/>
      <c r="BA123" s="187"/>
      <c r="BB123" s="187"/>
      <c r="BC123" s="187"/>
      <c r="BD123" s="187"/>
      <c r="BE123" s="187"/>
      <c r="BF123" s="187"/>
      <c r="BG123" s="187"/>
      <c r="BH123" s="187"/>
      <c r="BI123" s="187"/>
      <c r="BJ123" s="187"/>
      <c r="BK123" s="187"/>
      <c r="BL123" s="187"/>
      <c r="BM123" s="187"/>
      <c r="BN123" s="187"/>
      <c r="BO123" s="187"/>
      <c r="BP123" s="187"/>
      <c r="BQ123" s="187"/>
      <c r="BR123" s="187"/>
      <c r="BS123" s="187"/>
      <c r="BT123" s="187"/>
      <c r="BU123" s="187"/>
      <c r="BV123" s="187"/>
      <c r="BW123" s="187"/>
      <c r="BX123" s="188"/>
      <c r="BY123" s="186">
        <v>0</v>
      </c>
      <c r="BZ123" s="187"/>
      <c r="CA123" s="187"/>
      <c r="CB123" s="187"/>
      <c r="CC123" s="187"/>
      <c r="CD123" s="187"/>
      <c r="CE123" s="187"/>
      <c r="CF123" s="187"/>
      <c r="CG123" s="187"/>
      <c r="CH123" s="187"/>
      <c r="CI123" s="187"/>
      <c r="CJ123" s="187"/>
      <c r="CK123" s="187"/>
      <c r="CL123" s="187"/>
      <c r="CM123" s="187"/>
      <c r="CN123" s="187"/>
      <c r="CO123" s="187"/>
      <c r="CP123" s="187"/>
      <c r="CQ123" s="187"/>
      <c r="CR123" s="187"/>
      <c r="CS123" s="187"/>
      <c r="CT123" s="187"/>
      <c r="CU123" s="187"/>
      <c r="CV123" s="187"/>
      <c r="CW123" s="187"/>
      <c r="CX123" s="187"/>
      <c r="CY123" s="187"/>
      <c r="CZ123" s="187"/>
      <c r="DA123" s="188"/>
      <c r="DC123" s="189"/>
    </row>
    <row r="124" spans="1:151" s="72" customFormat="1" x14ac:dyDescent="0.25">
      <c r="A124" s="114"/>
      <c r="B124" s="184" t="s">
        <v>148</v>
      </c>
      <c r="C124" s="184"/>
      <c r="D124" s="184"/>
      <c r="E124" s="184"/>
      <c r="F124" s="184"/>
      <c r="G124" s="184"/>
      <c r="H124" s="184"/>
      <c r="I124" s="184"/>
      <c r="J124" s="184"/>
      <c r="K124" s="184"/>
      <c r="L124" s="184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  <c r="AE124" s="184"/>
      <c r="AF124" s="184"/>
      <c r="AG124" s="184"/>
      <c r="AH124" s="184"/>
      <c r="AI124" s="184"/>
      <c r="AJ124" s="184"/>
      <c r="AK124" s="184"/>
      <c r="AL124" s="184"/>
      <c r="AM124" s="184"/>
      <c r="AN124" s="184"/>
      <c r="AO124" s="184"/>
      <c r="AP124" s="184"/>
      <c r="AQ124" s="184"/>
      <c r="AR124" s="184"/>
      <c r="AS124" s="184"/>
      <c r="AT124" s="184"/>
      <c r="AU124" s="185"/>
      <c r="AV124" s="186">
        <v>0</v>
      </c>
      <c r="AW124" s="187"/>
      <c r="AX124" s="187"/>
      <c r="AY124" s="187"/>
      <c r="AZ124" s="187"/>
      <c r="BA124" s="187"/>
      <c r="BB124" s="187"/>
      <c r="BC124" s="187"/>
      <c r="BD124" s="187"/>
      <c r="BE124" s="187"/>
      <c r="BF124" s="187"/>
      <c r="BG124" s="187"/>
      <c r="BH124" s="187"/>
      <c r="BI124" s="187"/>
      <c r="BJ124" s="187"/>
      <c r="BK124" s="187"/>
      <c r="BL124" s="187"/>
      <c r="BM124" s="187"/>
      <c r="BN124" s="187"/>
      <c r="BO124" s="187"/>
      <c r="BP124" s="187"/>
      <c r="BQ124" s="187"/>
      <c r="BR124" s="187"/>
      <c r="BS124" s="187"/>
      <c r="BT124" s="187"/>
      <c r="BU124" s="187"/>
      <c r="BV124" s="187"/>
      <c r="BW124" s="187"/>
      <c r="BX124" s="188"/>
      <c r="BY124" s="186">
        <v>0</v>
      </c>
      <c r="BZ124" s="187"/>
      <c r="CA124" s="187"/>
      <c r="CB124" s="187"/>
      <c r="CC124" s="187"/>
      <c r="CD124" s="187"/>
      <c r="CE124" s="187"/>
      <c r="CF124" s="187"/>
      <c r="CG124" s="187"/>
      <c r="CH124" s="187"/>
      <c r="CI124" s="187"/>
      <c r="CJ124" s="187"/>
      <c r="CK124" s="187"/>
      <c r="CL124" s="187"/>
      <c r="CM124" s="187"/>
      <c r="CN124" s="187"/>
      <c r="CO124" s="187"/>
      <c r="CP124" s="187"/>
      <c r="CQ124" s="187"/>
      <c r="CR124" s="187"/>
      <c r="CS124" s="187"/>
      <c r="CT124" s="187"/>
      <c r="CU124" s="187"/>
      <c r="CV124" s="187"/>
      <c r="CW124" s="187"/>
      <c r="CX124" s="187"/>
      <c r="CY124" s="187"/>
      <c r="CZ124" s="187"/>
      <c r="DA124" s="188"/>
      <c r="DC124" s="189"/>
    </row>
    <row r="125" spans="1:151" s="72" customFormat="1" x14ac:dyDescent="0.25">
      <c r="A125" s="114"/>
      <c r="B125" s="184" t="s">
        <v>149</v>
      </c>
      <c r="C125" s="184"/>
      <c r="D125" s="184"/>
      <c r="E125" s="184"/>
      <c r="F125" s="184"/>
      <c r="G125" s="184"/>
      <c r="H125" s="184"/>
      <c r="I125" s="184"/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  <c r="AH125" s="184"/>
      <c r="AI125" s="184"/>
      <c r="AJ125" s="184"/>
      <c r="AK125" s="184"/>
      <c r="AL125" s="184"/>
      <c r="AM125" s="184"/>
      <c r="AN125" s="184"/>
      <c r="AO125" s="184"/>
      <c r="AP125" s="184"/>
      <c r="AQ125" s="184"/>
      <c r="AR125" s="184"/>
      <c r="AS125" s="184"/>
      <c r="AT125" s="184"/>
      <c r="AU125" s="185"/>
      <c r="AV125" s="186">
        <f>CR105*1000</f>
        <v>8742</v>
      </c>
      <c r="AW125" s="187"/>
      <c r="AX125" s="187"/>
      <c r="AY125" s="187"/>
      <c r="AZ125" s="187"/>
      <c r="BA125" s="187"/>
      <c r="BB125" s="187"/>
      <c r="BC125" s="187"/>
      <c r="BD125" s="187"/>
      <c r="BE125" s="187"/>
      <c r="BF125" s="187"/>
      <c r="BG125" s="187"/>
      <c r="BH125" s="187"/>
      <c r="BI125" s="187"/>
      <c r="BJ125" s="187"/>
      <c r="BK125" s="187"/>
      <c r="BL125" s="187"/>
      <c r="BM125" s="187"/>
      <c r="BN125" s="187"/>
      <c r="BO125" s="187"/>
      <c r="BP125" s="187"/>
      <c r="BQ125" s="187"/>
      <c r="BR125" s="187"/>
      <c r="BS125" s="187"/>
      <c r="BT125" s="187"/>
      <c r="BU125" s="187"/>
      <c r="BV125" s="187"/>
      <c r="BW125" s="187"/>
      <c r="BX125" s="188"/>
      <c r="BY125" s="186">
        <f>DN105*1000</f>
        <v>8742</v>
      </c>
      <c r="BZ125" s="187"/>
      <c r="CA125" s="187"/>
      <c r="CB125" s="187"/>
      <c r="CC125" s="187"/>
      <c r="CD125" s="187"/>
      <c r="CE125" s="187"/>
      <c r="CF125" s="187"/>
      <c r="CG125" s="187"/>
      <c r="CH125" s="187"/>
      <c r="CI125" s="187"/>
      <c r="CJ125" s="187"/>
      <c r="CK125" s="187"/>
      <c r="CL125" s="187"/>
      <c r="CM125" s="187"/>
      <c r="CN125" s="187"/>
      <c r="CO125" s="187"/>
      <c r="CP125" s="187"/>
      <c r="CQ125" s="187"/>
      <c r="CR125" s="187"/>
      <c r="CS125" s="187"/>
      <c r="CT125" s="187"/>
      <c r="CU125" s="187"/>
      <c r="CV125" s="187"/>
      <c r="CW125" s="187"/>
      <c r="CX125" s="187"/>
      <c r="CY125" s="187"/>
      <c r="CZ125" s="187"/>
      <c r="DA125" s="188"/>
      <c r="DC125" s="189"/>
    </row>
    <row r="126" spans="1:151" s="72" customFormat="1" x14ac:dyDescent="0.25">
      <c r="A126" s="114"/>
      <c r="B126" s="184" t="s">
        <v>150</v>
      </c>
      <c r="C126" s="184"/>
      <c r="D126" s="184"/>
      <c r="E126" s="184"/>
      <c r="F126" s="184"/>
      <c r="G126" s="184"/>
      <c r="H126" s="184"/>
      <c r="I126" s="184"/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  <c r="AA126" s="184"/>
      <c r="AB126" s="184"/>
      <c r="AC126" s="184"/>
      <c r="AD126" s="184"/>
      <c r="AE126" s="184"/>
      <c r="AF126" s="184"/>
      <c r="AG126" s="184"/>
      <c r="AH126" s="184"/>
      <c r="AI126" s="184"/>
      <c r="AJ126" s="184"/>
      <c r="AK126" s="184"/>
      <c r="AL126" s="184"/>
      <c r="AM126" s="184"/>
      <c r="AN126" s="184"/>
      <c r="AO126" s="184"/>
      <c r="AP126" s="184"/>
      <c r="AQ126" s="184"/>
      <c r="AR126" s="184"/>
      <c r="AS126" s="184"/>
      <c r="AT126" s="184"/>
      <c r="AU126" s="185"/>
      <c r="AV126" s="186">
        <f>CR111*1000</f>
        <v>0</v>
      </c>
      <c r="AW126" s="187"/>
      <c r="AX126" s="187"/>
      <c r="AY126" s="187"/>
      <c r="AZ126" s="187"/>
      <c r="BA126" s="187"/>
      <c r="BB126" s="187"/>
      <c r="BC126" s="187"/>
      <c r="BD126" s="187"/>
      <c r="BE126" s="187"/>
      <c r="BF126" s="187"/>
      <c r="BG126" s="187"/>
      <c r="BH126" s="187"/>
      <c r="BI126" s="187"/>
      <c r="BJ126" s="187"/>
      <c r="BK126" s="187"/>
      <c r="BL126" s="187"/>
      <c r="BM126" s="187"/>
      <c r="BN126" s="187"/>
      <c r="BO126" s="187"/>
      <c r="BP126" s="187"/>
      <c r="BQ126" s="187"/>
      <c r="BR126" s="187"/>
      <c r="BS126" s="187"/>
      <c r="BT126" s="187"/>
      <c r="BU126" s="187"/>
      <c r="BV126" s="187"/>
      <c r="BW126" s="187"/>
      <c r="BX126" s="188"/>
      <c r="BY126" s="186">
        <f>DN111*1000</f>
        <v>0</v>
      </c>
      <c r="BZ126" s="187"/>
      <c r="CA126" s="187"/>
      <c r="CB126" s="187"/>
      <c r="CC126" s="187"/>
      <c r="CD126" s="187"/>
      <c r="CE126" s="187"/>
      <c r="CF126" s="187"/>
      <c r="CG126" s="187"/>
      <c r="CH126" s="187"/>
      <c r="CI126" s="187"/>
      <c r="CJ126" s="187"/>
      <c r="CK126" s="187"/>
      <c r="CL126" s="187"/>
      <c r="CM126" s="187"/>
      <c r="CN126" s="187"/>
      <c r="CO126" s="187"/>
      <c r="CP126" s="187"/>
      <c r="CQ126" s="187"/>
      <c r="CR126" s="187"/>
      <c r="CS126" s="187"/>
      <c r="CT126" s="187"/>
      <c r="CU126" s="187"/>
      <c r="CV126" s="187"/>
      <c r="CW126" s="187"/>
      <c r="CX126" s="187"/>
      <c r="CY126" s="187"/>
      <c r="CZ126" s="187"/>
      <c r="DA126" s="188"/>
      <c r="DC126" s="189"/>
    </row>
    <row r="127" spans="1:151" s="72" customFormat="1" x14ac:dyDescent="0.25">
      <c r="A127" s="114"/>
      <c r="B127" s="184" t="s">
        <v>151</v>
      </c>
      <c r="C127" s="184"/>
      <c r="D127" s="184"/>
      <c r="E127" s="184"/>
      <c r="F127" s="184"/>
      <c r="G127" s="184"/>
      <c r="H127" s="184"/>
      <c r="I127" s="184"/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  <c r="AF127" s="184"/>
      <c r="AG127" s="184"/>
      <c r="AH127" s="184"/>
      <c r="AI127" s="184"/>
      <c r="AJ127" s="184"/>
      <c r="AK127" s="184"/>
      <c r="AL127" s="184"/>
      <c r="AM127" s="184"/>
      <c r="AN127" s="184"/>
      <c r="AO127" s="184"/>
      <c r="AP127" s="184"/>
      <c r="AQ127" s="184"/>
      <c r="AR127" s="184"/>
      <c r="AS127" s="184"/>
      <c r="AT127" s="184"/>
      <c r="AU127" s="185"/>
      <c r="AV127" s="186">
        <f>CR106*1000</f>
        <v>389.05</v>
      </c>
      <c r="AW127" s="187"/>
      <c r="AX127" s="187"/>
      <c r="AY127" s="187"/>
      <c r="AZ127" s="187"/>
      <c r="BA127" s="187"/>
      <c r="BB127" s="187"/>
      <c r="BC127" s="187"/>
      <c r="BD127" s="187"/>
      <c r="BE127" s="187"/>
      <c r="BF127" s="187"/>
      <c r="BG127" s="187"/>
      <c r="BH127" s="187"/>
      <c r="BI127" s="187"/>
      <c r="BJ127" s="187"/>
      <c r="BK127" s="187"/>
      <c r="BL127" s="187"/>
      <c r="BM127" s="187"/>
      <c r="BN127" s="187"/>
      <c r="BO127" s="187"/>
      <c r="BP127" s="187"/>
      <c r="BQ127" s="187"/>
      <c r="BR127" s="187"/>
      <c r="BS127" s="187"/>
      <c r="BT127" s="187"/>
      <c r="BU127" s="187"/>
      <c r="BV127" s="187"/>
      <c r="BW127" s="187"/>
      <c r="BX127" s="188"/>
      <c r="BY127" s="186">
        <f>DN106*1000</f>
        <v>389.05</v>
      </c>
      <c r="BZ127" s="187"/>
      <c r="CA127" s="187"/>
      <c r="CB127" s="187"/>
      <c r="CC127" s="187"/>
      <c r="CD127" s="187"/>
      <c r="CE127" s="187"/>
      <c r="CF127" s="187"/>
      <c r="CG127" s="187"/>
      <c r="CH127" s="187"/>
      <c r="CI127" s="187"/>
      <c r="CJ127" s="187"/>
      <c r="CK127" s="187"/>
      <c r="CL127" s="187"/>
      <c r="CM127" s="187"/>
      <c r="CN127" s="187"/>
      <c r="CO127" s="187"/>
      <c r="CP127" s="187"/>
      <c r="CQ127" s="187"/>
      <c r="CR127" s="187"/>
      <c r="CS127" s="187"/>
      <c r="CT127" s="187"/>
      <c r="CU127" s="187"/>
      <c r="CV127" s="187"/>
      <c r="CW127" s="187"/>
      <c r="CX127" s="187"/>
      <c r="CY127" s="187"/>
      <c r="CZ127" s="187"/>
      <c r="DA127" s="188"/>
      <c r="DC127" s="189"/>
    </row>
    <row r="128" spans="1:151" s="72" customFormat="1" x14ac:dyDescent="0.25">
      <c r="A128" s="114"/>
      <c r="B128" s="184" t="s">
        <v>152</v>
      </c>
      <c r="C128" s="184"/>
      <c r="D128" s="184"/>
      <c r="E128" s="184"/>
      <c r="F128" s="184"/>
      <c r="G128" s="184"/>
      <c r="H128" s="184"/>
      <c r="I128" s="184"/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  <c r="AH128" s="184"/>
      <c r="AI128" s="184"/>
      <c r="AJ128" s="184"/>
      <c r="AK128" s="184"/>
      <c r="AL128" s="184"/>
      <c r="AM128" s="184"/>
      <c r="AN128" s="184"/>
      <c r="AO128" s="184"/>
      <c r="AP128" s="184"/>
      <c r="AQ128" s="184"/>
      <c r="AR128" s="184"/>
      <c r="AS128" s="184"/>
      <c r="AT128" s="184"/>
      <c r="AU128" s="185"/>
      <c r="AV128" s="186">
        <f>(CR107+CR108+CR109)*1000</f>
        <v>145.09800000000001</v>
      </c>
      <c r="AW128" s="187"/>
      <c r="AX128" s="187"/>
      <c r="AY128" s="187"/>
      <c r="AZ128" s="187"/>
      <c r="BA128" s="187"/>
      <c r="BB128" s="187"/>
      <c r="BC128" s="187"/>
      <c r="BD128" s="187"/>
      <c r="BE128" s="187"/>
      <c r="BF128" s="187"/>
      <c r="BG128" s="187"/>
      <c r="BH128" s="187"/>
      <c r="BI128" s="187"/>
      <c r="BJ128" s="187"/>
      <c r="BK128" s="187"/>
      <c r="BL128" s="187"/>
      <c r="BM128" s="187"/>
      <c r="BN128" s="187"/>
      <c r="BO128" s="187"/>
      <c r="BP128" s="187"/>
      <c r="BQ128" s="187"/>
      <c r="BR128" s="187"/>
      <c r="BS128" s="187"/>
      <c r="BT128" s="187"/>
      <c r="BU128" s="187"/>
      <c r="BV128" s="187"/>
      <c r="BW128" s="187"/>
      <c r="BX128" s="188"/>
      <c r="BY128" s="186">
        <f>(DN107+DN108+DN109)*1000</f>
        <v>145.09800000000001</v>
      </c>
      <c r="BZ128" s="187"/>
      <c r="CA128" s="187"/>
      <c r="CB128" s="187"/>
      <c r="CC128" s="187"/>
      <c r="CD128" s="187"/>
      <c r="CE128" s="187"/>
      <c r="CF128" s="187"/>
      <c r="CG128" s="187"/>
      <c r="CH128" s="187"/>
      <c r="CI128" s="187"/>
      <c r="CJ128" s="187"/>
      <c r="CK128" s="187"/>
      <c r="CL128" s="187"/>
      <c r="CM128" s="187"/>
      <c r="CN128" s="187"/>
      <c r="CO128" s="187"/>
      <c r="CP128" s="187"/>
      <c r="CQ128" s="187"/>
      <c r="CR128" s="187"/>
      <c r="CS128" s="187"/>
      <c r="CT128" s="187"/>
      <c r="CU128" s="187"/>
      <c r="CV128" s="187"/>
      <c r="CW128" s="187"/>
      <c r="CX128" s="187"/>
      <c r="CY128" s="187"/>
      <c r="CZ128" s="187"/>
      <c r="DA128" s="188"/>
      <c r="DC128" s="189"/>
    </row>
    <row r="129" spans="1:107" s="72" customFormat="1" x14ac:dyDescent="0.25">
      <c r="A129" s="114"/>
      <c r="B129" s="184" t="s">
        <v>153</v>
      </c>
      <c r="C129" s="184"/>
      <c r="D129" s="184"/>
      <c r="E129" s="184"/>
      <c r="F129" s="184"/>
      <c r="G129" s="184"/>
      <c r="H129" s="184"/>
      <c r="I129" s="184"/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  <c r="AG129" s="184"/>
      <c r="AH129" s="184"/>
      <c r="AI129" s="184"/>
      <c r="AJ129" s="184"/>
      <c r="AK129" s="184"/>
      <c r="AL129" s="184"/>
      <c r="AM129" s="184"/>
      <c r="AN129" s="184"/>
      <c r="AO129" s="184"/>
      <c r="AP129" s="184"/>
      <c r="AQ129" s="184"/>
      <c r="AR129" s="184"/>
      <c r="AS129" s="184"/>
      <c r="AT129" s="184"/>
      <c r="AU129" s="185"/>
      <c r="AV129" s="186">
        <v>0</v>
      </c>
      <c r="AW129" s="187"/>
      <c r="AX129" s="187"/>
      <c r="AY129" s="187"/>
      <c r="AZ129" s="187"/>
      <c r="BA129" s="187"/>
      <c r="BB129" s="187"/>
      <c r="BC129" s="187"/>
      <c r="BD129" s="187"/>
      <c r="BE129" s="187"/>
      <c r="BF129" s="187"/>
      <c r="BG129" s="187"/>
      <c r="BH129" s="187"/>
      <c r="BI129" s="187"/>
      <c r="BJ129" s="187"/>
      <c r="BK129" s="187"/>
      <c r="BL129" s="187"/>
      <c r="BM129" s="187"/>
      <c r="BN129" s="187"/>
      <c r="BO129" s="187"/>
      <c r="BP129" s="187"/>
      <c r="BQ129" s="187"/>
      <c r="BR129" s="187"/>
      <c r="BS129" s="187"/>
      <c r="BT129" s="187"/>
      <c r="BU129" s="187"/>
      <c r="BV129" s="187"/>
      <c r="BW129" s="187"/>
      <c r="BX129" s="188"/>
      <c r="BY129" s="186">
        <v>0</v>
      </c>
      <c r="BZ129" s="187"/>
      <c r="CA129" s="187"/>
      <c r="CB129" s="187"/>
      <c r="CC129" s="187"/>
      <c r="CD129" s="187"/>
      <c r="CE129" s="187"/>
      <c r="CF129" s="187"/>
      <c r="CG129" s="187"/>
      <c r="CH129" s="187"/>
      <c r="CI129" s="187"/>
      <c r="CJ129" s="187"/>
      <c r="CK129" s="187"/>
      <c r="CL129" s="187"/>
      <c r="CM129" s="187"/>
      <c r="CN129" s="187"/>
      <c r="CO129" s="187"/>
      <c r="CP129" s="187"/>
      <c r="CQ129" s="187"/>
      <c r="CR129" s="187"/>
      <c r="CS129" s="187"/>
      <c r="CT129" s="187"/>
      <c r="CU129" s="187"/>
      <c r="CV129" s="187"/>
      <c r="CW129" s="187"/>
      <c r="CX129" s="187"/>
      <c r="CY129" s="187"/>
      <c r="CZ129" s="187"/>
      <c r="DA129" s="188"/>
      <c r="DC129" s="189"/>
    </row>
    <row r="130" spans="1:107" s="72" customFormat="1" x14ac:dyDescent="0.25">
      <c r="A130" s="114"/>
      <c r="B130" s="184" t="s">
        <v>154</v>
      </c>
      <c r="C130" s="184"/>
      <c r="D130" s="184"/>
      <c r="E130" s="184"/>
      <c r="F130" s="184"/>
      <c r="G130" s="184"/>
      <c r="H130" s="184"/>
      <c r="I130" s="184"/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  <c r="AG130" s="184"/>
      <c r="AH130" s="184"/>
      <c r="AI130" s="184"/>
      <c r="AJ130" s="184"/>
      <c r="AK130" s="184"/>
      <c r="AL130" s="184"/>
      <c r="AM130" s="184"/>
      <c r="AN130" s="184"/>
      <c r="AO130" s="184"/>
      <c r="AP130" s="184"/>
      <c r="AQ130" s="184"/>
      <c r="AR130" s="184"/>
      <c r="AS130" s="184"/>
      <c r="AT130" s="184"/>
      <c r="AU130" s="185"/>
      <c r="AV130" s="186">
        <v>0</v>
      </c>
      <c r="AW130" s="187"/>
      <c r="AX130" s="187"/>
      <c r="AY130" s="187"/>
      <c r="AZ130" s="187"/>
      <c r="BA130" s="187"/>
      <c r="BB130" s="187"/>
      <c r="BC130" s="187"/>
      <c r="BD130" s="187"/>
      <c r="BE130" s="187"/>
      <c r="BF130" s="187"/>
      <c r="BG130" s="187"/>
      <c r="BH130" s="187"/>
      <c r="BI130" s="187"/>
      <c r="BJ130" s="187"/>
      <c r="BK130" s="187"/>
      <c r="BL130" s="187"/>
      <c r="BM130" s="187"/>
      <c r="BN130" s="187"/>
      <c r="BO130" s="187"/>
      <c r="BP130" s="187"/>
      <c r="BQ130" s="187"/>
      <c r="BR130" s="187"/>
      <c r="BS130" s="187"/>
      <c r="BT130" s="187"/>
      <c r="BU130" s="187"/>
      <c r="BV130" s="187"/>
      <c r="BW130" s="187"/>
      <c r="BX130" s="188"/>
      <c r="BY130" s="186">
        <v>0</v>
      </c>
      <c r="BZ130" s="187"/>
      <c r="CA130" s="187"/>
      <c r="CB130" s="187"/>
      <c r="CC130" s="187"/>
      <c r="CD130" s="187"/>
      <c r="CE130" s="187"/>
      <c r="CF130" s="187"/>
      <c r="CG130" s="187"/>
      <c r="CH130" s="187"/>
      <c r="CI130" s="187"/>
      <c r="CJ130" s="187"/>
      <c r="CK130" s="187"/>
      <c r="CL130" s="187"/>
      <c r="CM130" s="187"/>
      <c r="CN130" s="187"/>
      <c r="CO130" s="187"/>
      <c r="CP130" s="187"/>
      <c r="CQ130" s="187"/>
      <c r="CR130" s="187"/>
      <c r="CS130" s="187"/>
      <c r="CT130" s="187"/>
      <c r="CU130" s="187"/>
      <c r="CV130" s="187"/>
      <c r="CW130" s="187"/>
      <c r="CX130" s="187"/>
      <c r="CY130" s="187"/>
      <c r="CZ130" s="187"/>
      <c r="DA130" s="188"/>
      <c r="DC130" s="189"/>
    </row>
    <row r="131" spans="1:107" s="72" customFormat="1" x14ac:dyDescent="0.25">
      <c r="A131" s="114"/>
      <c r="B131" s="184" t="s">
        <v>155</v>
      </c>
      <c r="C131" s="184"/>
      <c r="D131" s="184"/>
      <c r="E131" s="184"/>
      <c r="F131" s="184"/>
      <c r="G131" s="184"/>
      <c r="H131" s="184"/>
      <c r="I131" s="184"/>
      <c r="J131" s="184"/>
      <c r="K131" s="184"/>
      <c r="L131" s="184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  <c r="AF131" s="184"/>
      <c r="AG131" s="184"/>
      <c r="AH131" s="184"/>
      <c r="AI131" s="184"/>
      <c r="AJ131" s="184"/>
      <c r="AK131" s="184"/>
      <c r="AL131" s="184"/>
      <c r="AM131" s="184"/>
      <c r="AN131" s="184"/>
      <c r="AO131" s="184"/>
      <c r="AP131" s="184"/>
      <c r="AQ131" s="184"/>
      <c r="AR131" s="184"/>
      <c r="AS131" s="184"/>
      <c r="AT131" s="184"/>
      <c r="AU131" s="185"/>
      <c r="AV131" s="186">
        <v>0</v>
      </c>
      <c r="AW131" s="187"/>
      <c r="AX131" s="187"/>
      <c r="AY131" s="187"/>
      <c r="AZ131" s="187"/>
      <c r="BA131" s="187"/>
      <c r="BB131" s="187"/>
      <c r="BC131" s="187"/>
      <c r="BD131" s="187"/>
      <c r="BE131" s="187"/>
      <c r="BF131" s="187"/>
      <c r="BG131" s="187"/>
      <c r="BH131" s="187"/>
      <c r="BI131" s="187"/>
      <c r="BJ131" s="187"/>
      <c r="BK131" s="187"/>
      <c r="BL131" s="187"/>
      <c r="BM131" s="187"/>
      <c r="BN131" s="187"/>
      <c r="BO131" s="187"/>
      <c r="BP131" s="187"/>
      <c r="BQ131" s="187"/>
      <c r="BR131" s="187"/>
      <c r="BS131" s="187"/>
      <c r="BT131" s="187"/>
      <c r="BU131" s="187"/>
      <c r="BV131" s="187"/>
      <c r="BW131" s="187"/>
      <c r="BX131" s="188"/>
      <c r="BY131" s="186">
        <v>0</v>
      </c>
      <c r="BZ131" s="187"/>
      <c r="CA131" s="187"/>
      <c r="CB131" s="187"/>
      <c r="CC131" s="187"/>
      <c r="CD131" s="187"/>
      <c r="CE131" s="187"/>
      <c r="CF131" s="187"/>
      <c r="CG131" s="187"/>
      <c r="CH131" s="187"/>
      <c r="CI131" s="187"/>
      <c r="CJ131" s="187"/>
      <c r="CK131" s="187"/>
      <c r="CL131" s="187"/>
      <c r="CM131" s="187"/>
      <c r="CN131" s="187"/>
      <c r="CO131" s="187"/>
      <c r="CP131" s="187"/>
      <c r="CQ131" s="187"/>
      <c r="CR131" s="187"/>
      <c r="CS131" s="187"/>
      <c r="CT131" s="187"/>
      <c r="CU131" s="187"/>
      <c r="CV131" s="187"/>
      <c r="CW131" s="187"/>
      <c r="CX131" s="187"/>
      <c r="CY131" s="187"/>
      <c r="CZ131" s="187"/>
      <c r="DA131" s="188"/>
      <c r="DC131" s="189"/>
    </row>
    <row r="132" spans="1:107" s="72" customFormat="1" x14ac:dyDescent="0.25">
      <c r="A132" s="114"/>
      <c r="B132" s="184" t="s">
        <v>156</v>
      </c>
      <c r="C132" s="184"/>
      <c r="D132" s="184"/>
      <c r="E132" s="184"/>
      <c r="F132" s="184"/>
      <c r="G132" s="184"/>
      <c r="H132" s="184"/>
      <c r="I132" s="184"/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  <c r="AF132" s="184"/>
      <c r="AG132" s="184"/>
      <c r="AH132" s="184"/>
      <c r="AI132" s="184"/>
      <c r="AJ132" s="184"/>
      <c r="AK132" s="184"/>
      <c r="AL132" s="184"/>
      <c r="AM132" s="184"/>
      <c r="AN132" s="184"/>
      <c r="AO132" s="184"/>
      <c r="AP132" s="184"/>
      <c r="AQ132" s="184"/>
      <c r="AR132" s="184"/>
      <c r="AS132" s="184"/>
      <c r="AT132" s="184"/>
      <c r="AU132" s="185"/>
      <c r="AV132" s="186">
        <v>0</v>
      </c>
      <c r="AW132" s="187"/>
      <c r="AX132" s="187"/>
      <c r="AY132" s="187"/>
      <c r="AZ132" s="187"/>
      <c r="BA132" s="187"/>
      <c r="BB132" s="187"/>
      <c r="BC132" s="187"/>
      <c r="BD132" s="187"/>
      <c r="BE132" s="187"/>
      <c r="BF132" s="187"/>
      <c r="BG132" s="187"/>
      <c r="BH132" s="187"/>
      <c r="BI132" s="187"/>
      <c r="BJ132" s="187"/>
      <c r="BK132" s="187"/>
      <c r="BL132" s="187"/>
      <c r="BM132" s="187"/>
      <c r="BN132" s="187"/>
      <c r="BO132" s="187"/>
      <c r="BP132" s="187"/>
      <c r="BQ132" s="187"/>
      <c r="BR132" s="187"/>
      <c r="BS132" s="187"/>
      <c r="BT132" s="187"/>
      <c r="BU132" s="187"/>
      <c r="BV132" s="187"/>
      <c r="BW132" s="187"/>
      <c r="BX132" s="188"/>
      <c r="BY132" s="186">
        <v>0</v>
      </c>
      <c r="BZ132" s="187"/>
      <c r="CA132" s="187"/>
      <c r="CB132" s="187"/>
      <c r="CC132" s="187"/>
      <c r="CD132" s="187"/>
      <c r="CE132" s="187"/>
      <c r="CF132" s="187"/>
      <c r="CG132" s="187"/>
      <c r="CH132" s="187"/>
      <c r="CI132" s="187"/>
      <c r="CJ132" s="187"/>
      <c r="CK132" s="187"/>
      <c r="CL132" s="187"/>
      <c r="CM132" s="187"/>
      <c r="CN132" s="187"/>
      <c r="CO132" s="187"/>
      <c r="CP132" s="187"/>
      <c r="CQ132" s="187"/>
      <c r="CR132" s="187"/>
      <c r="CS132" s="187"/>
      <c r="CT132" s="187"/>
      <c r="CU132" s="187"/>
      <c r="CV132" s="187"/>
      <c r="CW132" s="187"/>
      <c r="CX132" s="187"/>
      <c r="CY132" s="187"/>
      <c r="CZ132" s="187"/>
      <c r="DA132" s="188"/>
      <c r="DC132" s="189"/>
    </row>
    <row r="133" spans="1:107" s="72" customFormat="1" x14ac:dyDescent="0.25">
      <c r="A133" s="114"/>
      <c r="B133" s="184" t="s">
        <v>91</v>
      </c>
      <c r="C133" s="184"/>
      <c r="D133" s="184"/>
      <c r="E133" s="184"/>
      <c r="F133" s="184"/>
      <c r="G133" s="184"/>
      <c r="H133" s="184"/>
      <c r="I133" s="184"/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  <c r="AE133" s="184"/>
      <c r="AF133" s="184"/>
      <c r="AG133" s="184"/>
      <c r="AH133" s="184"/>
      <c r="AI133" s="184"/>
      <c r="AJ133" s="184"/>
      <c r="AK133" s="184"/>
      <c r="AL133" s="184"/>
      <c r="AM133" s="184"/>
      <c r="AN133" s="184"/>
      <c r="AO133" s="184"/>
      <c r="AP133" s="184"/>
      <c r="AQ133" s="184"/>
      <c r="AR133" s="184"/>
      <c r="AS133" s="184"/>
      <c r="AT133" s="184"/>
      <c r="AU133" s="185"/>
      <c r="AV133" s="186">
        <f>AV125+AV126+AV127+AV128</f>
        <v>9276.1479999999992</v>
      </c>
      <c r="AW133" s="187"/>
      <c r="AX133" s="187"/>
      <c r="AY133" s="187"/>
      <c r="AZ133" s="187"/>
      <c r="BA133" s="187"/>
      <c r="BB133" s="187"/>
      <c r="BC133" s="187"/>
      <c r="BD133" s="187"/>
      <c r="BE133" s="187"/>
      <c r="BF133" s="187"/>
      <c r="BG133" s="187"/>
      <c r="BH133" s="187"/>
      <c r="BI133" s="187"/>
      <c r="BJ133" s="187"/>
      <c r="BK133" s="187"/>
      <c r="BL133" s="187"/>
      <c r="BM133" s="187"/>
      <c r="BN133" s="187"/>
      <c r="BO133" s="187"/>
      <c r="BP133" s="187"/>
      <c r="BQ133" s="187"/>
      <c r="BR133" s="187"/>
      <c r="BS133" s="187"/>
      <c r="BT133" s="187"/>
      <c r="BU133" s="187"/>
      <c r="BV133" s="187"/>
      <c r="BW133" s="187"/>
      <c r="BX133" s="188"/>
      <c r="BY133" s="186">
        <f>BY125+BY126+BY127+BY128</f>
        <v>9276.1479999999992</v>
      </c>
      <c r="BZ133" s="187"/>
      <c r="CA133" s="187"/>
      <c r="CB133" s="187"/>
      <c r="CC133" s="187"/>
      <c r="CD133" s="187"/>
      <c r="CE133" s="187"/>
      <c r="CF133" s="187"/>
      <c r="CG133" s="187"/>
      <c r="CH133" s="187"/>
      <c r="CI133" s="187"/>
      <c r="CJ133" s="187"/>
      <c r="CK133" s="187"/>
      <c r="CL133" s="187"/>
      <c r="CM133" s="187"/>
      <c r="CN133" s="187"/>
      <c r="CO133" s="187"/>
      <c r="CP133" s="187"/>
      <c r="CQ133" s="187"/>
      <c r="CR133" s="187"/>
      <c r="CS133" s="187"/>
      <c r="CT133" s="187"/>
      <c r="CU133" s="187"/>
      <c r="CV133" s="187"/>
      <c r="CW133" s="187"/>
      <c r="CX133" s="187"/>
      <c r="CY133" s="187"/>
      <c r="CZ133" s="187"/>
      <c r="DA133" s="188"/>
      <c r="DC133" s="189"/>
    </row>
  </sheetData>
  <mergeCells count="519"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DN103:EJ103"/>
    <mergeCell ref="EK103:FG103"/>
    <mergeCell ref="A104:Z104"/>
    <mergeCell ref="AA104:AZ104"/>
    <mergeCell ref="BA104:BW104"/>
    <mergeCell ref="BX104:CQ104"/>
    <mergeCell ref="CR104:DM104"/>
    <mergeCell ref="DN104:EJ104"/>
    <mergeCell ref="EK104:FG104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Y92:EJ92"/>
    <mergeCell ref="EK92:EV92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EK89:EV89"/>
    <mergeCell ref="EW89:FH89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DY88:EJ88"/>
    <mergeCell ref="EK88:EV88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DY87:EJ87"/>
    <mergeCell ref="EK87:EV87"/>
    <mergeCell ref="EW87:FH87"/>
    <mergeCell ref="A88:Q93"/>
    <mergeCell ref="R88:AK88"/>
    <mergeCell ref="AL88:BB88"/>
    <mergeCell ref="BC88:BS88"/>
    <mergeCell ref="BT88:CJ88"/>
    <mergeCell ref="CK88:CY88"/>
    <mergeCell ref="CZ88:DX88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BQ77:CS77"/>
    <mergeCell ref="CV77:DZ77"/>
    <mergeCell ref="EA77:FE77"/>
    <mergeCell ref="AS74:BP74"/>
    <mergeCell ref="BQ74:CS74"/>
    <mergeCell ref="CV74:DZ74"/>
    <mergeCell ref="W75:AR76"/>
    <mergeCell ref="AS75:BP75"/>
    <mergeCell ref="BQ75:CS75"/>
    <mergeCell ref="CV75:DZ75"/>
    <mergeCell ref="AS76:BP76"/>
    <mergeCell ref="BQ76:CS76"/>
    <mergeCell ref="CV76:DZ76"/>
    <mergeCell ref="BQ71:CS71"/>
    <mergeCell ref="CV71:DZ71"/>
    <mergeCell ref="AS72:BP72"/>
    <mergeCell ref="BQ72:CS72"/>
    <mergeCell ref="CV72:DZ72"/>
    <mergeCell ref="AS73:BP73"/>
    <mergeCell ref="BQ73:CS73"/>
    <mergeCell ref="CV73:DZ73"/>
    <mergeCell ref="A69:V76"/>
    <mergeCell ref="W69:AR74"/>
    <mergeCell ref="AS69:BP69"/>
    <mergeCell ref="BQ69:CS69"/>
    <mergeCell ref="CV69:DZ69"/>
    <mergeCell ref="EA69:FE76"/>
    <mergeCell ref="AS70:BP70"/>
    <mergeCell ref="BQ70:CS70"/>
    <mergeCell ref="CV70:DZ70"/>
    <mergeCell ref="AS71:BP71"/>
    <mergeCell ref="EA65:FE68"/>
    <mergeCell ref="AS66:BP66"/>
    <mergeCell ref="BQ66:CS66"/>
    <mergeCell ref="CV66:DZ66"/>
    <mergeCell ref="CV67:DZ67"/>
    <mergeCell ref="AS68:BP68"/>
    <mergeCell ref="BQ68:CS68"/>
    <mergeCell ref="CV68:DZ68"/>
    <mergeCell ref="AS64:BP64"/>
    <mergeCell ref="BQ64:CS64"/>
    <mergeCell ref="CV64:DZ64"/>
    <mergeCell ref="A65:V68"/>
    <mergeCell ref="W65:AR68"/>
    <mergeCell ref="AS65:BP65"/>
    <mergeCell ref="BQ65:CS65"/>
    <mergeCell ref="CV65:DZ65"/>
    <mergeCell ref="BQ61:CS61"/>
    <mergeCell ref="CV61:DZ61"/>
    <mergeCell ref="AS62:BP62"/>
    <mergeCell ref="BQ62:CS62"/>
    <mergeCell ref="CV62:DZ62"/>
    <mergeCell ref="AS63:BP63"/>
    <mergeCell ref="BQ63:CS63"/>
    <mergeCell ref="CV63:DZ63"/>
    <mergeCell ref="A59:V64"/>
    <mergeCell ref="W59:AR64"/>
    <mergeCell ref="AS59:BP59"/>
    <mergeCell ref="BQ59:CS59"/>
    <mergeCell ref="CV59:DZ59"/>
    <mergeCell ref="EA59:FE64"/>
    <mergeCell ref="AS60:BP60"/>
    <mergeCell ref="BQ60:CS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CR48:DG48"/>
    <mergeCell ref="DH48:DX48"/>
    <mergeCell ref="DY48:EN48"/>
    <mergeCell ref="EO48:FE48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CR46:DG46"/>
    <mergeCell ref="DH46:DX46"/>
    <mergeCell ref="DY46:EN46"/>
    <mergeCell ref="EO46:FE46"/>
    <mergeCell ref="A47:K47"/>
    <mergeCell ref="L47:AC47"/>
    <mergeCell ref="AD47:AS47"/>
    <mergeCell ref="AT47:BJ47"/>
    <mergeCell ref="BK47:BZ47"/>
    <mergeCell ref="CA47:CQ47"/>
    <mergeCell ref="CR45:DG45"/>
    <mergeCell ref="DH45:DX45"/>
    <mergeCell ref="DY45:EN45"/>
    <mergeCell ref="EO45:FE45"/>
    <mergeCell ref="A46:K46"/>
    <mergeCell ref="L46:AC46"/>
    <mergeCell ref="AD46:AS46"/>
    <mergeCell ref="AT46:BJ46"/>
    <mergeCell ref="BK46:BZ46"/>
    <mergeCell ref="CA46:CQ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AM38:CH38"/>
    <mergeCell ref="CI38:CZ38"/>
    <mergeCell ref="DA38:DD38"/>
    <mergeCell ref="DE38:DH38"/>
    <mergeCell ref="DI38:DQ38"/>
    <mergeCell ref="C39:M39"/>
    <mergeCell ref="N39:AE39"/>
    <mergeCell ref="CL39:CW39"/>
    <mergeCell ref="CG31:CX31"/>
    <mergeCell ref="CY31:DS31"/>
    <mergeCell ref="DT31:EL31"/>
    <mergeCell ref="EM31:FE31"/>
    <mergeCell ref="A35:FE35"/>
    <mergeCell ref="BU37:DX37"/>
    <mergeCell ref="CG30:CX30"/>
    <mergeCell ref="CY30:DS30"/>
    <mergeCell ref="DT30:EL30"/>
    <mergeCell ref="EM30:FE30"/>
    <mergeCell ref="A31:E31"/>
    <mergeCell ref="F31:V31"/>
    <mergeCell ref="W31:AN31"/>
    <mergeCell ref="AO31:AY31"/>
    <mergeCell ref="AZ31:BM31"/>
    <mergeCell ref="BN31:CF31"/>
    <mergeCell ref="CG29:CX29"/>
    <mergeCell ref="CY29:DS29"/>
    <mergeCell ref="DT29:EL29"/>
    <mergeCell ref="EM29:FE29"/>
    <mergeCell ref="A30:E30"/>
    <mergeCell ref="F30:V30"/>
    <mergeCell ref="W30:AN30"/>
    <mergeCell ref="AO30:AY30"/>
    <mergeCell ref="AZ30:BM30"/>
    <mergeCell ref="BN30:CF30"/>
    <mergeCell ref="CG28:CX28"/>
    <mergeCell ref="CY28:DS28"/>
    <mergeCell ref="DT28:EL28"/>
    <mergeCell ref="EM28:FE28"/>
    <mergeCell ref="A29:E29"/>
    <mergeCell ref="F29:V29"/>
    <mergeCell ref="W29:AN29"/>
    <mergeCell ref="AO29:AY29"/>
    <mergeCell ref="AZ29:BM29"/>
    <mergeCell ref="BN29:CF29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A17:DQ17"/>
    <mergeCell ref="DR17:EK17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DA15:DQ15"/>
    <mergeCell ref="DR15:EK15"/>
    <mergeCell ref="EL15:FE15"/>
    <mergeCell ref="A16:E16"/>
    <mergeCell ref="F16:V16"/>
    <mergeCell ref="W16:AN16"/>
    <mergeCell ref="AO16:AY16"/>
    <mergeCell ref="AZ16:BP16"/>
    <mergeCell ref="BQ16:CI16"/>
    <mergeCell ref="CJ16:CZ16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3:DQ13"/>
    <mergeCell ref="DR13:EK13"/>
    <mergeCell ref="EL13:FE13"/>
    <mergeCell ref="A14:E14"/>
    <mergeCell ref="F14:V14"/>
    <mergeCell ref="W14:AN14"/>
    <mergeCell ref="AO14:AY14"/>
    <mergeCell ref="AZ14:BP14"/>
    <mergeCell ref="BQ14:CI14"/>
    <mergeCell ref="CJ14:CZ14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C10:M10"/>
    <mergeCell ref="N10:AE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EI2:FE2"/>
    <mergeCell ref="A6:FH7"/>
    <mergeCell ref="AV8:DJ8"/>
    <mergeCell ref="AW9:BY9"/>
    <mergeCell ref="BZ9:CQ9"/>
    <mergeCell ref="CR9:CU9"/>
    <mergeCell ref="CV9:CY9"/>
    <mergeCell ref="CZ9:DG9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Зарипова Ирина Маратовна</dc:creator>
  <cp:lastModifiedBy>Зарипова Ирина Маратовна</cp:lastModifiedBy>
  <dcterms:created xsi:type="dcterms:W3CDTF">2025-10-19T22:21:36Z</dcterms:created>
  <dcterms:modified xsi:type="dcterms:W3CDTF">2025-10-19T22:22:09Z</dcterms:modified>
</cp:coreProperties>
</file>