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а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A14" i="2" l="1"/>
  <c r="DR14" i="2"/>
  <c r="CG27" i="2"/>
  <c r="CY27" i="2"/>
  <c r="DT27" i="2" s="1"/>
  <c r="EM27" i="2"/>
  <c r="CV55" i="2"/>
  <c r="CV65" i="2" s="1"/>
  <c r="CW55" i="2"/>
  <c r="CX55" i="2"/>
  <c r="CY55" i="2"/>
  <c r="CZ55" i="2"/>
  <c r="DA55" i="2"/>
  <c r="DB55" i="2"/>
  <c r="DC55" i="2"/>
  <c r="DD55" i="2"/>
  <c r="DE55" i="2"/>
  <c r="DF55" i="2"/>
  <c r="DG55" i="2"/>
  <c r="DH55" i="2"/>
  <c r="DI55" i="2"/>
  <c r="DJ55" i="2"/>
  <c r="DK55" i="2"/>
  <c r="DL55" i="2"/>
  <c r="DM55" i="2"/>
  <c r="DN55" i="2"/>
  <c r="DO55" i="2"/>
  <c r="DP55" i="2"/>
  <c r="DQ55" i="2"/>
  <c r="DR55" i="2"/>
  <c r="DS55" i="2"/>
  <c r="DT55" i="2"/>
  <c r="DU55" i="2"/>
  <c r="DV55" i="2"/>
  <c r="DW55" i="2"/>
  <c r="DX55" i="2"/>
  <c r="DY55" i="2"/>
  <c r="DZ55" i="2"/>
  <c r="EA55" i="2"/>
  <c r="CV56" i="2"/>
  <c r="CW56" i="2"/>
  <c r="CX56" i="2"/>
  <c r="CY56" i="2"/>
  <c r="CZ56" i="2"/>
  <c r="DA56" i="2"/>
  <c r="DB56" i="2"/>
  <c r="DC56" i="2"/>
  <c r="DD56" i="2"/>
  <c r="DE56" i="2"/>
  <c r="DF56" i="2"/>
  <c r="DG56" i="2"/>
  <c r="DH56" i="2"/>
  <c r="DI56" i="2"/>
  <c r="DJ56" i="2"/>
  <c r="DK56" i="2"/>
  <c r="DL56" i="2"/>
  <c r="DM56" i="2"/>
  <c r="DN56" i="2"/>
  <c r="DO56" i="2"/>
  <c r="DP56" i="2"/>
  <c r="DQ56" i="2"/>
  <c r="DR56" i="2"/>
  <c r="DS56" i="2"/>
  <c r="DT56" i="2"/>
  <c r="DU56" i="2"/>
  <c r="DV56" i="2"/>
  <c r="DW56" i="2"/>
  <c r="DX56" i="2"/>
  <c r="DY56" i="2"/>
  <c r="DZ56" i="2"/>
  <c r="CV57" i="2"/>
  <c r="CV58" i="2"/>
  <c r="CW58" i="2"/>
  <c r="CX58" i="2"/>
  <c r="CY58" i="2"/>
  <c r="CZ58" i="2"/>
  <c r="DA58" i="2"/>
  <c r="DB58" i="2"/>
  <c r="DC58" i="2"/>
  <c r="DD58" i="2"/>
  <c r="DE58" i="2"/>
  <c r="DF58" i="2"/>
  <c r="DG58" i="2"/>
  <c r="DH58" i="2"/>
  <c r="DI58" i="2"/>
  <c r="DJ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W58" i="2"/>
  <c r="DX58" i="2"/>
  <c r="DY58" i="2"/>
  <c r="DZ58" i="2"/>
  <c r="CV59" i="2"/>
  <c r="CW59" i="2"/>
  <c r="CX59" i="2"/>
  <c r="CY59" i="2"/>
  <c r="CZ59" i="2"/>
  <c r="DA59" i="2"/>
  <c r="DB59" i="2"/>
  <c r="DC59" i="2"/>
  <c r="DD59" i="2"/>
  <c r="DE59" i="2"/>
  <c r="DF59" i="2"/>
  <c r="DG59" i="2"/>
  <c r="DH59" i="2"/>
  <c r="DI59" i="2"/>
  <c r="DJ59" i="2"/>
  <c r="DK59" i="2"/>
  <c r="DL59" i="2"/>
  <c r="DM59" i="2"/>
  <c r="DN59" i="2"/>
  <c r="DO59" i="2"/>
  <c r="DP59" i="2"/>
  <c r="DQ59" i="2"/>
  <c r="DR59" i="2"/>
  <c r="DS59" i="2"/>
  <c r="DT59" i="2"/>
  <c r="DU59" i="2"/>
  <c r="DV59" i="2"/>
  <c r="DW59" i="2"/>
  <c r="DX59" i="2"/>
  <c r="DY59" i="2"/>
  <c r="DZ59" i="2"/>
  <c r="CV60" i="2"/>
  <c r="CV61" i="2"/>
  <c r="CW61" i="2"/>
  <c r="CX61" i="2"/>
  <c r="CY61" i="2"/>
  <c r="CZ61" i="2"/>
  <c r="DA61" i="2"/>
  <c r="DB61" i="2"/>
  <c r="DC61" i="2"/>
  <c r="DD61" i="2"/>
  <c r="DE61" i="2"/>
  <c r="DF61" i="2"/>
  <c r="DG61" i="2"/>
  <c r="DH61" i="2"/>
  <c r="DI61" i="2"/>
  <c r="DJ61" i="2"/>
  <c r="DK61" i="2"/>
  <c r="DL61" i="2"/>
  <c r="DM61" i="2"/>
  <c r="DN61" i="2"/>
  <c r="DO61" i="2"/>
  <c r="DP61" i="2"/>
  <c r="DQ61" i="2"/>
  <c r="DR61" i="2"/>
  <c r="DS61" i="2"/>
  <c r="DT61" i="2"/>
  <c r="DU61" i="2"/>
  <c r="DV61" i="2"/>
  <c r="DW61" i="2"/>
  <c r="DX61" i="2"/>
  <c r="DY61" i="2"/>
  <c r="DZ61" i="2"/>
  <c r="CV62" i="2"/>
  <c r="CV63" i="2"/>
  <c r="CV64" i="2"/>
  <c r="BQ65" i="2"/>
  <c r="CK74" i="2"/>
  <c r="CK75" i="2"/>
  <c r="CK76" i="2"/>
  <c r="CK77" i="2"/>
  <c r="CK78" i="2"/>
  <c r="CK79" i="2"/>
  <c r="CK80" i="2"/>
  <c r="DN92" i="2"/>
  <c r="DN93" i="2"/>
  <c r="DN94" i="2"/>
  <c r="DN95" i="2"/>
  <c r="DN96" i="2"/>
  <c r="DN98" i="2"/>
  <c r="CR99" i="2"/>
  <c r="DN99" i="2"/>
  <c r="AV112" i="2"/>
  <c r="BY112" i="2"/>
  <c r="AV113" i="2"/>
  <c r="AV120" i="2" s="1"/>
  <c r="BY113" i="2"/>
  <c r="BY120" i="2" s="1"/>
  <c r="AV114" i="2"/>
  <c r="BY114" i="2"/>
  <c r="AV115" i="2"/>
  <c r="BY115" i="2"/>
</calcChain>
</file>

<file path=xl/sharedStrings.xml><?xml version="1.0" encoding="utf-8"?>
<sst xmlns="http://schemas.openxmlformats.org/spreadsheetml/2006/main" count="349" uniqueCount="146">
  <si>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</si>
  <si>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</si>
  <si>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</si>
  <si>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</si>
  <si>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</si>
  <si>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</si>
  <si>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</si>
  <si>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</si>
  <si>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</si>
  <si>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</si>
  <si>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1а группа</t>
  </si>
  <si>
    <t>Дифференцированный тариф всего, 
в том числе:</t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</si>
  <si>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</si>
  <si>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</si>
  <si>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t>Группа потребления</t>
  </si>
  <si>
    <t>(наименование субъекта естественной монополии)</t>
  </si>
  <si>
    <t xml:space="preserve"> год</t>
  </si>
  <si>
    <t>26</t>
  </si>
  <si>
    <t>май 20</t>
  </si>
  <si>
    <t>ООО "ННК-САХАЛИНМОРНЕФТЕГАЗ"                                         за</t>
  </si>
  <si>
    <t xml:space="preserve">по группам газопотребления) 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</si>
  <si>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</si>
  <si>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>Форма 7</t>
  </si>
  <si>
    <t>х</t>
  </si>
  <si>
    <t>Итого</t>
  </si>
  <si>
    <t>АО "Ногликская ГЭС"</t>
  </si>
  <si>
    <t>АО "НГЭС"</t>
  </si>
  <si>
    <t>Сахалинская обл., Ногликский район</t>
  </si>
  <si>
    <t>Газопровод "Даги-Оха"</t>
  </si>
  <si>
    <t>АО " Авиашельф"</t>
  </si>
  <si>
    <t>АО "Аэропорт Южно-Сахалинск" филиал "Аэропорт Оха"</t>
  </si>
  <si>
    <t>АО "Аэропорт Южно-Сахалинск"</t>
  </si>
  <si>
    <t>Охинское государственное унитарное дорожное предприятие Сахалинской области</t>
  </si>
  <si>
    <t>АО "Охинское ДСУ"</t>
  </si>
  <si>
    <t>МУП "Охинское коммунальное хозяйство" МО ГО "Охинский"</t>
  </si>
  <si>
    <t>МУП "ОКХ" Охинского муниципального округа</t>
  </si>
  <si>
    <t>ОАО "Сахалиноблгаз"</t>
  </si>
  <si>
    <t>АО "Охинская ТЭЦ"</t>
  </si>
  <si>
    <t>Сахалинская обл., Охинский район</t>
  </si>
  <si>
    <t>ГРС "Оха"</t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</si>
  <si>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</si>
  <si>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</si>
  <si>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</si>
  <si>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Номер группы газопотребления/
транзит</t>
  </si>
  <si>
    <t>Наименование потребителя</t>
  </si>
  <si>
    <t>Точка выхода из газораспределительной сети</t>
  </si>
  <si>
    <t>Точка входа в газораспределительную сеть</t>
  </si>
  <si>
    <t>(план)</t>
  </si>
  <si>
    <t>(месяц) май</t>
  </si>
  <si>
    <t xml:space="preserve"> года</t>
  </si>
  <si>
    <t>май</t>
  </si>
  <si>
    <t xml:space="preserve">за </t>
  </si>
  <si>
    <t>ООО "ННК-САХАЛИНМОРНЕФТЕГАЗ"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</si>
  <si>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</t>
  </si>
  <si>
    <t>Форма 6</t>
  </si>
  <si>
    <t>ГРС "Комсомольск"</t>
  </si>
  <si>
    <t>ГРС "Амурск"</t>
  </si>
  <si>
    <t>АГРС "Циммермановка"</t>
  </si>
  <si>
    <t>ГРС "Де-Кастри"</t>
  </si>
  <si>
    <t>ГРС "Лазарево"</t>
  </si>
  <si>
    <t>Хабаровский край</t>
  </si>
  <si>
    <t>ГРС "Ноглики"</t>
  </si>
  <si>
    <t>Сахалинская область</t>
  </si>
  <si>
    <t>Параметры увеличе-
ния</t>
  </si>
  <si>
    <t>Срок меропри-ятий</t>
  </si>
  <si>
    <t>Основание</t>
  </si>
  <si>
    <t>План мероприятий по увеличению пропускной способности</t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</si>
  <si>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</si>
  <si>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</si>
  <si>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</si>
  <si>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</si>
  <si>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</si>
  <si>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Наименование газораспредели-тельной станции (участков магистрального газопровода, 
за исключением газопровода-
отвода)</t>
  </si>
  <si>
    <t>Субъект 
Российской 
Федерации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</si>
  <si>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</si>
  <si>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Форма 5</t>
  </si>
  <si>
    <t>АО "ННК-Хабаровский НПЗ"</t>
  </si>
  <si>
    <t>АО "Сахалинморнефтегаз-Шельф"</t>
  </si>
  <si>
    <t>АО "Газпром газораспределение Дальний Восток"</t>
  </si>
  <si>
    <t>АО "ДГК"</t>
  </si>
  <si>
    <t>Сахалинская область, Ногликский район</t>
  </si>
  <si>
    <t>ООО "ННК-Сахалинморнефтегаз"</t>
  </si>
  <si>
    <t>ООО "Газпром трансгаз Томск"</t>
  </si>
  <si>
    <t xml:space="preserve"> ООО "РН-Комсомольский НПЗ"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</si>
  <si>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</si>
  <si>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КУ "Боатасино"</t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</si>
  <si>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</si>
  <si>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</si>
  <si>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</si>
  <si>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t>Поставщик газа/
потребитель</t>
  </si>
  <si>
    <t>Зона выхода из магистрального газопровода</t>
  </si>
  <si>
    <t>Зона входа в магистральный газопровод</t>
  </si>
  <si>
    <t xml:space="preserve">май (план) </t>
  </si>
  <si>
    <t xml:space="preserve">(месяц) 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</si>
  <si>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</si>
  <si>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>Форма 4</t>
  </si>
  <si>
    <t>…</t>
  </si>
  <si>
    <t>XXX</t>
  </si>
  <si>
    <t>3</t>
  </si>
  <si>
    <t>XX</t>
  </si>
  <si>
    <t>2</t>
  </si>
  <si>
    <t>X</t>
  </si>
  <si>
    <t>1</t>
  </si>
  <si>
    <t>Лимити-рующий участок</t>
  </si>
  <si>
    <t>Величина свободной мощности</t>
  </si>
  <si>
    <t>YYY</t>
  </si>
  <si>
    <t>YY</t>
  </si>
  <si>
    <t>Y</t>
  </si>
  <si>
    <t>Номер и наименование зон входа</t>
  </si>
  <si>
    <t>Наименование зоны выхода</t>
  </si>
  <si>
    <t>Номер 
зоны 
выхода</t>
  </si>
  <si>
    <t xml:space="preserve">между зонами входа и выхода на (за) </t>
  </si>
  <si>
    <t>по магистральным газопроводам      ООО "ННК-САХАЛИНМОРНЕФТЕГАЗ"</t>
  </si>
  <si>
    <t>Информация о наличии (отсутствии) технической возможности доступа
 к регулируемым услугам по транспортировке газа</t>
  </si>
  <si>
    <t>Форма 3</t>
  </si>
  <si>
    <t>ПАО НК "Роснефть", ООО "ННК-Сахалинморнефтегаз"
ООО "Сахалин 1",
ПАО "Газпром"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</si>
  <si>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</si>
  <si>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МГП "Оха - Комсомольск-на-Амуре"</t>
  </si>
  <si>
    <t>Свободная мощность магистрального трубопровода 
в точке выхода</t>
  </si>
  <si>
    <t>Фактическая мощность магистрального трубопровода 
в начале зоны выхода</t>
  </si>
  <si>
    <t>Объемы газа 
в соответствии с удовлетворенными заявками</t>
  </si>
  <si>
    <t>Объемы газа 
в соответствии с поступившими заявками</t>
  </si>
  <si>
    <t>Потребитель, 
владелец газа</t>
  </si>
  <si>
    <t>Техни-ческая мощность точки выхода</t>
  </si>
  <si>
    <t>Точка 
выхода</t>
  </si>
  <si>
    <t>Наименование магистрального трубопровода</t>
  </si>
  <si>
    <t>Наименование 
зоны выхода</t>
  </si>
  <si>
    <t>№</t>
  </si>
  <si>
    <t xml:space="preserve">в зонах выхода на (за) </t>
  </si>
  <si>
    <t xml:space="preserve">                    ООО "ННК-САХАЛИНМОРНЕФТЕГАЗ"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</si>
  <si>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</si>
  <si>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Форма 2</t>
  </si>
  <si>
    <t>нет свободной мощности</t>
  </si>
  <si>
    <t>Свободная мощность магистрального трубопровода 
в конце зоны входа</t>
  </si>
  <si>
    <t>Фактическая мощность магистрального трубопровода 
в конце зоны входа</t>
  </si>
  <si>
    <t>Объемы газа 
в соответствии с удовлетво-ренными заявками</t>
  </si>
  <si>
    <t>Объемы газа 
в соответствии с поступив-шими 
заявками</t>
  </si>
  <si>
    <t>Поставщик, 
владелец газа</t>
  </si>
  <si>
    <t>Техническая мощность точки входа</t>
  </si>
  <si>
    <t>Точка 
входа</t>
  </si>
  <si>
    <t>Наименование 
зоны входа</t>
  </si>
  <si>
    <t xml:space="preserve">в зонах входа на (за) 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</si>
  <si>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</si>
  <si>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Форма 1</t>
  </si>
  <si>
    <t>к приказу ФАС России
от 08.12.2022 № 960/22</t>
  </si>
  <si>
    <t>Приложение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</si>
</sst>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/>
    </xf>
    <xf numFmtId="1" fontId="1" fillId="0" borderId="3" xfId="0" applyNumberFormat="1" applyFont="1" applyBorder="1" applyAlignment="1">
      <alignment horizontal="center" vertical="top"/>
    </xf>
    <xf numFmtId="1" fontId="1" fillId="0" borderId="4" xfId="0" applyNumberFormat="1" applyFont="1" applyBorder="1" applyAlignment="1">
      <alignment horizontal="center" vertical="top"/>
    </xf>
    <xf numFmtId="1" fontId="1" fillId="0" borderId="5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8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49" fontId="3" fillId="0" borderId="7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3" fillId="0" borderId="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1" xfId="0" applyNumberFormat="1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top"/>
    </xf>
    <xf numFmtId="0" fontId="5" fillId="0" borderId="3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Fill="1" applyBorder="1" applyAlignment="1">
      <alignment horizontal="left" vertical="center" wrapText="1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/>
    </xf>
    <xf numFmtId="0" fontId="3" fillId="0" borderId="7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Alignment="1">
      <alignment horizontal="left"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49" fontId="3" fillId="0" borderId="0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5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20"/>
  <sheetViews>
    <sheetView tabSelected="1" view="pageBreakPreview" zoomScale="70" zoomScaleNormal="70" zoomScaleSheetLayoutView="70" workbookViewId="0">
      <selection activeCell="CJ14" sqref="CJ14:CZ14"/>
    </sheetView>
  </sheetViews>
  <sheetFormatPr defaultColWidth="0.85546875" defaultRowHeight="15" x14ac:dyDescent="0.25"/>
  <cols>
    <col min="1" max="19" width="0.85546875" style="1"/>
    <col min="20" max="20" width="9.42578125" style="1" customWidth="1"/>
    <col min="21" max="23" width="0.85546875" style="1" customWidth="1"/>
    <col min="24" max="24" width="2.140625" style="1" customWidth="1"/>
    <col min="25" max="25" width="7.5703125" style="1" customWidth="1"/>
    <col min="26" max="36" width="0.85546875" style="1"/>
    <col min="37" max="37" width="2.5703125" style="1" customWidth="1"/>
    <col min="38" max="47" width="0.85546875" style="1"/>
    <col min="48" max="48" width="15" style="1" customWidth="1"/>
    <col min="49" max="68" width="0.85546875" style="1"/>
    <col min="69" max="69" width="3.140625" style="1" customWidth="1"/>
    <col min="70" max="83" width="0.85546875" style="1"/>
    <col min="84" max="84" width="4.42578125" style="1" customWidth="1"/>
    <col min="85" max="85" width="0.85546875" style="1"/>
    <col min="86" max="86" width="5.5703125" style="1" customWidth="1"/>
    <col min="87" max="87" width="0.85546875" style="1"/>
    <col min="88" max="88" width="3.140625" style="1" customWidth="1"/>
    <col min="89" max="93" width="0.85546875" style="1"/>
    <col min="94" max="94" width="4.140625" style="1" customWidth="1"/>
    <col min="95" max="96" width="0.85546875" style="1"/>
    <col min="97" max="97" width="3" style="1" customWidth="1"/>
    <col min="98" max="98" width="0.85546875" style="1" hidden="1" customWidth="1"/>
    <col min="99" max="99" width="2.28515625" style="1" hidden="1" customWidth="1"/>
    <col min="100" max="100" width="2.7109375" style="1" customWidth="1"/>
    <col min="101" max="101" width="0.140625" style="1" customWidth="1"/>
    <col min="102" max="102" width="0.7109375" style="1" customWidth="1"/>
    <col min="103" max="103" width="0.85546875" style="1" customWidth="1"/>
    <col min="104" max="104" width="0.7109375" style="1" customWidth="1"/>
    <col min="105" max="105" width="2.28515625" style="1" customWidth="1"/>
    <col min="106" max="106" width="5.28515625" style="1" customWidth="1"/>
    <col min="107" max="107" width="6.7109375" style="2" customWidth="1"/>
    <col min="108" max="108" width="0.5703125" style="1" hidden="1" customWidth="1"/>
    <col min="109" max="109" width="3.5703125" style="1" hidden="1" customWidth="1"/>
    <col min="110" max="110" width="5.5703125" style="1" hidden="1" customWidth="1"/>
    <col min="111" max="111" width="2.42578125" style="1" customWidth="1"/>
    <col min="112" max="112" width="0.42578125" style="1" customWidth="1"/>
    <col min="113" max="113" width="4.85546875" style="1" hidden="1" customWidth="1"/>
    <col min="114" max="114" width="0.140625" style="1" hidden="1" customWidth="1"/>
    <col min="115" max="115" width="3.7109375" style="1" hidden="1" customWidth="1"/>
    <col min="116" max="116" width="5.85546875" style="1" hidden="1" customWidth="1"/>
    <col min="117" max="117" width="2.5703125" style="1" customWidth="1"/>
    <col min="118" max="118" width="2" style="1" customWidth="1"/>
    <col min="119" max="119" width="6.42578125" style="1" customWidth="1"/>
    <col min="120" max="120" width="2.7109375" style="1" hidden="1" customWidth="1"/>
    <col min="121" max="121" width="3.28515625" style="1" customWidth="1"/>
    <col min="122" max="122" width="4.5703125" style="1" customWidth="1"/>
    <col min="123" max="123" width="5.140625" style="1" hidden="1" customWidth="1"/>
    <col min="124" max="126" width="0.85546875" style="1" customWidth="1"/>
    <col min="127" max="127" width="3.28515625" style="1" customWidth="1"/>
    <col min="128" max="129" width="0.85546875" style="1" customWidth="1"/>
    <col min="130" max="130" width="0.5703125" style="1" customWidth="1"/>
    <col min="131" max="134" width="0.85546875" style="1" customWidth="1"/>
    <col min="135" max="135" width="2.85546875" style="1" customWidth="1"/>
    <col min="136" max="136" width="3.85546875" style="1" customWidth="1"/>
    <col min="137" max="137" width="0.85546875" style="1"/>
    <col min="138" max="138" width="2.42578125" style="1" customWidth="1"/>
    <col min="139" max="159" width="0.85546875" style="1"/>
    <col min="160" max="160" width="3.28515625" style="1" customWidth="1"/>
    <col min="161" max="16384" width="0.85546875" style="1"/>
  </cols>
  <sheetData>
    <row r="1" spans="1:164" s="106" customFormat="1" ht="12.75" x14ac:dyDescent="0.2">
      <c r="DC1" s="178"/>
      <c r="EJ1" s="177"/>
      <c r="EK1" s="177"/>
      <c r="EL1" s="177"/>
      <c r="EM1" s="177"/>
      <c r="EN1" s="177"/>
      <c r="EO1" s="177"/>
      <c r="EP1" s="177"/>
      <c r="EQ1" s="177"/>
      <c r="ER1" s="177"/>
      <c r="ES1" s="177"/>
      <c r="ET1" s="177"/>
      <c r="EU1" s="177"/>
      <c r="EV1" s="177"/>
      <c r="EW1" s="177"/>
      <c r="EX1" s="177"/>
      <c r="EY1" s="177"/>
      <c r="EZ1" s="177"/>
      <c r="FA1" s="177"/>
      <c r="FB1" s="177"/>
      <c r="FC1" s="177"/>
      <c r="FD1" s="177"/>
      <c r="FE1" s="177" t="s">
        <v>145</v>
      </c>
    </row>
    <row r="2" spans="1:164" s="41" customFormat="1" ht="27" customHeight="1" x14ac:dyDescent="0.25">
      <c r="DC2" s="174"/>
      <c r="EI2" s="176" t="s">
        <v>144</v>
      </c>
      <c r="EJ2" s="175"/>
      <c r="EK2" s="175"/>
      <c r="EL2" s="175"/>
      <c r="EM2" s="175"/>
      <c r="EN2" s="175"/>
      <c r="EO2" s="175"/>
      <c r="EP2" s="175"/>
      <c r="EQ2" s="175"/>
      <c r="ER2" s="175"/>
      <c r="ES2" s="175"/>
      <c r="ET2" s="175"/>
      <c r="EU2" s="175"/>
      <c r="EV2" s="175"/>
      <c r="EW2" s="175"/>
      <c r="EX2" s="175"/>
      <c r="EY2" s="175"/>
      <c r="EZ2" s="175"/>
      <c r="FA2" s="175"/>
      <c r="FB2" s="175"/>
      <c r="FC2" s="175"/>
      <c r="FD2" s="175"/>
      <c r="FE2" s="175"/>
    </row>
    <row r="3" spans="1:164" s="41" customFormat="1" x14ac:dyDescent="0.25">
      <c r="DC3" s="174"/>
    </row>
    <row r="4" spans="1:164" s="41" customFormat="1" x14ac:dyDescent="0.25">
      <c r="DC4" s="174"/>
      <c r="FE4" s="40" t="s">
        <v>143</v>
      </c>
    </row>
    <row r="5" spans="1:164" s="104" customFormat="1" ht="12.75" x14ac:dyDescent="0.2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DC5" s="105"/>
    </row>
    <row r="6" spans="1:164" s="173" customFormat="1" ht="15.75" customHeight="1" x14ac:dyDescent="0.25">
      <c r="A6" s="103" t="s">
        <v>142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</row>
    <row r="7" spans="1:164" s="173" customFormat="1" ht="23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</row>
    <row r="8" spans="1:164" s="89" customFormat="1" ht="12.75" x14ac:dyDescent="0.2">
      <c r="AV8" s="32" t="s">
        <v>15</v>
      </c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154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  <c r="EG8" s="154"/>
      <c r="EH8" s="154"/>
      <c r="EI8" s="154"/>
      <c r="EJ8" s="154"/>
      <c r="EK8" s="154"/>
      <c r="EL8" s="154"/>
      <c r="EM8" s="154"/>
      <c r="EN8" s="154"/>
      <c r="EO8" s="154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</row>
    <row r="9" spans="1:164" s="89" customFormat="1" ht="15.75" x14ac:dyDescent="0.25">
      <c r="AW9" s="92" t="s">
        <v>141</v>
      </c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3" t="s">
        <v>50</v>
      </c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2">
        <v>20</v>
      </c>
      <c r="CS9" s="92"/>
      <c r="CT9" s="92"/>
      <c r="CU9" s="92"/>
      <c r="CV9" s="34" t="s">
        <v>17</v>
      </c>
      <c r="CW9" s="34"/>
      <c r="CX9" s="34"/>
      <c r="CY9" s="34"/>
      <c r="CZ9" s="91" t="s">
        <v>49</v>
      </c>
      <c r="DA9" s="91"/>
      <c r="DB9" s="91"/>
      <c r="DC9" s="91"/>
      <c r="DD9" s="91"/>
      <c r="DE9" s="91"/>
      <c r="DF9" s="91"/>
      <c r="DG9" s="91"/>
    </row>
    <row r="10" spans="1:164" s="85" customFormat="1" ht="15.75" x14ac:dyDescent="0.25">
      <c r="C10" s="92" t="s">
        <v>93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3" t="s">
        <v>92</v>
      </c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DC10" s="86"/>
    </row>
    <row r="12" spans="1:164" s="167" customFormat="1" ht="90" customHeight="1" x14ac:dyDescent="0.2">
      <c r="A12" s="146" t="s">
        <v>127</v>
      </c>
      <c r="B12" s="146"/>
      <c r="C12" s="146"/>
      <c r="D12" s="146"/>
      <c r="E12" s="146"/>
      <c r="F12" s="146" t="s">
        <v>140</v>
      </c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 t="s">
        <v>125</v>
      </c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 t="s">
        <v>139</v>
      </c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 t="s">
        <v>138</v>
      </c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 t="s">
        <v>137</v>
      </c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 t="s">
        <v>136</v>
      </c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 t="s">
        <v>135</v>
      </c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 t="s">
        <v>134</v>
      </c>
      <c r="DS12" s="146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 t="s">
        <v>133</v>
      </c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6"/>
    </row>
    <row r="13" spans="1:164" s="162" customFormat="1" x14ac:dyDescent="0.25">
      <c r="A13" s="166">
        <v>1</v>
      </c>
      <c r="B13" s="165"/>
      <c r="C13" s="165"/>
      <c r="D13" s="165"/>
      <c r="E13" s="164"/>
      <c r="F13" s="163">
        <v>2</v>
      </c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>
        <v>3</v>
      </c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>
        <v>4</v>
      </c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>
        <v>5</v>
      </c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>
        <v>6</v>
      </c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>
        <v>7</v>
      </c>
      <c r="CK13" s="163"/>
      <c r="CL13" s="163"/>
      <c r="CM13" s="163"/>
      <c r="CN13" s="163"/>
      <c r="CO13" s="163"/>
      <c r="CP13" s="163"/>
      <c r="CQ13" s="163"/>
      <c r="CR13" s="163"/>
      <c r="CS13" s="163"/>
      <c r="CT13" s="163"/>
      <c r="CU13" s="163"/>
      <c r="CV13" s="163"/>
      <c r="CW13" s="163"/>
      <c r="CX13" s="163"/>
      <c r="CY13" s="163"/>
      <c r="CZ13" s="163"/>
      <c r="DA13" s="163">
        <v>8</v>
      </c>
      <c r="DB13" s="163"/>
      <c r="DC13" s="163"/>
      <c r="DD13" s="163"/>
      <c r="DE13" s="163"/>
      <c r="DF13" s="163"/>
      <c r="DG13" s="163"/>
      <c r="DH13" s="163"/>
      <c r="DI13" s="163"/>
      <c r="DJ13" s="163"/>
      <c r="DK13" s="163"/>
      <c r="DL13" s="163"/>
      <c r="DM13" s="163"/>
      <c r="DN13" s="163"/>
      <c r="DO13" s="163"/>
      <c r="DP13" s="163"/>
      <c r="DQ13" s="163"/>
      <c r="DR13" s="163">
        <v>9</v>
      </c>
      <c r="DS13" s="163"/>
      <c r="DT13" s="163"/>
      <c r="DU13" s="163"/>
      <c r="DV13" s="163"/>
      <c r="DW13" s="163"/>
      <c r="DX13" s="163"/>
      <c r="DY13" s="163"/>
      <c r="DZ13" s="163"/>
      <c r="EA13" s="163"/>
      <c r="EB13" s="163"/>
      <c r="EC13" s="163"/>
      <c r="ED13" s="163"/>
      <c r="EE13" s="163"/>
      <c r="EF13" s="163"/>
      <c r="EG13" s="163"/>
      <c r="EH13" s="163"/>
      <c r="EI13" s="163"/>
      <c r="EJ13" s="163"/>
      <c r="EK13" s="163"/>
      <c r="EL13" s="163">
        <v>10</v>
      </c>
      <c r="EM13" s="163"/>
      <c r="EN13" s="163"/>
      <c r="EO13" s="163"/>
      <c r="EP13" s="163"/>
      <c r="EQ13" s="163"/>
      <c r="ER13" s="163"/>
      <c r="ES13" s="163"/>
      <c r="ET13" s="163"/>
      <c r="EU13" s="163"/>
      <c r="EV13" s="163"/>
      <c r="EW13" s="163"/>
      <c r="EX13" s="163"/>
      <c r="EY13" s="163"/>
      <c r="EZ13" s="163"/>
      <c r="FA13" s="163"/>
      <c r="FB13" s="163"/>
      <c r="FC13" s="163"/>
      <c r="FD13" s="163"/>
      <c r="FE13" s="163"/>
    </row>
    <row r="14" spans="1:164" s="158" customFormat="1" ht="117" customHeight="1" x14ac:dyDescent="0.25">
      <c r="A14" s="150" t="s">
        <v>102</v>
      </c>
      <c r="B14" s="149"/>
      <c r="C14" s="149"/>
      <c r="D14" s="149"/>
      <c r="E14" s="148"/>
      <c r="F14" s="161" t="s">
        <v>85</v>
      </c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 t="s">
        <v>117</v>
      </c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63" t="s">
        <v>116</v>
      </c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42">
        <v>125</v>
      </c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62" t="s">
        <v>115</v>
      </c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46">
        <v>113.53824700000001</v>
      </c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4"/>
      <c r="DA14" s="46">
        <f>CJ14</f>
        <v>113.53824700000001</v>
      </c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4"/>
      <c r="DR14" s="46">
        <f>DA14</f>
        <v>113.53824700000001</v>
      </c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4"/>
      <c r="EL14" s="172" t="s">
        <v>132</v>
      </c>
      <c r="EM14" s="171"/>
      <c r="EN14" s="171"/>
      <c r="EO14" s="171"/>
      <c r="EP14" s="171"/>
      <c r="EQ14" s="171"/>
      <c r="ER14" s="171"/>
      <c r="ES14" s="171"/>
      <c r="ET14" s="171"/>
      <c r="EU14" s="171"/>
      <c r="EV14" s="171"/>
      <c r="EW14" s="171"/>
      <c r="EX14" s="171"/>
      <c r="EY14" s="171"/>
      <c r="EZ14" s="171"/>
      <c r="FA14" s="171"/>
      <c r="FB14" s="171"/>
      <c r="FC14" s="171"/>
      <c r="FD14" s="171"/>
      <c r="FE14" s="170"/>
    </row>
    <row r="15" spans="1:164" s="158" customFormat="1" ht="7.5" hidden="1" customHeight="1" x14ac:dyDescent="0.25">
      <c r="A15" s="150"/>
      <c r="B15" s="149"/>
      <c r="C15" s="149"/>
      <c r="D15" s="149"/>
      <c r="E15" s="148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</row>
    <row r="17" spans="1:16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FE17" s="40" t="s">
        <v>131</v>
      </c>
    </row>
    <row r="18" spans="1:161" s="104" customFormat="1" ht="12.75" x14ac:dyDescent="0.2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DC18" s="105"/>
    </row>
    <row r="19" spans="1:161" s="28" customFormat="1" ht="45" customHeight="1" x14ac:dyDescent="0.25">
      <c r="A19" s="103" t="s">
        <v>130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</row>
    <row r="20" spans="1:161" s="85" customFormat="1" ht="15.75" x14ac:dyDescent="0.25">
      <c r="AV20" s="169" t="s">
        <v>129</v>
      </c>
      <c r="AW20" s="169"/>
      <c r="AX20" s="169"/>
      <c r="AY20" s="169"/>
      <c r="AZ20" s="169"/>
      <c r="BA20" s="169"/>
      <c r="BB20" s="169"/>
      <c r="BC20" s="169"/>
      <c r="BD20" s="169"/>
      <c r="BE20" s="169"/>
      <c r="BF20" s="169"/>
      <c r="BG20" s="169"/>
      <c r="BH20" s="169"/>
      <c r="BI20" s="169"/>
      <c r="BJ20" s="169"/>
      <c r="BK20" s="169"/>
      <c r="BL20" s="169"/>
      <c r="BM20" s="169"/>
      <c r="BN20" s="169"/>
      <c r="BO20" s="169"/>
      <c r="BP20" s="169"/>
      <c r="BQ20" s="169"/>
      <c r="BR20" s="169"/>
      <c r="BS20" s="169"/>
      <c r="BT20" s="169"/>
      <c r="BU20" s="169"/>
      <c r="BV20" s="169"/>
      <c r="BW20" s="169"/>
      <c r="BX20" s="169"/>
      <c r="BY20" s="169"/>
      <c r="BZ20" s="169"/>
      <c r="CA20" s="169"/>
      <c r="CB20" s="169"/>
      <c r="CC20" s="169"/>
      <c r="CD20" s="169"/>
      <c r="CE20" s="169"/>
      <c r="CF20" s="169"/>
      <c r="CG20" s="169"/>
      <c r="CH20" s="169"/>
      <c r="CI20" s="169"/>
      <c r="CJ20" s="169"/>
      <c r="CK20" s="169"/>
      <c r="CL20" s="169"/>
      <c r="CM20" s="169"/>
      <c r="CN20" s="169"/>
      <c r="CO20" s="169"/>
      <c r="CP20" s="169"/>
      <c r="CQ20" s="169"/>
      <c r="CR20" s="169"/>
      <c r="CS20" s="169"/>
      <c r="CT20" s="169"/>
      <c r="CU20" s="169"/>
      <c r="CV20" s="169"/>
      <c r="CW20" s="169"/>
      <c r="CX20" s="169"/>
      <c r="CY20" s="169"/>
      <c r="CZ20" s="169"/>
      <c r="DA20" s="169"/>
      <c r="DB20" s="169"/>
      <c r="DC20" s="169"/>
      <c r="DD20" s="169"/>
      <c r="DE20" s="169"/>
      <c r="DF20" s="169"/>
      <c r="DG20" s="169"/>
      <c r="DH20" s="169"/>
      <c r="DI20" s="169"/>
      <c r="DJ20" s="169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s="89" customFormat="1" ht="15.75" x14ac:dyDescent="0.25">
      <c r="AV21" s="32" t="s">
        <v>15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8"/>
      <c r="DW21" s="98"/>
      <c r="DX21" s="98"/>
      <c r="DY21" s="98"/>
      <c r="DZ21" s="97"/>
      <c r="EA21" s="97"/>
      <c r="EB21" s="97"/>
      <c r="EC21" s="97"/>
      <c r="ED21" s="96"/>
      <c r="EE21" s="96"/>
      <c r="EF21" s="96"/>
      <c r="EG21" s="96"/>
      <c r="EH21" s="85"/>
      <c r="EI21" s="85"/>
      <c r="EJ21" s="85"/>
      <c r="EK21" s="85"/>
    </row>
    <row r="22" spans="1:161" s="89" customFormat="1" ht="15.75" x14ac:dyDescent="0.25">
      <c r="AW22" s="92" t="s">
        <v>128</v>
      </c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3" t="s">
        <v>50</v>
      </c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2">
        <v>20</v>
      </c>
      <c r="CS22" s="92"/>
      <c r="CT22" s="92"/>
      <c r="CU22" s="92"/>
      <c r="CV22" s="34" t="s">
        <v>17</v>
      </c>
      <c r="CW22" s="34"/>
      <c r="CX22" s="34"/>
      <c r="CY22" s="34"/>
      <c r="CZ22" s="91" t="s">
        <v>49</v>
      </c>
      <c r="DA22" s="91"/>
      <c r="DB22" s="91"/>
      <c r="DC22" s="91"/>
      <c r="DD22" s="91"/>
      <c r="DE22" s="91"/>
      <c r="DF22" s="91"/>
      <c r="DG22" s="91"/>
      <c r="DH22" s="91"/>
    </row>
    <row r="23" spans="1:161" s="85" customFormat="1" ht="15.75" x14ac:dyDescent="0.25">
      <c r="C23" s="92" t="s">
        <v>93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3" t="s">
        <v>92</v>
      </c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8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DC23" s="86"/>
    </row>
    <row r="25" spans="1:161" s="167" customFormat="1" ht="61.5" customHeight="1" x14ac:dyDescent="0.2">
      <c r="A25" s="146" t="s">
        <v>127</v>
      </c>
      <c r="B25" s="146"/>
      <c r="C25" s="146"/>
      <c r="D25" s="146"/>
      <c r="E25" s="146"/>
      <c r="F25" s="146" t="s">
        <v>126</v>
      </c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 t="s">
        <v>125</v>
      </c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 t="s">
        <v>124</v>
      </c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 t="s">
        <v>123</v>
      </c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 t="s">
        <v>122</v>
      </c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 t="s">
        <v>121</v>
      </c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 t="s">
        <v>120</v>
      </c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 t="s">
        <v>119</v>
      </c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 t="s">
        <v>118</v>
      </c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</row>
    <row r="26" spans="1:161" s="162" customFormat="1" x14ac:dyDescent="0.25">
      <c r="A26" s="166">
        <v>1</v>
      </c>
      <c r="B26" s="165"/>
      <c r="C26" s="165"/>
      <c r="D26" s="165"/>
      <c r="E26" s="164"/>
      <c r="F26" s="163">
        <v>2</v>
      </c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>
        <v>3</v>
      </c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>
        <v>4</v>
      </c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>
        <v>5</v>
      </c>
      <c r="BA26" s="163"/>
      <c r="BB26" s="163"/>
      <c r="BC26" s="163"/>
      <c r="BD26" s="163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>
        <v>6</v>
      </c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63"/>
      <c r="CC26" s="163"/>
      <c r="CD26" s="163"/>
      <c r="CE26" s="163"/>
      <c r="CF26" s="163"/>
      <c r="CG26" s="163">
        <v>7</v>
      </c>
      <c r="CH26" s="163"/>
      <c r="CI26" s="163"/>
      <c r="CJ26" s="163"/>
      <c r="CK26" s="163"/>
      <c r="CL26" s="163"/>
      <c r="CM26" s="163"/>
      <c r="CN26" s="163"/>
      <c r="CO26" s="163"/>
      <c r="CP26" s="163"/>
      <c r="CQ26" s="163"/>
      <c r="CR26" s="163"/>
      <c r="CS26" s="163"/>
      <c r="CT26" s="163"/>
      <c r="CU26" s="163"/>
      <c r="CV26" s="163"/>
      <c r="CW26" s="163"/>
      <c r="CX26" s="163"/>
      <c r="CY26" s="163">
        <v>8</v>
      </c>
      <c r="CZ26" s="163"/>
      <c r="DA26" s="163"/>
      <c r="DB26" s="163"/>
      <c r="DC26" s="163"/>
      <c r="DD26" s="163"/>
      <c r="DE26" s="163"/>
      <c r="DF26" s="163"/>
      <c r="DG26" s="163"/>
      <c r="DH26" s="163"/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>
        <v>9</v>
      </c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63"/>
      <c r="EH26" s="163"/>
      <c r="EI26" s="163"/>
      <c r="EJ26" s="163"/>
      <c r="EK26" s="163"/>
      <c r="EL26" s="163"/>
      <c r="EM26" s="163">
        <v>10</v>
      </c>
      <c r="EN26" s="163"/>
      <c r="EO26" s="163"/>
      <c r="EP26" s="163"/>
      <c r="EQ26" s="163"/>
      <c r="ER26" s="163"/>
      <c r="ES26" s="163"/>
      <c r="ET26" s="163"/>
      <c r="EU26" s="163"/>
      <c r="EV26" s="163"/>
      <c r="EW26" s="163"/>
      <c r="EX26" s="163"/>
      <c r="EY26" s="163"/>
      <c r="EZ26" s="163"/>
      <c r="FA26" s="163"/>
      <c r="FB26" s="163"/>
      <c r="FC26" s="163"/>
      <c r="FD26" s="163"/>
      <c r="FE26" s="163"/>
    </row>
    <row r="27" spans="1:161" s="158" customFormat="1" ht="117.75" customHeight="1" x14ac:dyDescent="0.25">
      <c r="A27" s="150" t="s">
        <v>102</v>
      </c>
      <c r="B27" s="149"/>
      <c r="C27" s="149"/>
      <c r="D27" s="149"/>
      <c r="E27" s="148"/>
      <c r="F27" s="161" t="s">
        <v>85</v>
      </c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 t="s">
        <v>117</v>
      </c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63" t="s">
        <v>116</v>
      </c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160">
        <v>125</v>
      </c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62" t="s">
        <v>115</v>
      </c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43">
        <f>CJ14</f>
        <v>113.53824700000001</v>
      </c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>
        <f>DA14</f>
        <v>113.53824700000001</v>
      </c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>
        <f>CY27</f>
        <v>113.53824700000001</v>
      </c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159" t="str">
        <f>EL14</f>
        <v>нет свободной мощности</v>
      </c>
      <c r="EN27" s="159"/>
      <c r="EO27" s="159"/>
      <c r="EP27" s="159"/>
      <c r="EQ27" s="159"/>
      <c r="ER27" s="159"/>
      <c r="ES27" s="159"/>
      <c r="ET27" s="159"/>
      <c r="EU27" s="159"/>
      <c r="EV27" s="159"/>
      <c r="EW27" s="159"/>
      <c r="EX27" s="159"/>
      <c r="EY27" s="159"/>
      <c r="EZ27" s="159"/>
      <c r="FA27" s="159"/>
      <c r="FB27" s="159"/>
      <c r="FC27" s="159"/>
      <c r="FD27" s="159"/>
      <c r="FE27" s="159"/>
    </row>
    <row r="29" spans="1:16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FE29" s="40" t="s">
        <v>114</v>
      </c>
    </row>
    <row r="30" spans="1:161" s="104" customFormat="1" ht="12.75" x14ac:dyDescent="0.2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DC30" s="105"/>
    </row>
    <row r="31" spans="1:161" s="28" customFormat="1" ht="15.75" x14ac:dyDescent="0.25">
      <c r="A31" s="103" t="s">
        <v>113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  <c r="EJ31" s="102"/>
      <c r="EK31" s="102"/>
      <c r="EL31" s="102"/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</row>
    <row r="32" spans="1:161" s="85" customFormat="1" ht="15.75" x14ac:dyDescent="0.25">
      <c r="AD32" s="157" t="s">
        <v>112</v>
      </c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6"/>
      <c r="DD32" s="155"/>
      <c r="DE32" s="155"/>
      <c r="DF32" s="155"/>
      <c r="DG32" s="155"/>
      <c r="DH32" s="155"/>
      <c r="DI32" s="155"/>
      <c r="DJ32" s="155"/>
      <c r="DK32" s="155"/>
      <c r="DL32" s="155"/>
      <c r="DM32" s="155"/>
      <c r="DN32" s="155"/>
      <c r="DO32" s="155"/>
      <c r="DP32" s="155"/>
      <c r="DQ32" s="155"/>
      <c r="DR32" s="155"/>
      <c r="DS32" s="155"/>
      <c r="DT32" s="155"/>
      <c r="DU32" s="155"/>
      <c r="DV32" s="155"/>
      <c r="DW32" s="155"/>
      <c r="DX32" s="155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  <c r="EY32" s="100"/>
      <c r="EZ32" s="100"/>
      <c r="FA32" s="100"/>
      <c r="FB32" s="86"/>
      <c r="FC32" s="86"/>
      <c r="FD32" s="86"/>
      <c r="FE32" s="86"/>
    </row>
    <row r="33" spans="1:161" s="89" customFormat="1" ht="15.75" x14ac:dyDescent="0.25"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32" t="s">
        <v>15</v>
      </c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154"/>
      <c r="DZ33" s="154"/>
      <c r="EA33" s="154"/>
      <c r="EB33" s="154"/>
      <c r="EC33" s="154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8"/>
      <c r="ES33" s="98"/>
      <c r="ET33" s="98"/>
      <c r="EU33" s="98"/>
      <c r="EV33" s="97"/>
      <c r="EW33" s="97"/>
      <c r="EX33" s="97"/>
      <c r="EY33" s="97"/>
    </row>
    <row r="34" spans="1:161" s="89" customFormat="1" ht="15.75" x14ac:dyDescent="0.25">
      <c r="AM34" s="92" t="s">
        <v>111</v>
      </c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3" t="s">
        <v>50</v>
      </c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2">
        <v>20</v>
      </c>
      <c r="DB34" s="92"/>
      <c r="DC34" s="92"/>
      <c r="DD34" s="92"/>
      <c r="DE34" s="34" t="s">
        <v>17</v>
      </c>
      <c r="DF34" s="34"/>
      <c r="DG34" s="34"/>
      <c r="DH34" s="34"/>
      <c r="DI34" s="91" t="s">
        <v>49</v>
      </c>
      <c r="DJ34" s="91"/>
      <c r="DK34" s="91"/>
      <c r="DL34" s="91"/>
      <c r="DM34" s="91"/>
      <c r="DN34" s="91"/>
      <c r="DO34" s="91"/>
      <c r="DP34" s="91"/>
      <c r="DQ34" s="91"/>
    </row>
    <row r="35" spans="1:161" s="85" customFormat="1" ht="15.75" x14ac:dyDescent="0.25">
      <c r="C35" s="92" t="s">
        <v>93</v>
      </c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3" t="s">
        <v>92</v>
      </c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DC35" s="86"/>
    </row>
    <row r="36" spans="1:161" s="28" customFormat="1" ht="15.75" x14ac:dyDescent="0.25">
      <c r="DC36" s="29"/>
    </row>
    <row r="37" spans="1:161" ht="45" customHeight="1" x14ac:dyDescent="0.25">
      <c r="A37" s="153" t="s">
        <v>110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1"/>
      <c r="L37" s="153" t="s">
        <v>109</v>
      </c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1"/>
      <c r="AD37" s="146" t="s">
        <v>108</v>
      </c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  <c r="CZ37" s="146"/>
      <c r="DA37" s="146"/>
      <c r="DB37" s="146"/>
      <c r="DC37" s="146"/>
      <c r="DD37" s="146"/>
      <c r="DE37" s="146"/>
      <c r="DF37" s="146"/>
      <c r="DG37" s="146"/>
      <c r="DH37" s="146"/>
      <c r="DI37" s="146"/>
      <c r="DJ37" s="146"/>
      <c r="DK37" s="146"/>
      <c r="DL37" s="146"/>
      <c r="DM37" s="146"/>
      <c r="DN37" s="146"/>
      <c r="DO37" s="146"/>
      <c r="DP37" s="146"/>
      <c r="DQ37" s="146"/>
      <c r="DR37" s="146"/>
      <c r="DS37" s="146"/>
      <c r="DT37" s="146"/>
      <c r="DU37" s="146"/>
      <c r="DV37" s="146"/>
      <c r="DW37" s="146"/>
      <c r="DX37" s="146"/>
      <c r="DY37" s="146"/>
      <c r="DZ37" s="146"/>
      <c r="EA37" s="146"/>
      <c r="EB37" s="146"/>
      <c r="EC37" s="146"/>
      <c r="ED37" s="146"/>
      <c r="EE37" s="146"/>
      <c r="EF37" s="146"/>
      <c r="EG37" s="146"/>
      <c r="EH37" s="146"/>
      <c r="EI37" s="146"/>
      <c r="EJ37" s="146"/>
      <c r="EK37" s="146"/>
      <c r="EL37" s="146"/>
      <c r="EM37" s="146"/>
      <c r="EN37" s="146"/>
      <c r="EO37" s="146"/>
      <c r="EP37" s="146"/>
      <c r="EQ37" s="146"/>
      <c r="ER37" s="146"/>
      <c r="ES37" s="146"/>
      <c r="ET37" s="146"/>
      <c r="EU37" s="146"/>
      <c r="EV37" s="146"/>
      <c r="EW37" s="146"/>
      <c r="EX37" s="146"/>
      <c r="EY37" s="146"/>
      <c r="EZ37" s="146"/>
      <c r="FA37" s="146"/>
      <c r="FB37" s="146"/>
      <c r="FC37" s="146"/>
      <c r="FD37" s="146"/>
      <c r="FE37" s="146"/>
    </row>
    <row r="38" spans="1:161" ht="13.5" customHeight="1" x14ac:dyDescent="0.25">
      <c r="A38" s="24"/>
      <c r="B38" s="23"/>
      <c r="C38" s="23"/>
      <c r="D38" s="23"/>
      <c r="E38" s="23"/>
      <c r="F38" s="23"/>
      <c r="G38" s="23"/>
      <c r="H38" s="23"/>
      <c r="I38" s="23"/>
      <c r="J38" s="23"/>
      <c r="K38" s="22"/>
      <c r="L38" s="24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2"/>
      <c r="AD38" s="24">
        <v>1</v>
      </c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2"/>
      <c r="BK38" s="24">
        <v>2</v>
      </c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2"/>
      <c r="CR38" s="24">
        <v>3</v>
      </c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2"/>
      <c r="DY38" s="146" t="s">
        <v>96</v>
      </c>
      <c r="DZ38" s="146"/>
      <c r="EA38" s="146"/>
      <c r="EB38" s="146"/>
      <c r="EC38" s="146"/>
      <c r="ED38" s="146"/>
      <c r="EE38" s="146"/>
      <c r="EF38" s="146"/>
      <c r="EG38" s="146"/>
      <c r="EH38" s="146"/>
      <c r="EI38" s="146"/>
      <c r="EJ38" s="146"/>
      <c r="EK38" s="146"/>
      <c r="EL38" s="146"/>
      <c r="EM38" s="146"/>
      <c r="EN38" s="146"/>
      <c r="EO38" s="146"/>
      <c r="EP38" s="146"/>
      <c r="EQ38" s="146"/>
      <c r="ER38" s="146"/>
      <c r="ES38" s="146"/>
      <c r="ET38" s="146"/>
      <c r="EU38" s="146"/>
      <c r="EV38" s="146"/>
      <c r="EW38" s="146"/>
      <c r="EX38" s="146"/>
      <c r="EY38" s="146"/>
      <c r="EZ38" s="146"/>
      <c r="FA38" s="146"/>
      <c r="FB38" s="146"/>
      <c r="FC38" s="146"/>
      <c r="FD38" s="146"/>
      <c r="FE38" s="146"/>
    </row>
    <row r="39" spans="1:161" ht="13.5" customHeight="1" x14ac:dyDescent="0.25">
      <c r="A39" s="24"/>
      <c r="B39" s="23"/>
      <c r="C39" s="23"/>
      <c r="D39" s="23"/>
      <c r="E39" s="23"/>
      <c r="F39" s="23"/>
      <c r="G39" s="23"/>
      <c r="H39" s="23"/>
      <c r="I39" s="23"/>
      <c r="J39" s="23"/>
      <c r="K39" s="22"/>
      <c r="L39" s="24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2"/>
      <c r="AD39" s="24" t="s">
        <v>107</v>
      </c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2"/>
      <c r="BK39" s="24" t="s">
        <v>106</v>
      </c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2"/>
      <c r="CR39" s="24" t="s">
        <v>105</v>
      </c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2"/>
      <c r="DY39" s="146" t="s">
        <v>96</v>
      </c>
      <c r="DZ39" s="146"/>
      <c r="EA39" s="146"/>
      <c r="EB39" s="146"/>
      <c r="EC39" s="146"/>
      <c r="ED39" s="146"/>
      <c r="EE39" s="146"/>
      <c r="EF39" s="146"/>
      <c r="EG39" s="146"/>
      <c r="EH39" s="146"/>
      <c r="EI39" s="146"/>
      <c r="EJ39" s="146"/>
      <c r="EK39" s="146"/>
      <c r="EL39" s="146"/>
      <c r="EM39" s="146"/>
      <c r="EN39" s="146"/>
      <c r="EO39" s="146"/>
      <c r="EP39" s="146"/>
      <c r="EQ39" s="146"/>
      <c r="ER39" s="146"/>
      <c r="ES39" s="146"/>
      <c r="ET39" s="146"/>
      <c r="EU39" s="146"/>
      <c r="EV39" s="146"/>
      <c r="EW39" s="146"/>
      <c r="EX39" s="146"/>
      <c r="EY39" s="146"/>
      <c r="EZ39" s="146"/>
      <c r="FA39" s="146"/>
      <c r="FB39" s="146"/>
      <c r="FC39" s="146"/>
      <c r="FD39" s="146"/>
      <c r="FE39" s="146"/>
    </row>
    <row r="40" spans="1:161" ht="44.25" customHeight="1" x14ac:dyDescent="0.25">
      <c r="A40" s="153"/>
      <c r="B40" s="152"/>
      <c r="C40" s="152"/>
      <c r="D40" s="152"/>
      <c r="E40" s="152"/>
      <c r="F40" s="152"/>
      <c r="G40" s="152"/>
      <c r="H40" s="152"/>
      <c r="I40" s="152"/>
      <c r="J40" s="152"/>
      <c r="K40" s="151"/>
      <c r="L40" s="153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1"/>
      <c r="AD40" s="84" t="s">
        <v>104</v>
      </c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 t="s">
        <v>103</v>
      </c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104</v>
      </c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 t="s">
        <v>103</v>
      </c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 t="s">
        <v>104</v>
      </c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 t="s">
        <v>103</v>
      </c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 t="s">
        <v>104</v>
      </c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 t="s">
        <v>103</v>
      </c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</row>
    <row r="41" spans="1:161" s="3" customFormat="1" x14ac:dyDescent="0.25">
      <c r="A41" s="150" t="s">
        <v>102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8"/>
      <c r="L41" s="147" t="s">
        <v>101</v>
      </c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</row>
    <row r="42" spans="1:161" s="3" customFormat="1" x14ac:dyDescent="0.25">
      <c r="A42" s="150" t="s">
        <v>100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8"/>
      <c r="L42" s="147" t="s">
        <v>99</v>
      </c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</row>
    <row r="43" spans="1:161" s="3" customFormat="1" x14ac:dyDescent="0.25">
      <c r="A43" s="150" t="s">
        <v>98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8"/>
      <c r="L43" s="147" t="s">
        <v>97</v>
      </c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</row>
    <row r="44" spans="1:161" s="3" customFormat="1" x14ac:dyDescent="0.25">
      <c r="A44" s="150" t="s">
        <v>96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8"/>
      <c r="L44" s="147" t="s">
        <v>96</v>
      </c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</row>
    <row r="46" spans="1:16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FE46" s="40" t="s">
        <v>95</v>
      </c>
    </row>
    <row r="47" spans="1:161" s="104" customFormat="1" ht="12.75" x14ac:dyDescent="0.2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DC47" s="105"/>
    </row>
    <row r="48" spans="1:161" s="28" customFormat="1" ht="63.75" customHeight="1" x14ac:dyDescent="0.25">
      <c r="A48" s="103" t="s">
        <v>94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</row>
    <row r="49" spans="1:161" s="89" customFormat="1" ht="15.75" x14ac:dyDescent="0.25">
      <c r="AV49" s="32" t="s">
        <v>15</v>
      </c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8"/>
      <c r="DW49" s="98"/>
      <c r="DX49" s="98"/>
      <c r="DY49" s="98"/>
      <c r="DZ49" s="97"/>
      <c r="EA49" s="97"/>
      <c r="EB49" s="97"/>
      <c r="EC49" s="97"/>
      <c r="ED49" s="96"/>
      <c r="EE49" s="96"/>
      <c r="EF49" s="96"/>
      <c r="EG49" s="96"/>
      <c r="EH49" s="85"/>
      <c r="EI49" s="85"/>
      <c r="EJ49" s="85"/>
      <c r="EK49" s="85"/>
    </row>
    <row r="50" spans="1:161" s="89" customFormat="1" ht="15.75" x14ac:dyDescent="0.25">
      <c r="AQ50" s="95"/>
      <c r="AR50" s="94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92" t="s">
        <v>51</v>
      </c>
      <c r="BH50" s="92"/>
      <c r="BI50" s="92"/>
      <c r="BJ50" s="92"/>
      <c r="BK50" s="92"/>
      <c r="BL50" s="92"/>
      <c r="BM50" s="92"/>
      <c r="BN50" s="92"/>
      <c r="BO50" s="92"/>
      <c r="BP50" s="92"/>
      <c r="BQ50" s="93" t="s">
        <v>50</v>
      </c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2">
        <v>20</v>
      </c>
      <c r="CJ50" s="92"/>
      <c r="CK50" s="92"/>
      <c r="CL50" s="92"/>
      <c r="CM50" s="34" t="s">
        <v>17</v>
      </c>
      <c r="CN50" s="34"/>
      <c r="CO50" s="34"/>
      <c r="CP50" s="34"/>
      <c r="CQ50" s="91" t="s">
        <v>49</v>
      </c>
      <c r="CR50" s="91"/>
      <c r="CS50" s="91"/>
      <c r="CT50" s="91"/>
      <c r="CU50" s="91"/>
      <c r="CV50" s="91"/>
      <c r="CW50" s="91"/>
      <c r="CX50" s="91"/>
      <c r="DC50" s="90"/>
    </row>
    <row r="51" spans="1:161" s="85" customFormat="1" ht="15.75" x14ac:dyDescent="0.25">
      <c r="O51" s="87" t="s">
        <v>93</v>
      </c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93" t="s">
        <v>92</v>
      </c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DC51" s="86"/>
    </row>
    <row r="53" spans="1:161" ht="66" customHeight="1" x14ac:dyDescent="0.25">
      <c r="A53" s="146" t="s">
        <v>91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 t="s">
        <v>90</v>
      </c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 t="s">
        <v>89</v>
      </c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 t="s">
        <v>88</v>
      </c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  <c r="CH53" s="146"/>
      <c r="CI53" s="146"/>
      <c r="CJ53" s="146"/>
      <c r="CK53" s="146"/>
      <c r="CL53" s="146"/>
      <c r="CM53" s="146"/>
      <c r="CN53" s="146"/>
      <c r="CO53" s="146"/>
      <c r="CP53" s="146"/>
      <c r="CQ53" s="146"/>
      <c r="CR53" s="146"/>
      <c r="CS53" s="146"/>
      <c r="CT53" s="146"/>
      <c r="CU53" s="146"/>
      <c r="CV53" s="146" t="s">
        <v>87</v>
      </c>
      <c r="CW53" s="146"/>
      <c r="CX53" s="146"/>
      <c r="CY53" s="146"/>
      <c r="CZ53" s="146"/>
      <c r="DA53" s="146"/>
      <c r="DB53" s="146"/>
      <c r="DC53" s="146"/>
      <c r="DD53" s="146"/>
      <c r="DE53" s="146"/>
      <c r="DF53" s="146"/>
      <c r="DG53" s="146"/>
      <c r="DH53" s="146"/>
      <c r="DI53" s="146"/>
      <c r="DJ53" s="146"/>
      <c r="DK53" s="146"/>
      <c r="DL53" s="146"/>
      <c r="DM53" s="146"/>
      <c r="DN53" s="146"/>
      <c r="DO53" s="146"/>
      <c r="DP53" s="146"/>
      <c r="DQ53" s="146"/>
      <c r="DR53" s="146"/>
      <c r="DS53" s="146"/>
      <c r="DT53" s="146"/>
      <c r="DU53" s="146"/>
      <c r="DV53" s="146"/>
      <c r="DW53" s="146"/>
      <c r="DX53" s="146"/>
      <c r="DY53" s="146"/>
      <c r="DZ53" s="146"/>
      <c r="EA53" s="146" t="s">
        <v>86</v>
      </c>
      <c r="EB53" s="146"/>
      <c r="EC53" s="146"/>
      <c r="ED53" s="146"/>
      <c r="EE53" s="146"/>
      <c r="EF53" s="146"/>
      <c r="EG53" s="146"/>
      <c r="EH53" s="146"/>
      <c r="EI53" s="146"/>
      <c r="EJ53" s="146"/>
      <c r="EK53" s="146"/>
      <c r="EL53" s="146"/>
      <c r="EM53" s="146"/>
      <c r="EN53" s="146"/>
      <c r="EO53" s="146"/>
      <c r="EP53" s="146"/>
      <c r="EQ53" s="146"/>
      <c r="ER53" s="146"/>
      <c r="ES53" s="146"/>
      <c r="ET53" s="146"/>
      <c r="EU53" s="146"/>
      <c r="EV53" s="146"/>
      <c r="EW53" s="146"/>
      <c r="EX53" s="146"/>
      <c r="EY53" s="146"/>
      <c r="EZ53" s="146"/>
      <c r="FA53" s="146"/>
      <c r="FB53" s="146"/>
      <c r="FC53" s="146"/>
      <c r="FD53" s="146"/>
      <c r="FE53" s="146"/>
    </row>
    <row r="54" spans="1:161" s="55" customFormat="1" x14ac:dyDescent="0.25">
      <c r="A54" s="64">
        <v>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>
        <v>2</v>
      </c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>
        <v>3</v>
      </c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>
        <v>4</v>
      </c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>
        <v>5</v>
      </c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>
        <v>6</v>
      </c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</row>
    <row r="55" spans="1:161" s="55" customFormat="1" ht="30" customHeight="1" x14ac:dyDescent="0.25">
      <c r="A55" s="81" t="s">
        <v>85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79"/>
      <c r="W55" s="78" t="s">
        <v>84</v>
      </c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6"/>
      <c r="AS55" s="143" t="s">
        <v>79</v>
      </c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1"/>
      <c r="BQ55" s="46">
        <v>98.680289000000002</v>
      </c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4"/>
      <c r="CT55" s="145">
        <v>164.824444</v>
      </c>
      <c r="CU55" s="145">
        <v>164.824444</v>
      </c>
      <c r="CV55" s="144">
        <f>BQ55</f>
        <v>98.680289000000002</v>
      </c>
      <c r="CW55" s="144">
        <f>162.024444+2.8</f>
        <v>164.824444</v>
      </c>
      <c r="CX55" s="144">
        <f>162.024444+2.8</f>
        <v>164.824444</v>
      </c>
      <c r="CY55" s="144">
        <f>162.024444+2.8</f>
        <v>164.824444</v>
      </c>
      <c r="CZ55" s="144">
        <f>162.024444+2.8</f>
        <v>164.824444</v>
      </c>
      <c r="DA55" s="144">
        <f>162.024444+2.8</f>
        <v>164.824444</v>
      </c>
      <c r="DB55" s="144">
        <f>162.024444+2.8</f>
        <v>164.824444</v>
      </c>
      <c r="DC55" s="144">
        <f>162.024444+2.8</f>
        <v>164.824444</v>
      </c>
      <c r="DD55" s="144">
        <f>162.024444+2.8</f>
        <v>164.824444</v>
      </c>
      <c r="DE55" s="144">
        <f>162.024444+2.8</f>
        <v>164.824444</v>
      </c>
      <c r="DF55" s="144">
        <f>162.024444+2.8</f>
        <v>164.824444</v>
      </c>
      <c r="DG55" s="144">
        <f>162.024444+2.8</f>
        <v>164.824444</v>
      </c>
      <c r="DH55" s="144">
        <f>162.024444+2.8</f>
        <v>164.824444</v>
      </c>
      <c r="DI55" s="144">
        <f>162.024444+2.8</f>
        <v>164.824444</v>
      </c>
      <c r="DJ55" s="144">
        <f>162.024444+2.8</f>
        <v>164.824444</v>
      </c>
      <c r="DK55" s="144">
        <f>162.024444+2.8</f>
        <v>164.824444</v>
      </c>
      <c r="DL55" s="144">
        <f>162.024444+2.8</f>
        <v>164.824444</v>
      </c>
      <c r="DM55" s="144">
        <f>162.024444+2.8</f>
        <v>164.824444</v>
      </c>
      <c r="DN55" s="144">
        <f>162.024444+2.8</f>
        <v>164.824444</v>
      </c>
      <c r="DO55" s="144">
        <f>162.024444+2.8</f>
        <v>164.824444</v>
      </c>
      <c r="DP55" s="144">
        <f>162.024444+2.8</f>
        <v>164.824444</v>
      </c>
      <c r="DQ55" s="144">
        <f>162.024444+2.8</f>
        <v>164.824444</v>
      </c>
      <c r="DR55" s="144">
        <f>162.024444+2.8</f>
        <v>164.824444</v>
      </c>
      <c r="DS55" s="144">
        <f>162.024444+2.8</f>
        <v>164.824444</v>
      </c>
      <c r="DT55" s="144">
        <f>162.024444+2.8</f>
        <v>164.824444</v>
      </c>
      <c r="DU55" s="144">
        <f>162.024444+2.8</f>
        <v>164.824444</v>
      </c>
      <c r="DV55" s="144">
        <f>162.024444+2.8</f>
        <v>164.824444</v>
      </c>
      <c r="DW55" s="144">
        <f>162.024444+2.8</f>
        <v>164.824444</v>
      </c>
      <c r="DX55" s="144">
        <f>162.024444+2.8</f>
        <v>164.824444</v>
      </c>
      <c r="DY55" s="144">
        <f>162.024444+2.8</f>
        <v>164.824444</v>
      </c>
      <c r="DZ55" s="144">
        <f>162.024444+2.8</f>
        <v>164.824444</v>
      </c>
      <c r="EA55" s="82" t="str">
        <f>EM27</f>
        <v>нет свободной мощности</v>
      </c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6"/>
    </row>
    <row r="56" spans="1:161" s="55" customFormat="1" ht="30" customHeight="1" x14ac:dyDescent="0.25">
      <c r="A56" s="7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6"/>
      <c r="W56" s="78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6"/>
      <c r="AS56" s="140" t="s">
        <v>78</v>
      </c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8"/>
      <c r="BQ56" s="46">
        <v>0</v>
      </c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4"/>
      <c r="CT56" s="136">
        <v>0</v>
      </c>
      <c r="CU56" s="136">
        <v>0</v>
      </c>
      <c r="CV56" s="43">
        <f>BQ56</f>
        <v>0</v>
      </c>
      <c r="CW56" s="43">
        <f>CW66+CW67</f>
        <v>0</v>
      </c>
      <c r="CX56" s="43">
        <f>CX66+CX67</f>
        <v>0</v>
      </c>
      <c r="CY56" s="43">
        <f>CY66+CY67</f>
        <v>0</v>
      </c>
      <c r="CZ56" s="43">
        <f>CZ66+CZ67</f>
        <v>0</v>
      </c>
      <c r="DA56" s="43">
        <f>DA66+DA67</f>
        <v>0</v>
      </c>
      <c r="DB56" s="43">
        <f>DB66+DB67</f>
        <v>0</v>
      </c>
      <c r="DC56" s="43">
        <f>DC66+DC67</f>
        <v>0</v>
      </c>
      <c r="DD56" s="43">
        <f>DD66+DD67</f>
        <v>0</v>
      </c>
      <c r="DE56" s="43">
        <f>DE66+DE67</f>
        <v>0</v>
      </c>
      <c r="DF56" s="43">
        <f>DF66+DF67</f>
        <v>0</v>
      </c>
      <c r="DG56" s="43">
        <f>DG66+DG67</f>
        <v>0</v>
      </c>
      <c r="DH56" s="43">
        <f>DH66+DH67</f>
        <v>0</v>
      </c>
      <c r="DI56" s="43">
        <f>DI66+DI67</f>
        <v>0</v>
      </c>
      <c r="DJ56" s="43">
        <f>DJ66+DJ67</f>
        <v>0</v>
      </c>
      <c r="DK56" s="43">
        <f>DK66+DK67</f>
        <v>0</v>
      </c>
      <c r="DL56" s="43">
        <f>DL66+DL67</f>
        <v>0</v>
      </c>
      <c r="DM56" s="43">
        <f>DM66+DM67</f>
        <v>0</v>
      </c>
      <c r="DN56" s="43">
        <f>DN66+DN67</f>
        <v>0</v>
      </c>
      <c r="DO56" s="43">
        <f>DO66+DO67</f>
        <v>0</v>
      </c>
      <c r="DP56" s="43">
        <f>DP66+DP67</f>
        <v>0</v>
      </c>
      <c r="DQ56" s="43">
        <f>DQ66+DQ67</f>
        <v>0</v>
      </c>
      <c r="DR56" s="43">
        <f>DR66+DR67</f>
        <v>0</v>
      </c>
      <c r="DS56" s="43">
        <f>DS66+DS67</f>
        <v>0</v>
      </c>
      <c r="DT56" s="43">
        <f>DT66+DT67</f>
        <v>0</v>
      </c>
      <c r="DU56" s="43">
        <f>DU66+DU67</f>
        <v>0</v>
      </c>
      <c r="DV56" s="43">
        <f>DV66+DV67</f>
        <v>0</v>
      </c>
      <c r="DW56" s="43">
        <f>DW66+DW67</f>
        <v>0</v>
      </c>
      <c r="DX56" s="43">
        <f>DX66+DX67</f>
        <v>0</v>
      </c>
      <c r="DY56" s="43">
        <f>DY66+DY67</f>
        <v>0</v>
      </c>
      <c r="DZ56" s="43">
        <f>DZ66+DZ67</f>
        <v>0</v>
      </c>
      <c r="EA56" s="75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3"/>
    </row>
    <row r="57" spans="1:161" s="55" customFormat="1" ht="30" customHeight="1" x14ac:dyDescent="0.25">
      <c r="A57" s="78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6"/>
      <c r="W57" s="78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6"/>
      <c r="AS57" s="140" t="s">
        <v>77</v>
      </c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8"/>
      <c r="BQ57" s="46">
        <v>1.454248</v>
      </c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136"/>
      <c r="CU57" s="136"/>
      <c r="CV57" s="43">
        <f>BQ57</f>
        <v>1.454248</v>
      </c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75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3"/>
    </row>
    <row r="58" spans="1:161" s="55" customFormat="1" ht="30" customHeight="1" x14ac:dyDescent="0.25">
      <c r="A58" s="78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6"/>
      <c r="W58" s="78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6"/>
      <c r="AS58" s="140" t="s">
        <v>83</v>
      </c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8"/>
      <c r="BQ58" s="46">
        <v>2.9049999999999998</v>
      </c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4"/>
      <c r="CT58" s="136">
        <v>7.843</v>
      </c>
      <c r="CU58" s="136">
        <v>7.843</v>
      </c>
      <c r="CV58" s="43">
        <f>BQ58</f>
        <v>2.9049999999999998</v>
      </c>
      <c r="CW58" s="43">
        <f>0.561+7.282</f>
        <v>7.843</v>
      </c>
      <c r="CX58" s="43">
        <f>0.561+7.282</f>
        <v>7.843</v>
      </c>
      <c r="CY58" s="43">
        <f>0.561+7.282</f>
        <v>7.843</v>
      </c>
      <c r="CZ58" s="43">
        <f>0.561+7.282</f>
        <v>7.843</v>
      </c>
      <c r="DA58" s="43">
        <f>0.561+7.282</f>
        <v>7.843</v>
      </c>
      <c r="DB58" s="43">
        <f>0.561+7.282</f>
        <v>7.843</v>
      </c>
      <c r="DC58" s="43">
        <f>0.561+7.282</f>
        <v>7.843</v>
      </c>
      <c r="DD58" s="43">
        <f>0.561+7.282</f>
        <v>7.843</v>
      </c>
      <c r="DE58" s="43">
        <f>0.561+7.282</f>
        <v>7.843</v>
      </c>
      <c r="DF58" s="43">
        <f>0.561+7.282</f>
        <v>7.843</v>
      </c>
      <c r="DG58" s="43">
        <f>0.561+7.282</f>
        <v>7.843</v>
      </c>
      <c r="DH58" s="43">
        <f>0.561+7.282</f>
        <v>7.843</v>
      </c>
      <c r="DI58" s="43">
        <f>0.561+7.282</f>
        <v>7.843</v>
      </c>
      <c r="DJ58" s="43">
        <f>0.561+7.282</f>
        <v>7.843</v>
      </c>
      <c r="DK58" s="43">
        <f>0.561+7.282</f>
        <v>7.843</v>
      </c>
      <c r="DL58" s="43">
        <f>0.561+7.282</f>
        <v>7.843</v>
      </c>
      <c r="DM58" s="43">
        <f>0.561+7.282</f>
        <v>7.843</v>
      </c>
      <c r="DN58" s="43">
        <f>0.561+7.282</f>
        <v>7.843</v>
      </c>
      <c r="DO58" s="43">
        <f>0.561+7.282</f>
        <v>7.843</v>
      </c>
      <c r="DP58" s="43">
        <f>0.561+7.282</f>
        <v>7.843</v>
      </c>
      <c r="DQ58" s="43">
        <f>0.561+7.282</f>
        <v>7.843</v>
      </c>
      <c r="DR58" s="43">
        <f>0.561+7.282</f>
        <v>7.843</v>
      </c>
      <c r="DS58" s="43">
        <f>0.561+7.282</f>
        <v>7.843</v>
      </c>
      <c r="DT58" s="43">
        <f>0.561+7.282</f>
        <v>7.843</v>
      </c>
      <c r="DU58" s="43">
        <f>0.561+7.282</f>
        <v>7.843</v>
      </c>
      <c r="DV58" s="43">
        <f>0.561+7.282</f>
        <v>7.843</v>
      </c>
      <c r="DW58" s="43">
        <f>0.561+7.282</f>
        <v>7.843</v>
      </c>
      <c r="DX58" s="43">
        <f>0.561+7.282</f>
        <v>7.843</v>
      </c>
      <c r="DY58" s="43">
        <f>0.561+7.282</f>
        <v>7.843</v>
      </c>
      <c r="DZ58" s="43">
        <f>0.561+7.282</f>
        <v>7.843</v>
      </c>
      <c r="EA58" s="75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3"/>
    </row>
    <row r="59" spans="1:161" s="55" customFormat="1" ht="30" customHeight="1" x14ac:dyDescent="0.25">
      <c r="A59" s="78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6"/>
      <c r="W59" s="78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6"/>
      <c r="AS59" s="140" t="s">
        <v>82</v>
      </c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8"/>
      <c r="BQ59" s="46">
        <v>10.498709999999999</v>
      </c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4"/>
      <c r="CT59" s="136">
        <v>7.843</v>
      </c>
      <c r="CU59" s="136">
        <v>7.843</v>
      </c>
      <c r="CV59" s="43">
        <f>BQ59</f>
        <v>10.498709999999999</v>
      </c>
      <c r="CW59" s="43">
        <f>0.561+7.282</f>
        <v>7.843</v>
      </c>
      <c r="CX59" s="43">
        <f>0.561+7.282</f>
        <v>7.843</v>
      </c>
      <c r="CY59" s="43">
        <f>0.561+7.282</f>
        <v>7.843</v>
      </c>
      <c r="CZ59" s="43">
        <f>0.561+7.282</f>
        <v>7.843</v>
      </c>
      <c r="DA59" s="43">
        <f>0.561+7.282</f>
        <v>7.843</v>
      </c>
      <c r="DB59" s="43">
        <f>0.561+7.282</f>
        <v>7.843</v>
      </c>
      <c r="DC59" s="43">
        <f>0.561+7.282</f>
        <v>7.843</v>
      </c>
      <c r="DD59" s="43">
        <f>0.561+7.282</f>
        <v>7.843</v>
      </c>
      <c r="DE59" s="43">
        <f>0.561+7.282</f>
        <v>7.843</v>
      </c>
      <c r="DF59" s="43">
        <f>0.561+7.282</f>
        <v>7.843</v>
      </c>
      <c r="DG59" s="43">
        <f>0.561+7.282</f>
        <v>7.843</v>
      </c>
      <c r="DH59" s="43">
        <f>0.561+7.282</f>
        <v>7.843</v>
      </c>
      <c r="DI59" s="43">
        <f>0.561+7.282</f>
        <v>7.843</v>
      </c>
      <c r="DJ59" s="43">
        <f>0.561+7.282</f>
        <v>7.843</v>
      </c>
      <c r="DK59" s="43">
        <f>0.561+7.282</f>
        <v>7.843</v>
      </c>
      <c r="DL59" s="43">
        <f>0.561+7.282</f>
        <v>7.843</v>
      </c>
      <c r="DM59" s="43">
        <f>0.561+7.282</f>
        <v>7.843</v>
      </c>
      <c r="DN59" s="43">
        <f>0.561+7.282</f>
        <v>7.843</v>
      </c>
      <c r="DO59" s="43">
        <f>0.561+7.282</f>
        <v>7.843</v>
      </c>
      <c r="DP59" s="43">
        <f>0.561+7.282</f>
        <v>7.843</v>
      </c>
      <c r="DQ59" s="43">
        <f>0.561+7.282</f>
        <v>7.843</v>
      </c>
      <c r="DR59" s="43">
        <f>0.561+7.282</f>
        <v>7.843</v>
      </c>
      <c r="DS59" s="43">
        <f>0.561+7.282</f>
        <v>7.843</v>
      </c>
      <c r="DT59" s="43">
        <f>0.561+7.282</f>
        <v>7.843</v>
      </c>
      <c r="DU59" s="43">
        <f>0.561+7.282</f>
        <v>7.843</v>
      </c>
      <c r="DV59" s="43">
        <f>0.561+7.282</f>
        <v>7.843</v>
      </c>
      <c r="DW59" s="43">
        <f>0.561+7.282</f>
        <v>7.843</v>
      </c>
      <c r="DX59" s="43">
        <f>0.561+7.282</f>
        <v>7.843</v>
      </c>
      <c r="DY59" s="43">
        <f>0.561+7.282</f>
        <v>7.843</v>
      </c>
      <c r="DZ59" s="43">
        <f>0.561+7.282</f>
        <v>7.843</v>
      </c>
      <c r="EA59" s="75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3"/>
    </row>
    <row r="60" spans="1:161" s="55" customFormat="1" ht="30" customHeight="1" x14ac:dyDescent="0.25">
      <c r="A60" s="78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6"/>
      <c r="W60" s="72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0"/>
      <c r="AS60" s="140" t="s">
        <v>81</v>
      </c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39"/>
      <c r="BP60" s="138"/>
      <c r="BQ60" s="46">
        <v>0</v>
      </c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4"/>
      <c r="CT60" s="136">
        <v>0</v>
      </c>
      <c r="CU60" s="136">
        <v>0</v>
      </c>
      <c r="CV60" s="43">
        <f>BQ60</f>
        <v>0</v>
      </c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75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3"/>
    </row>
    <row r="61" spans="1:161" s="55" customFormat="1" ht="30" customHeight="1" x14ac:dyDescent="0.25">
      <c r="A61" s="78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6"/>
      <c r="W61" s="81" t="s">
        <v>80</v>
      </c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79"/>
      <c r="AS61" s="143" t="s">
        <v>79</v>
      </c>
      <c r="AT61" s="142"/>
      <c r="AU61" s="142"/>
      <c r="AV61" s="142"/>
      <c r="AW61" s="142"/>
      <c r="AX61" s="142"/>
      <c r="AY61" s="142"/>
      <c r="AZ61" s="142"/>
      <c r="BA61" s="142"/>
      <c r="BB61" s="142"/>
      <c r="BC61" s="142"/>
      <c r="BD61" s="142"/>
      <c r="BE61" s="142"/>
      <c r="BF61" s="142"/>
      <c r="BG61" s="142"/>
      <c r="BH61" s="142"/>
      <c r="BI61" s="142"/>
      <c r="BJ61" s="142"/>
      <c r="BK61" s="142"/>
      <c r="BL61" s="142"/>
      <c r="BM61" s="142"/>
      <c r="BN61" s="142"/>
      <c r="BO61" s="142"/>
      <c r="BP61" s="141"/>
      <c r="BQ61" s="46">
        <v>85.198943</v>
      </c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4"/>
      <c r="CT61" s="136">
        <v>0</v>
      </c>
      <c r="CU61" s="136">
        <v>0</v>
      </c>
      <c r="CV61" s="43">
        <f>BQ61</f>
        <v>85.198943</v>
      </c>
      <c r="CW61" s="43" t="e">
        <f>#REF!</f>
        <v>#REF!</v>
      </c>
      <c r="CX61" s="43" t="e">
        <f>#REF!</f>
        <v>#REF!</v>
      </c>
      <c r="CY61" s="43" t="e">
        <f>#REF!</f>
        <v>#REF!</v>
      </c>
      <c r="CZ61" s="43" t="e">
        <f>#REF!</f>
        <v>#REF!</v>
      </c>
      <c r="DA61" s="43" t="e">
        <f>#REF!</f>
        <v>#REF!</v>
      </c>
      <c r="DB61" s="43" t="e">
        <f>#REF!</f>
        <v>#REF!</v>
      </c>
      <c r="DC61" s="43" t="e">
        <f>#REF!</f>
        <v>#REF!</v>
      </c>
      <c r="DD61" s="43" t="e">
        <f>#REF!</f>
        <v>#REF!</v>
      </c>
      <c r="DE61" s="43" t="e">
        <f>#REF!</f>
        <v>#REF!</v>
      </c>
      <c r="DF61" s="43" t="e">
        <f>#REF!</f>
        <v>#REF!</v>
      </c>
      <c r="DG61" s="43" t="e">
        <f>#REF!</f>
        <v>#REF!</v>
      </c>
      <c r="DH61" s="43" t="e">
        <f>#REF!</f>
        <v>#REF!</v>
      </c>
      <c r="DI61" s="43" t="e">
        <f>#REF!</f>
        <v>#REF!</v>
      </c>
      <c r="DJ61" s="43" t="e">
        <f>#REF!</f>
        <v>#REF!</v>
      </c>
      <c r="DK61" s="43" t="e">
        <f>#REF!</f>
        <v>#REF!</v>
      </c>
      <c r="DL61" s="43" t="e">
        <f>#REF!</f>
        <v>#REF!</v>
      </c>
      <c r="DM61" s="43" t="e">
        <f>#REF!</f>
        <v>#REF!</v>
      </c>
      <c r="DN61" s="43" t="e">
        <f>#REF!</f>
        <v>#REF!</v>
      </c>
      <c r="DO61" s="43" t="e">
        <f>#REF!</f>
        <v>#REF!</v>
      </c>
      <c r="DP61" s="43" t="e">
        <f>#REF!</f>
        <v>#REF!</v>
      </c>
      <c r="DQ61" s="43" t="e">
        <f>#REF!</f>
        <v>#REF!</v>
      </c>
      <c r="DR61" s="43" t="e">
        <f>#REF!</f>
        <v>#REF!</v>
      </c>
      <c r="DS61" s="43" t="e">
        <f>#REF!</f>
        <v>#REF!</v>
      </c>
      <c r="DT61" s="43" t="e">
        <f>#REF!</f>
        <v>#REF!</v>
      </c>
      <c r="DU61" s="43" t="e">
        <f>#REF!</f>
        <v>#REF!</v>
      </c>
      <c r="DV61" s="43" t="e">
        <f>#REF!</f>
        <v>#REF!</v>
      </c>
      <c r="DW61" s="43" t="e">
        <f>#REF!</f>
        <v>#REF!</v>
      </c>
      <c r="DX61" s="43" t="e">
        <f>#REF!</f>
        <v>#REF!</v>
      </c>
      <c r="DY61" s="43" t="e">
        <f>#REF!</f>
        <v>#REF!</v>
      </c>
      <c r="DZ61" s="43" t="e">
        <f>#REF!</f>
        <v>#REF!</v>
      </c>
      <c r="EA61" s="75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4"/>
      <c r="EU61" s="74"/>
      <c r="EV61" s="74"/>
      <c r="EW61" s="74"/>
      <c r="EX61" s="74"/>
      <c r="EY61" s="74"/>
      <c r="EZ61" s="74"/>
      <c r="FA61" s="74"/>
      <c r="FB61" s="74"/>
      <c r="FC61" s="74"/>
      <c r="FD61" s="74"/>
      <c r="FE61" s="73"/>
    </row>
    <row r="62" spans="1:161" s="55" customFormat="1" ht="30" customHeight="1" x14ac:dyDescent="0.25">
      <c r="A62" s="78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6"/>
      <c r="W62" s="78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6"/>
      <c r="AS62" s="140" t="s">
        <v>78</v>
      </c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39"/>
      <c r="BP62" s="138"/>
      <c r="BQ62" s="46">
        <v>0</v>
      </c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4"/>
      <c r="CT62" s="136">
        <v>19.185758999910799</v>
      </c>
      <c r="CU62" s="136">
        <v>19.185758999910799</v>
      </c>
      <c r="CV62" s="43">
        <f>BQ62</f>
        <v>0</v>
      </c>
      <c r="CW62" s="43">
        <v>19.185758999910799</v>
      </c>
      <c r="CX62" s="43">
        <v>19.185758999910799</v>
      </c>
      <c r="CY62" s="43">
        <v>19.185758999910799</v>
      </c>
      <c r="CZ62" s="43">
        <v>19.185758999910799</v>
      </c>
      <c r="DA62" s="43">
        <v>19.185758999910799</v>
      </c>
      <c r="DB62" s="43">
        <v>19.185758999910799</v>
      </c>
      <c r="DC62" s="43">
        <v>19.185758999910799</v>
      </c>
      <c r="DD62" s="43">
        <v>19.185758999910799</v>
      </c>
      <c r="DE62" s="43">
        <v>19.185758999910799</v>
      </c>
      <c r="DF62" s="43">
        <v>19.185758999910799</v>
      </c>
      <c r="DG62" s="43">
        <v>19.185758999910799</v>
      </c>
      <c r="DH62" s="43">
        <v>19.185758999910799</v>
      </c>
      <c r="DI62" s="43">
        <v>19.185758999910799</v>
      </c>
      <c r="DJ62" s="43">
        <v>19.185758999910799</v>
      </c>
      <c r="DK62" s="43">
        <v>19.185758999910799</v>
      </c>
      <c r="DL62" s="43">
        <v>19.185758999910799</v>
      </c>
      <c r="DM62" s="43">
        <v>19.185758999910799</v>
      </c>
      <c r="DN62" s="43">
        <v>19.185758999910799</v>
      </c>
      <c r="DO62" s="43">
        <v>19.185758999910799</v>
      </c>
      <c r="DP62" s="43">
        <v>19.185758999910799</v>
      </c>
      <c r="DQ62" s="43">
        <v>19.185758999910799</v>
      </c>
      <c r="DR62" s="43">
        <v>19.185758999910799</v>
      </c>
      <c r="DS62" s="43">
        <v>19.185758999910799</v>
      </c>
      <c r="DT62" s="43">
        <v>19.185758999910799</v>
      </c>
      <c r="DU62" s="43">
        <v>19.185758999910799</v>
      </c>
      <c r="DV62" s="43">
        <v>19.185758999910799</v>
      </c>
      <c r="DW62" s="43">
        <v>19.185758999910799</v>
      </c>
      <c r="DX62" s="43">
        <v>19.185758999910799</v>
      </c>
      <c r="DY62" s="43">
        <v>19.185758999910799</v>
      </c>
      <c r="DZ62" s="43">
        <v>19.185758999910799</v>
      </c>
      <c r="EA62" s="75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3"/>
    </row>
    <row r="63" spans="1:161" s="55" customFormat="1" ht="30" customHeight="1" x14ac:dyDescent="0.25">
      <c r="A63" s="78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6"/>
      <c r="W63" s="78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6"/>
      <c r="AS63" s="140" t="s">
        <v>77</v>
      </c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8"/>
      <c r="BQ63" s="46">
        <v>0</v>
      </c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4"/>
      <c r="CT63" s="136">
        <v>19.185758999910799</v>
      </c>
      <c r="CU63" s="136">
        <v>19.185758999910799</v>
      </c>
      <c r="CV63" s="43">
        <f>BQ63</f>
        <v>0</v>
      </c>
      <c r="CW63" s="43">
        <v>19.185758999910799</v>
      </c>
      <c r="CX63" s="43">
        <v>19.185758999910799</v>
      </c>
      <c r="CY63" s="43">
        <v>19.185758999910799</v>
      </c>
      <c r="CZ63" s="43">
        <v>19.185758999910799</v>
      </c>
      <c r="DA63" s="43">
        <v>19.185758999910799</v>
      </c>
      <c r="DB63" s="43">
        <v>19.185758999910799</v>
      </c>
      <c r="DC63" s="43">
        <v>19.185758999910799</v>
      </c>
      <c r="DD63" s="43">
        <v>19.185758999910799</v>
      </c>
      <c r="DE63" s="43">
        <v>19.185758999910799</v>
      </c>
      <c r="DF63" s="43">
        <v>19.185758999910799</v>
      </c>
      <c r="DG63" s="43">
        <v>19.185758999910799</v>
      </c>
      <c r="DH63" s="43">
        <v>19.185758999910799</v>
      </c>
      <c r="DI63" s="43">
        <v>19.185758999910799</v>
      </c>
      <c r="DJ63" s="43">
        <v>19.185758999910799</v>
      </c>
      <c r="DK63" s="43">
        <v>19.185758999910799</v>
      </c>
      <c r="DL63" s="43">
        <v>19.185758999910799</v>
      </c>
      <c r="DM63" s="43">
        <v>19.185758999910799</v>
      </c>
      <c r="DN63" s="43">
        <v>19.185758999910799</v>
      </c>
      <c r="DO63" s="43">
        <v>19.185758999910799</v>
      </c>
      <c r="DP63" s="43">
        <v>19.185758999910799</v>
      </c>
      <c r="DQ63" s="43">
        <v>19.185758999910799</v>
      </c>
      <c r="DR63" s="43">
        <v>19.185758999910799</v>
      </c>
      <c r="DS63" s="43">
        <v>19.185758999910799</v>
      </c>
      <c r="DT63" s="43">
        <v>19.185758999910799</v>
      </c>
      <c r="DU63" s="43">
        <v>19.185758999910799</v>
      </c>
      <c r="DV63" s="43">
        <v>19.185758999910799</v>
      </c>
      <c r="DW63" s="43">
        <v>19.185758999910799</v>
      </c>
      <c r="DX63" s="43">
        <v>19.185758999910799</v>
      </c>
      <c r="DY63" s="43">
        <v>19.185758999910799</v>
      </c>
      <c r="DZ63" s="43">
        <v>19.185758999910799</v>
      </c>
      <c r="EA63" s="75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3"/>
    </row>
    <row r="64" spans="1:161" s="55" customFormat="1" ht="30" customHeight="1" x14ac:dyDescent="0.25">
      <c r="A64" s="72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0"/>
      <c r="W64" s="72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0"/>
      <c r="AS64" s="140" t="s">
        <v>76</v>
      </c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8"/>
      <c r="BQ64" s="46">
        <v>8.4220000000000006</v>
      </c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4"/>
      <c r="CT64" s="136">
        <v>19.185758999910799</v>
      </c>
      <c r="CU64" s="136">
        <v>19.185758999910799</v>
      </c>
      <c r="CV64" s="43">
        <f>BQ64</f>
        <v>8.4220000000000006</v>
      </c>
      <c r="CW64" s="43">
        <v>19.185758999910799</v>
      </c>
      <c r="CX64" s="43">
        <v>19.185758999910799</v>
      </c>
      <c r="CY64" s="43">
        <v>19.185758999910799</v>
      </c>
      <c r="CZ64" s="43">
        <v>19.185758999910799</v>
      </c>
      <c r="DA64" s="43">
        <v>19.185758999910799</v>
      </c>
      <c r="DB64" s="43">
        <v>19.185758999910799</v>
      </c>
      <c r="DC64" s="43">
        <v>19.185758999910799</v>
      </c>
      <c r="DD64" s="43">
        <v>19.185758999910799</v>
      </c>
      <c r="DE64" s="43">
        <v>19.185758999910799</v>
      </c>
      <c r="DF64" s="43">
        <v>19.185758999910799</v>
      </c>
      <c r="DG64" s="43">
        <v>19.185758999910799</v>
      </c>
      <c r="DH64" s="43">
        <v>19.185758999910799</v>
      </c>
      <c r="DI64" s="43">
        <v>19.185758999910799</v>
      </c>
      <c r="DJ64" s="43">
        <v>19.185758999910799</v>
      </c>
      <c r="DK64" s="43">
        <v>19.185758999910799</v>
      </c>
      <c r="DL64" s="43">
        <v>19.185758999910799</v>
      </c>
      <c r="DM64" s="43">
        <v>19.185758999910799</v>
      </c>
      <c r="DN64" s="43">
        <v>19.185758999910799</v>
      </c>
      <c r="DO64" s="43">
        <v>19.185758999910799</v>
      </c>
      <c r="DP64" s="43">
        <v>19.185758999910799</v>
      </c>
      <c r="DQ64" s="43">
        <v>19.185758999910799</v>
      </c>
      <c r="DR64" s="43">
        <v>19.185758999910799</v>
      </c>
      <c r="DS64" s="43">
        <v>19.185758999910799</v>
      </c>
      <c r="DT64" s="43">
        <v>19.185758999910799</v>
      </c>
      <c r="DU64" s="43">
        <v>19.185758999910799</v>
      </c>
      <c r="DV64" s="43">
        <v>19.185758999910799</v>
      </c>
      <c r="DW64" s="43">
        <v>19.185758999910799</v>
      </c>
      <c r="DX64" s="43">
        <v>19.185758999910799</v>
      </c>
      <c r="DY64" s="43">
        <v>19.185758999910799</v>
      </c>
      <c r="DZ64" s="43">
        <v>19.185758999910799</v>
      </c>
      <c r="EA64" s="68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6"/>
    </row>
    <row r="65" spans="1:164" s="3" customFormat="1" x14ac:dyDescent="0.25">
      <c r="A65" s="10"/>
      <c r="B65" s="53" t="s">
        <v>0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2"/>
      <c r="W65" s="51"/>
      <c r="X65" s="47" t="s">
        <v>23</v>
      </c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9"/>
      <c r="AS65" s="137"/>
      <c r="AT65" s="47" t="s">
        <v>23</v>
      </c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9"/>
      <c r="BQ65" s="46">
        <f>BQ55+BQ56+BQ57+BQ58+BQ59+BQ60+BQ61+BQ62+BQ63+BQ64</f>
        <v>207.15919</v>
      </c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4"/>
      <c r="CT65" s="136"/>
      <c r="CU65" s="136"/>
      <c r="CV65" s="43">
        <f>CV55+CV56+CV57+CV58+CV59+CV60+CV61+CV62+CV63+CV64</f>
        <v>207.15919</v>
      </c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2" t="s">
        <v>23</v>
      </c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</row>
    <row r="67" spans="1:164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FH67" s="40" t="s">
        <v>75</v>
      </c>
    </row>
    <row r="68" spans="1:164" s="104" customFormat="1" ht="12.75" x14ac:dyDescent="0.2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DC68" s="105"/>
    </row>
    <row r="69" spans="1:164" s="28" customFormat="1" ht="97.5" customHeight="1" x14ac:dyDescent="0.25">
      <c r="A69" s="103" t="s">
        <v>74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  <c r="BZ69" s="102"/>
      <c r="CA69" s="102"/>
      <c r="CB69" s="102"/>
      <c r="CC69" s="102"/>
      <c r="CD69" s="102"/>
      <c r="CE69" s="102"/>
      <c r="CF69" s="102"/>
      <c r="CG69" s="102"/>
      <c r="CH69" s="102"/>
      <c r="CI69" s="102"/>
      <c r="CJ69" s="102"/>
      <c r="CK69" s="102"/>
      <c r="CL69" s="102"/>
      <c r="CM69" s="102"/>
      <c r="CN69" s="102"/>
      <c r="CO69" s="102"/>
      <c r="CP69" s="102"/>
      <c r="CQ69" s="102"/>
      <c r="CR69" s="102"/>
      <c r="CS69" s="102"/>
      <c r="CT69" s="102"/>
      <c r="CU69" s="102"/>
      <c r="CV69" s="102"/>
      <c r="CW69" s="102"/>
      <c r="CX69" s="102"/>
      <c r="CY69" s="102"/>
      <c r="CZ69" s="102"/>
      <c r="DA69" s="102"/>
      <c r="DB69" s="102"/>
      <c r="DC69" s="102"/>
      <c r="DD69" s="102"/>
      <c r="DE69" s="102"/>
      <c r="DF69" s="102"/>
      <c r="DG69" s="102"/>
      <c r="DH69" s="102"/>
      <c r="DI69" s="102"/>
      <c r="DJ69" s="102"/>
      <c r="DK69" s="102"/>
      <c r="DL69" s="102"/>
      <c r="DM69" s="102"/>
      <c r="DN69" s="102"/>
      <c r="DO69" s="102"/>
      <c r="DP69" s="102"/>
      <c r="DQ69" s="102"/>
      <c r="DR69" s="102"/>
      <c r="DS69" s="102"/>
      <c r="DT69" s="102"/>
      <c r="DU69" s="102"/>
      <c r="DV69" s="102"/>
      <c r="DW69" s="102"/>
      <c r="DX69" s="102"/>
      <c r="DY69" s="102"/>
      <c r="DZ69" s="102"/>
      <c r="EA69" s="102"/>
      <c r="EB69" s="102"/>
      <c r="EC69" s="102"/>
      <c r="ED69" s="102"/>
      <c r="EE69" s="102"/>
      <c r="EF69" s="102"/>
      <c r="EG69" s="102"/>
      <c r="EH69" s="102"/>
      <c r="EI69" s="102"/>
      <c r="EJ69" s="102"/>
      <c r="EK69" s="102"/>
      <c r="EL69" s="102"/>
      <c r="EM69" s="102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2"/>
      <c r="FF69" s="102"/>
      <c r="FG69" s="102"/>
      <c r="FH69" s="102"/>
    </row>
    <row r="70" spans="1:164" s="28" customFormat="1" ht="15.75" x14ac:dyDescent="0.25">
      <c r="DC70" s="29"/>
    </row>
    <row r="71" spans="1:164" s="107" customFormat="1" ht="141" customHeight="1" x14ac:dyDescent="0.25">
      <c r="A71" s="135" t="s">
        <v>73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 t="s">
        <v>72</v>
      </c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 t="s">
        <v>71</v>
      </c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35"/>
      <c r="BA71" s="135"/>
      <c r="BB71" s="135"/>
      <c r="BC71" s="135" t="s">
        <v>70</v>
      </c>
      <c r="BD71" s="135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 t="s">
        <v>69</v>
      </c>
      <c r="BU71" s="135"/>
      <c r="BV71" s="135"/>
      <c r="BW71" s="135"/>
      <c r="BX71" s="135"/>
      <c r="BY71" s="135"/>
      <c r="BZ71" s="135"/>
      <c r="CA71" s="135"/>
      <c r="CB71" s="135"/>
      <c r="CC71" s="135"/>
      <c r="CD71" s="135"/>
      <c r="CE71" s="135"/>
      <c r="CF71" s="135"/>
      <c r="CG71" s="135"/>
      <c r="CH71" s="135"/>
      <c r="CI71" s="135"/>
      <c r="CJ71" s="135"/>
      <c r="CK71" s="135" t="s">
        <v>68</v>
      </c>
      <c r="CL71" s="135"/>
      <c r="CM71" s="135"/>
      <c r="CN71" s="135"/>
      <c r="CO71" s="135"/>
      <c r="CP71" s="135"/>
      <c r="CQ71" s="135"/>
      <c r="CR71" s="135"/>
      <c r="CS71" s="135"/>
      <c r="CT71" s="135"/>
      <c r="CU71" s="135"/>
      <c r="CV71" s="135"/>
      <c r="CW71" s="135"/>
      <c r="CX71" s="135"/>
      <c r="CY71" s="135"/>
      <c r="CZ71" s="135" t="s">
        <v>67</v>
      </c>
      <c r="DA71" s="135"/>
      <c r="DB71" s="135"/>
      <c r="DC71" s="135"/>
      <c r="DD71" s="135"/>
      <c r="DE71" s="135"/>
      <c r="DF71" s="135"/>
      <c r="DG71" s="135"/>
      <c r="DH71" s="135"/>
      <c r="DI71" s="135"/>
      <c r="DJ71" s="135"/>
      <c r="DK71" s="135"/>
      <c r="DL71" s="135"/>
      <c r="DM71" s="135"/>
      <c r="DN71" s="135"/>
      <c r="DO71" s="135"/>
      <c r="DP71" s="135"/>
      <c r="DQ71" s="135"/>
      <c r="DR71" s="135"/>
      <c r="DS71" s="135"/>
      <c r="DT71" s="135"/>
      <c r="DU71" s="135"/>
      <c r="DV71" s="135"/>
      <c r="DW71" s="135"/>
      <c r="DX71" s="135"/>
      <c r="DY71" s="135" t="s">
        <v>66</v>
      </c>
      <c r="DZ71" s="135"/>
      <c r="EA71" s="135"/>
      <c r="EB71" s="135"/>
      <c r="EC71" s="135"/>
      <c r="ED71" s="135"/>
      <c r="EE71" s="135"/>
      <c r="EF71" s="135"/>
      <c r="EG71" s="135"/>
      <c r="EH71" s="135"/>
      <c r="EI71" s="135"/>
      <c r="EJ71" s="135"/>
      <c r="EK71" s="135"/>
      <c r="EL71" s="135"/>
      <c r="EM71" s="135"/>
      <c r="EN71" s="135"/>
      <c r="EO71" s="135"/>
      <c r="EP71" s="135"/>
      <c r="EQ71" s="135"/>
      <c r="ER71" s="135"/>
      <c r="ES71" s="135"/>
      <c r="ET71" s="135"/>
      <c r="EU71" s="135"/>
      <c r="EV71" s="135"/>
      <c r="EW71" s="135"/>
      <c r="EX71" s="135"/>
      <c r="EY71" s="135"/>
      <c r="EZ71" s="135"/>
      <c r="FA71" s="135"/>
      <c r="FB71" s="135"/>
      <c r="FC71" s="135"/>
      <c r="FD71" s="135"/>
      <c r="FE71" s="135"/>
      <c r="FF71" s="135"/>
      <c r="FG71" s="135"/>
      <c r="FH71" s="135"/>
    </row>
    <row r="72" spans="1:164" s="107" customFormat="1" ht="12" customHeight="1" x14ac:dyDescent="0.25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  <c r="BH72" s="114"/>
      <c r="BI72" s="114"/>
      <c r="BJ72" s="114"/>
      <c r="BK72" s="114"/>
      <c r="BL72" s="114"/>
      <c r="BM72" s="114"/>
      <c r="BN72" s="114"/>
      <c r="BO72" s="114"/>
      <c r="BP72" s="114"/>
      <c r="BQ72" s="114"/>
      <c r="BR72" s="114"/>
      <c r="BS72" s="114"/>
      <c r="BT72" s="114"/>
      <c r="BU72" s="114"/>
      <c r="BV72" s="114"/>
      <c r="BW72" s="114"/>
      <c r="BX72" s="114"/>
      <c r="BY72" s="114"/>
      <c r="BZ72" s="114"/>
      <c r="CA72" s="114"/>
      <c r="CB72" s="114"/>
      <c r="CC72" s="114"/>
      <c r="CD72" s="114"/>
      <c r="CE72" s="114"/>
      <c r="CF72" s="114"/>
      <c r="CG72" s="114"/>
      <c r="CH72" s="114"/>
      <c r="CI72" s="114"/>
      <c r="CJ72" s="114"/>
      <c r="CK72" s="114"/>
      <c r="CL72" s="114"/>
      <c r="CM72" s="114"/>
      <c r="CN72" s="114"/>
      <c r="CO72" s="114"/>
      <c r="CP72" s="114"/>
      <c r="CQ72" s="114"/>
      <c r="CR72" s="114"/>
      <c r="CS72" s="114"/>
      <c r="CT72" s="114"/>
      <c r="CU72" s="114"/>
      <c r="CV72" s="114"/>
      <c r="CW72" s="114"/>
      <c r="CX72" s="114"/>
      <c r="CY72" s="114"/>
      <c r="CZ72" s="133"/>
      <c r="DA72" s="133"/>
      <c r="DB72" s="133"/>
      <c r="DC72" s="133"/>
      <c r="DD72" s="133"/>
      <c r="DE72" s="133"/>
      <c r="DF72" s="133"/>
      <c r="DG72" s="133"/>
      <c r="DH72" s="133"/>
      <c r="DI72" s="133"/>
      <c r="DJ72" s="133"/>
      <c r="DK72" s="133"/>
      <c r="DL72" s="133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3"/>
      <c r="DY72" s="132" t="s">
        <v>65</v>
      </c>
      <c r="DZ72" s="131"/>
      <c r="EA72" s="131"/>
      <c r="EB72" s="131"/>
      <c r="EC72" s="131"/>
      <c r="ED72" s="131"/>
      <c r="EE72" s="131"/>
      <c r="EF72" s="131"/>
      <c r="EG72" s="131"/>
      <c r="EH72" s="131"/>
      <c r="EI72" s="131"/>
      <c r="EJ72" s="130"/>
      <c r="EK72" s="132" t="s">
        <v>64</v>
      </c>
      <c r="EL72" s="131"/>
      <c r="EM72" s="131"/>
      <c r="EN72" s="131"/>
      <c r="EO72" s="131"/>
      <c r="EP72" s="131"/>
      <c r="EQ72" s="131"/>
      <c r="ER72" s="131"/>
      <c r="ES72" s="131"/>
      <c r="ET72" s="131"/>
      <c r="EU72" s="131"/>
      <c r="EV72" s="130"/>
      <c r="EW72" s="132" t="s">
        <v>63</v>
      </c>
      <c r="EX72" s="131"/>
      <c r="EY72" s="131"/>
      <c r="EZ72" s="131"/>
      <c r="FA72" s="131"/>
      <c r="FB72" s="131"/>
      <c r="FC72" s="131"/>
      <c r="FD72" s="131"/>
      <c r="FE72" s="131"/>
      <c r="FF72" s="131"/>
      <c r="FG72" s="131"/>
      <c r="FH72" s="130"/>
    </row>
    <row r="73" spans="1:164" s="125" customFormat="1" ht="12.75" x14ac:dyDescent="0.25">
      <c r="A73" s="129">
        <v>1</v>
      </c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>
        <v>2</v>
      </c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>
        <v>3</v>
      </c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>
        <v>4</v>
      </c>
      <c r="BD73" s="129"/>
      <c r="BE73" s="129"/>
      <c r="BF73" s="129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129">
        <v>5</v>
      </c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129"/>
      <c r="CK73" s="129">
        <v>6</v>
      </c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>
        <v>7</v>
      </c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8">
        <v>8</v>
      </c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6"/>
      <c r="EK73" s="128">
        <v>9</v>
      </c>
      <c r="EL73" s="127"/>
      <c r="EM73" s="127"/>
      <c r="EN73" s="127"/>
      <c r="EO73" s="127"/>
      <c r="EP73" s="127"/>
      <c r="EQ73" s="127"/>
      <c r="ER73" s="127"/>
      <c r="ES73" s="127"/>
      <c r="ET73" s="127"/>
      <c r="EU73" s="127"/>
      <c r="EV73" s="126"/>
      <c r="EW73" s="128">
        <v>10</v>
      </c>
      <c r="EX73" s="127"/>
      <c r="EY73" s="127"/>
      <c r="EZ73" s="127"/>
      <c r="FA73" s="127"/>
      <c r="FB73" s="127"/>
      <c r="FC73" s="127"/>
      <c r="FD73" s="127"/>
      <c r="FE73" s="127"/>
      <c r="FF73" s="127"/>
      <c r="FG73" s="127"/>
      <c r="FH73" s="126"/>
    </row>
    <row r="74" spans="1:164" s="107" customFormat="1" ht="27" customHeight="1" x14ac:dyDescent="0.25">
      <c r="A74" s="124" t="s">
        <v>62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2"/>
      <c r="R74" s="115" t="s">
        <v>39</v>
      </c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4">
        <v>50</v>
      </c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>
        <v>25</v>
      </c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4"/>
      <c r="CC74" s="114"/>
      <c r="CD74" s="114"/>
      <c r="CE74" s="114"/>
      <c r="CF74" s="114"/>
      <c r="CG74" s="114"/>
      <c r="CH74" s="114"/>
      <c r="CI74" s="114"/>
      <c r="CJ74" s="114"/>
      <c r="CK74" s="114">
        <f>AL74-BC74</f>
        <v>25</v>
      </c>
      <c r="CL74" s="114"/>
      <c r="CM74" s="114"/>
      <c r="CN74" s="114"/>
      <c r="CO74" s="114"/>
      <c r="CP74" s="114"/>
      <c r="CQ74" s="114"/>
      <c r="CR74" s="114"/>
      <c r="CS74" s="114"/>
      <c r="CT74" s="114"/>
      <c r="CU74" s="114"/>
      <c r="CV74" s="114"/>
      <c r="CW74" s="114"/>
      <c r="CX74" s="114"/>
      <c r="CY74" s="114"/>
      <c r="CZ74" s="114"/>
      <c r="DA74" s="114"/>
      <c r="DB74" s="114"/>
      <c r="DC74" s="114"/>
      <c r="DD74" s="114"/>
      <c r="DE74" s="114"/>
      <c r="DF74" s="114"/>
      <c r="DG74" s="114"/>
      <c r="DH74" s="114"/>
      <c r="DI74" s="114"/>
      <c r="DJ74" s="114"/>
      <c r="DK74" s="114"/>
      <c r="DL74" s="114"/>
      <c r="DM74" s="114"/>
      <c r="DN74" s="114"/>
      <c r="DO74" s="114"/>
      <c r="DP74" s="114"/>
      <c r="DQ74" s="114"/>
      <c r="DR74" s="114"/>
      <c r="DS74" s="114"/>
      <c r="DT74" s="114"/>
      <c r="DU74" s="114"/>
      <c r="DV74" s="114"/>
      <c r="DW74" s="114"/>
      <c r="DX74" s="114"/>
      <c r="DY74" s="113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1"/>
      <c r="EK74" s="113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1"/>
      <c r="EW74" s="110"/>
      <c r="EX74" s="109"/>
      <c r="EY74" s="109"/>
      <c r="EZ74" s="109"/>
      <c r="FA74" s="109"/>
      <c r="FB74" s="109"/>
      <c r="FC74" s="109"/>
      <c r="FD74" s="109"/>
      <c r="FE74" s="109"/>
      <c r="FF74" s="109"/>
      <c r="FG74" s="109"/>
      <c r="FH74" s="108"/>
    </row>
    <row r="75" spans="1:164" s="107" customFormat="1" ht="27" customHeight="1" x14ac:dyDescent="0.25">
      <c r="A75" s="118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6"/>
      <c r="R75" s="115" t="s">
        <v>61</v>
      </c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4">
        <v>9</v>
      </c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>
        <v>2.4</v>
      </c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114"/>
      <c r="CC75" s="114"/>
      <c r="CD75" s="114"/>
      <c r="CE75" s="114"/>
      <c r="CF75" s="114"/>
      <c r="CG75" s="114"/>
      <c r="CH75" s="114"/>
      <c r="CI75" s="114"/>
      <c r="CJ75" s="114"/>
      <c r="CK75" s="114">
        <f>AL75-BC75</f>
        <v>6.6</v>
      </c>
      <c r="CL75" s="114"/>
      <c r="CM75" s="114"/>
      <c r="CN75" s="114"/>
      <c r="CO75" s="114"/>
      <c r="CP75" s="114"/>
      <c r="CQ75" s="114"/>
      <c r="CR75" s="114"/>
      <c r="CS75" s="114"/>
      <c r="CT75" s="114"/>
      <c r="CU75" s="114"/>
      <c r="CV75" s="114"/>
      <c r="CW75" s="114"/>
      <c r="CX75" s="114"/>
      <c r="CY75" s="114"/>
      <c r="CZ75" s="114"/>
      <c r="DA75" s="114"/>
      <c r="DB75" s="114"/>
      <c r="DC75" s="114"/>
      <c r="DD75" s="114"/>
      <c r="DE75" s="114"/>
      <c r="DF75" s="114"/>
      <c r="DG75" s="114"/>
      <c r="DH75" s="114"/>
      <c r="DI75" s="114"/>
      <c r="DJ75" s="114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3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1"/>
      <c r="EK75" s="113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1"/>
      <c r="EW75" s="110"/>
      <c r="EX75" s="109"/>
      <c r="EY75" s="109"/>
      <c r="EZ75" s="109"/>
      <c r="FA75" s="109"/>
      <c r="FB75" s="109"/>
      <c r="FC75" s="109"/>
      <c r="FD75" s="109"/>
      <c r="FE75" s="109"/>
      <c r="FF75" s="109"/>
      <c r="FG75" s="109"/>
      <c r="FH75" s="108"/>
    </row>
    <row r="76" spans="1:164" s="107" customFormat="1" ht="24" customHeight="1" x14ac:dyDescent="0.25">
      <c r="A76" s="124" t="s">
        <v>60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2"/>
      <c r="R76" s="115" t="s">
        <v>59</v>
      </c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4">
        <v>4.5999999999999996</v>
      </c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>
        <v>0.9</v>
      </c>
      <c r="BD76" s="114"/>
      <c r="BE76" s="114"/>
      <c r="BF76" s="114"/>
      <c r="BG76" s="114"/>
      <c r="BH76" s="114"/>
      <c r="BI76" s="114"/>
      <c r="BJ76" s="114"/>
      <c r="BK76" s="114"/>
      <c r="BL76" s="114"/>
      <c r="BM76" s="114"/>
      <c r="BN76" s="114"/>
      <c r="BO76" s="114"/>
      <c r="BP76" s="114"/>
      <c r="BQ76" s="114"/>
      <c r="BR76" s="114"/>
      <c r="BS76" s="114"/>
      <c r="BT76" s="114"/>
      <c r="BU76" s="114"/>
      <c r="BV76" s="114"/>
      <c r="BW76" s="114"/>
      <c r="BX76" s="114"/>
      <c r="BY76" s="114"/>
      <c r="BZ76" s="114"/>
      <c r="CA76" s="114"/>
      <c r="CB76" s="114"/>
      <c r="CC76" s="114"/>
      <c r="CD76" s="114"/>
      <c r="CE76" s="114"/>
      <c r="CF76" s="114"/>
      <c r="CG76" s="114"/>
      <c r="CH76" s="114"/>
      <c r="CI76" s="114"/>
      <c r="CJ76" s="114"/>
      <c r="CK76" s="114">
        <f>AL76-BC76</f>
        <v>3.6999999999999997</v>
      </c>
      <c r="CL76" s="114"/>
      <c r="CM76" s="114"/>
      <c r="CN76" s="114"/>
      <c r="CO76" s="114"/>
      <c r="CP76" s="114"/>
      <c r="CQ76" s="114"/>
      <c r="CR76" s="114"/>
      <c r="CS76" s="114"/>
      <c r="CT76" s="114"/>
      <c r="CU76" s="114"/>
      <c r="CV76" s="114"/>
      <c r="CW76" s="114"/>
      <c r="CX76" s="114"/>
      <c r="CY76" s="114"/>
      <c r="CZ76" s="114"/>
      <c r="DA76" s="114"/>
      <c r="DB76" s="114"/>
      <c r="DC76" s="114"/>
      <c r="DD76" s="114"/>
      <c r="DE76" s="114"/>
      <c r="DF76" s="114"/>
      <c r="DG76" s="114"/>
      <c r="DH76" s="114"/>
      <c r="DI76" s="114"/>
      <c r="DJ76" s="114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3"/>
      <c r="DZ76" s="112"/>
      <c r="EA76" s="112"/>
      <c r="EB76" s="112"/>
      <c r="EC76" s="112"/>
      <c r="ED76" s="112"/>
      <c r="EE76" s="112"/>
      <c r="EF76" s="112"/>
      <c r="EG76" s="112"/>
      <c r="EH76" s="112"/>
      <c r="EI76" s="112"/>
      <c r="EJ76" s="111"/>
      <c r="EK76" s="113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1"/>
      <c r="EW76" s="110"/>
      <c r="EX76" s="109"/>
      <c r="EY76" s="109"/>
      <c r="EZ76" s="109"/>
      <c r="FA76" s="109"/>
      <c r="FB76" s="109"/>
      <c r="FC76" s="109"/>
      <c r="FD76" s="109"/>
      <c r="FE76" s="109"/>
      <c r="FF76" s="109"/>
      <c r="FG76" s="109"/>
      <c r="FH76" s="108"/>
    </row>
    <row r="77" spans="1:164" s="107" customFormat="1" ht="24" customHeight="1" x14ac:dyDescent="0.25">
      <c r="A77" s="121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19"/>
      <c r="R77" s="115" t="s">
        <v>58</v>
      </c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4">
        <v>70</v>
      </c>
      <c r="AM77" s="114"/>
      <c r="AN77" s="114"/>
      <c r="AO77" s="114"/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114">
        <v>1.1000000000000001</v>
      </c>
      <c r="BD77" s="114"/>
      <c r="BE77" s="114"/>
      <c r="BF77" s="114"/>
      <c r="BG77" s="114"/>
      <c r="BH77" s="114"/>
      <c r="BI77" s="114"/>
      <c r="BJ77" s="114"/>
      <c r="BK77" s="114"/>
      <c r="BL77" s="114"/>
      <c r="BM77" s="114"/>
      <c r="BN77" s="114"/>
      <c r="BO77" s="114"/>
      <c r="BP77" s="114"/>
      <c r="BQ77" s="114"/>
      <c r="BR77" s="114"/>
      <c r="BS77" s="114"/>
      <c r="BT77" s="114"/>
      <c r="BU77" s="114"/>
      <c r="BV77" s="114"/>
      <c r="BW77" s="114"/>
      <c r="BX77" s="114"/>
      <c r="BY77" s="114"/>
      <c r="BZ77" s="114"/>
      <c r="CA77" s="114"/>
      <c r="CB77" s="114"/>
      <c r="CC77" s="114"/>
      <c r="CD77" s="114"/>
      <c r="CE77" s="114"/>
      <c r="CF77" s="114"/>
      <c r="CG77" s="114"/>
      <c r="CH77" s="114"/>
      <c r="CI77" s="114"/>
      <c r="CJ77" s="114"/>
      <c r="CK77" s="114">
        <f>AL77-BC77</f>
        <v>68.900000000000006</v>
      </c>
      <c r="CL77" s="114"/>
      <c r="CM77" s="114"/>
      <c r="CN77" s="114"/>
      <c r="CO77" s="114"/>
      <c r="CP77" s="114"/>
      <c r="CQ77" s="114"/>
      <c r="CR77" s="114"/>
      <c r="CS77" s="114"/>
      <c r="CT77" s="114"/>
      <c r="CU77" s="114"/>
      <c r="CV77" s="114"/>
      <c r="CW77" s="114"/>
      <c r="CX77" s="114"/>
      <c r="CY77" s="114"/>
      <c r="CZ77" s="114"/>
      <c r="DA77" s="114"/>
      <c r="DB77" s="114"/>
      <c r="DC77" s="114"/>
      <c r="DD77" s="114"/>
      <c r="DE77" s="114"/>
      <c r="DF77" s="114"/>
      <c r="DG77" s="114"/>
      <c r="DH77" s="114"/>
      <c r="DI77" s="114"/>
      <c r="DJ77" s="114"/>
      <c r="DK77" s="114"/>
      <c r="DL77" s="114"/>
      <c r="DM77" s="114"/>
      <c r="DN77" s="114"/>
      <c r="DO77" s="114"/>
      <c r="DP77" s="114"/>
      <c r="DQ77" s="114"/>
      <c r="DR77" s="114"/>
      <c r="DS77" s="114"/>
      <c r="DT77" s="114"/>
      <c r="DU77" s="114"/>
      <c r="DV77" s="114"/>
      <c r="DW77" s="114"/>
      <c r="DX77" s="114"/>
      <c r="DY77" s="113"/>
      <c r="DZ77" s="112"/>
      <c r="EA77" s="112"/>
      <c r="EB77" s="112"/>
      <c r="EC77" s="112"/>
      <c r="ED77" s="112"/>
      <c r="EE77" s="112"/>
      <c r="EF77" s="112"/>
      <c r="EG77" s="112"/>
      <c r="EH77" s="112"/>
      <c r="EI77" s="112"/>
      <c r="EJ77" s="111"/>
      <c r="EK77" s="113"/>
      <c r="EL77" s="112"/>
      <c r="EM77" s="112"/>
      <c r="EN77" s="112"/>
      <c r="EO77" s="112"/>
      <c r="EP77" s="112"/>
      <c r="EQ77" s="112"/>
      <c r="ER77" s="112"/>
      <c r="ES77" s="112"/>
      <c r="ET77" s="112"/>
      <c r="EU77" s="112"/>
      <c r="EV77" s="111"/>
      <c r="EW77" s="110"/>
      <c r="EX77" s="109"/>
      <c r="EY77" s="109"/>
      <c r="EZ77" s="109"/>
      <c r="FA77" s="109"/>
      <c r="FB77" s="109"/>
      <c r="FC77" s="109"/>
      <c r="FD77" s="109"/>
      <c r="FE77" s="109"/>
      <c r="FF77" s="109"/>
      <c r="FG77" s="109"/>
      <c r="FH77" s="108"/>
    </row>
    <row r="78" spans="1:164" s="107" customFormat="1" ht="24" customHeight="1" x14ac:dyDescent="0.25">
      <c r="A78" s="121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19"/>
      <c r="R78" s="115" t="s">
        <v>57</v>
      </c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4">
        <v>4.78</v>
      </c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>
        <v>0.6</v>
      </c>
      <c r="BD78" s="114"/>
      <c r="BE78" s="114"/>
      <c r="BF78" s="114"/>
      <c r="BG78" s="114"/>
      <c r="BH78" s="114"/>
      <c r="BI78" s="114"/>
      <c r="BJ78" s="114"/>
      <c r="BK78" s="114"/>
      <c r="BL78" s="114"/>
      <c r="BM78" s="114"/>
      <c r="BN78" s="114"/>
      <c r="BO78" s="114"/>
      <c r="BP78" s="114"/>
      <c r="BQ78" s="114"/>
      <c r="BR78" s="114"/>
      <c r="BS78" s="114"/>
      <c r="BT78" s="114"/>
      <c r="BU78" s="114"/>
      <c r="BV78" s="114"/>
      <c r="BW78" s="114"/>
      <c r="BX78" s="114"/>
      <c r="BY78" s="114"/>
      <c r="BZ78" s="114"/>
      <c r="CA78" s="114"/>
      <c r="CB78" s="114"/>
      <c r="CC78" s="114"/>
      <c r="CD78" s="114"/>
      <c r="CE78" s="114"/>
      <c r="CF78" s="114"/>
      <c r="CG78" s="114"/>
      <c r="CH78" s="114"/>
      <c r="CI78" s="114"/>
      <c r="CJ78" s="114"/>
      <c r="CK78" s="114">
        <f>AL78-BC78</f>
        <v>4.1800000000000006</v>
      </c>
      <c r="CL78" s="114"/>
      <c r="CM78" s="114"/>
      <c r="CN78" s="114"/>
      <c r="CO78" s="114"/>
      <c r="CP78" s="114"/>
      <c r="CQ78" s="114"/>
      <c r="CR78" s="114"/>
      <c r="CS78" s="114"/>
      <c r="CT78" s="114"/>
      <c r="CU78" s="114"/>
      <c r="CV78" s="114"/>
      <c r="CW78" s="114"/>
      <c r="CX78" s="114"/>
      <c r="CY78" s="114"/>
      <c r="CZ78" s="114"/>
      <c r="DA78" s="114"/>
      <c r="DB78" s="114"/>
      <c r="DC78" s="114"/>
      <c r="DD78" s="114"/>
      <c r="DE78" s="114"/>
      <c r="DF78" s="114"/>
      <c r="DG78" s="114"/>
      <c r="DH78" s="114"/>
      <c r="DI78" s="114"/>
      <c r="DJ78" s="114"/>
      <c r="DK78" s="114"/>
      <c r="DL78" s="114"/>
      <c r="DM78" s="114"/>
      <c r="DN78" s="114"/>
      <c r="DO78" s="114"/>
      <c r="DP78" s="114"/>
      <c r="DQ78" s="114"/>
      <c r="DR78" s="114"/>
      <c r="DS78" s="114"/>
      <c r="DT78" s="114"/>
      <c r="DU78" s="114"/>
      <c r="DV78" s="114"/>
      <c r="DW78" s="114"/>
      <c r="DX78" s="114"/>
      <c r="DY78" s="113"/>
      <c r="DZ78" s="112"/>
      <c r="EA78" s="112"/>
      <c r="EB78" s="112"/>
      <c r="EC78" s="112"/>
      <c r="ED78" s="112"/>
      <c r="EE78" s="112"/>
      <c r="EF78" s="112"/>
      <c r="EG78" s="112"/>
      <c r="EH78" s="112"/>
      <c r="EI78" s="112"/>
      <c r="EJ78" s="111"/>
      <c r="EK78" s="113"/>
      <c r="EL78" s="112"/>
      <c r="EM78" s="112"/>
      <c r="EN78" s="112"/>
      <c r="EO78" s="112"/>
      <c r="EP78" s="112"/>
      <c r="EQ78" s="112"/>
      <c r="ER78" s="112"/>
      <c r="ES78" s="112"/>
      <c r="ET78" s="112"/>
      <c r="EU78" s="112"/>
      <c r="EV78" s="111"/>
      <c r="EW78" s="110"/>
      <c r="EX78" s="109"/>
      <c r="EY78" s="109"/>
      <c r="EZ78" s="109"/>
      <c r="FA78" s="109"/>
      <c r="FB78" s="109"/>
      <c r="FC78" s="109"/>
      <c r="FD78" s="109"/>
      <c r="FE78" s="109"/>
      <c r="FF78" s="109"/>
      <c r="FG78" s="109"/>
      <c r="FH78" s="108"/>
    </row>
    <row r="79" spans="1:164" s="107" customFormat="1" ht="24" customHeight="1" x14ac:dyDescent="0.25">
      <c r="A79" s="121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19"/>
      <c r="R79" s="115" t="s">
        <v>56</v>
      </c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4">
        <v>150</v>
      </c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>
        <v>44.4</v>
      </c>
      <c r="BD79" s="114"/>
      <c r="BE79" s="114"/>
      <c r="BF79" s="114"/>
      <c r="BG79" s="114"/>
      <c r="BH79" s="114"/>
      <c r="BI79" s="114"/>
      <c r="BJ79" s="114"/>
      <c r="BK79" s="114"/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4"/>
      <c r="CC79" s="114"/>
      <c r="CD79" s="114"/>
      <c r="CE79" s="114"/>
      <c r="CF79" s="114"/>
      <c r="CG79" s="114"/>
      <c r="CH79" s="114"/>
      <c r="CI79" s="114"/>
      <c r="CJ79" s="114"/>
      <c r="CK79" s="114">
        <f>AL79-BC79</f>
        <v>105.6</v>
      </c>
      <c r="CL79" s="114"/>
      <c r="CM79" s="114"/>
      <c r="CN79" s="114"/>
      <c r="CO79" s="114"/>
      <c r="CP79" s="114"/>
      <c r="CQ79" s="114"/>
      <c r="CR79" s="114"/>
      <c r="CS79" s="114"/>
      <c r="CT79" s="114"/>
      <c r="CU79" s="114"/>
      <c r="CV79" s="114"/>
      <c r="CW79" s="114"/>
      <c r="CX79" s="114"/>
      <c r="CY79" s="114"/>
      <c r="CZ79" s="114"/>
      <c r="DA79" s="114"/>
      <c r="DB79" s="114"/>
      <c r="DC79" s="114"/>
      <c r="DD79" s="114"/>
      <c r="DE79" s="114"/>
      <c r="DF79" s="114"/>
      <c r="DG79" s="114"/>
      <c r="DH79" s="114"/>
      <c r="DI79" s="114"/>
      <c r="DJ79" s="114"/>
      <c r="DK79" s="114"/>
      <c r="DL79" s="114"/>
      <c r="DM79" s="114"/>
      <c r="DN79" s="114"/>
      <c r="DO79" s="114"/>
      <c r="DP79" s="114"/>
      <c r="DQ79" s="114"/>
      <c r="DR79" s="114"/>
      <c r="DS79" s="114"/>
      <c r="DT79" s="114"/>
      <c r="DU79" s="114"/>
      <c r="DV79" s="114"/>
      <c r="DW79" s="114"/>
      <c r="DX79" s="114"/>
      <c r="DY79" s="113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1"/>
      <c r="EK79" s="113"/>
      <c r="EL79" s="112"/>
      <c r="EM79" s="112"/>
      <c r="EN79" s="112"/>
      <c r="EO79" s="112"/>
      <c r="EP79" s="112"/>
      <c r="EQ79" s="112"/>
      <c r="ER79" s="112"/>
      <c r="ES79" s="112"/>
      <c r="ET79" s="112"/>
      <c r="EU79" s="112"/>
      <c r="EV79" s="111"/>
      <c r="EW79" s="110"/>
      <c r="EX79" s="109"/>
      <c r="EY79" s="109"/>
      <c r="EZ79" s="109"/>
      <c r="FA79" s="109"/>
      <c r="FB79" s="109"/>
      <c r="FC79" s="109"/>
      <c r="FD79" s="109"/>
      <c r="FE79" s="109"/>
      <c r="FF79" s="109"/>
      <c r="FG79" s="109"/>
      <c r="FH79" s="108"/>
    </row>
    <row r="80" spans="1:164" s="107" customFormat="1" ht="18" customHeight="1" x14ac:dyDescent="0.25">
      <c r="A80" s="118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6"/>
      <c r="R80" s="115" t="s">
        <v>55</v>
      </c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4">
        <v>160</v>
      </c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B80" s="114"/>
      <c r="BC80" s="114">
        <v>160</v>
      </c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4"/>
      <c r="BQ80" s="114"/>
      <c r="BR80" s="114"/>
      <c r="BS80" s="114"/>
      <c r="BT80" s="114"/>
      <c r="BU80" s="114"/>
      <c r="BV80" s="114"/>
      <c r="BW80" s="114"/>
      <c r="BX80" s="114"/>
      <c r="BY80" s="114"/>
      <c r="BZ80" s="114"/>
      <c r="CA80" s="114"/>
      <c r="CB80" s="114"/>
      <c r="CC80" s="114"/>
      <c r="CD80" s="114"/>
      <c r="CE80" s="114"/>
      <c r="CF80" s="114"/>
      <c r="CG80" s="114"/>
      <c r="CH80" s="114"/>
      <c r="CI80" s="114"/>
      <c r="CJ80" s="114"/>
      <c r="CK80" s="114">
        <f>AL80-BC80</f>
        <v>0</v>
      </c>
      <c r="CL80" s="114"/>
      <c r="CM80" s="114"/>
      <c r="CN80" s="114"/>
      <c r="CO80" s="114"/>
      <c r="CP80" s="114"/>
      <c r="CQ80" s="114"/>
      <c r="CR80" s="114"/>
      <c r="CS80" s="114"/>
      <c r="CT80" s="114"/>
      <c r="CU80" s="114"/>
      <c r="CV80" s="114"/>
      <c r="CW80" s="114"/>
      <c r="CX80" s="114"/>
      <c r="CY80" s="114"/>
      <c r="CZ80" s="114"/>
      <c r="DA80" s="114"/>
      <c r="DB80" s="114"/>
      <c r="DC80" s="114"/>
      <c r="DD80" s="114"/>
      <c r="DE80" s="114"/>
      <c r="DF80" s="114"/>
      <c r="DG80" s="114"/>
      <c r="DH80" s="114"/>
      <c r="DI80" s="114"/>
      <c r="DJ80" s="114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3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1"/>
      <c r="EK80" s="113"/>
      <c r="EL80" s="112"/>
      <c r="EM80" s="112"/>
      <c r="EN80" s="112"/>
      <c r="EO80" s="112"/>
      <c r="EP80" s="112"/>
      <c r="EQ80" s="112"/>
      <c r="ER80" s="112"/>
      <c r="ES80" s="112"/>
      <c r="ET80" s="112"/>
      <c r="EU80" s="112"/>
      <c r="EV80" s="111"/>
      <c r="EW80" s="110"/>
      <c r="EX80" s="109"/>
      <c r="EY80" s="109"/>
      <c r="EZ80" s="109"/>
      <c r="FA80" s="109"/>
      <c r="FB80" s="109"/>
      <c r="FC80" s="109"/>
      <c r="FD80" s="109"/>
      <c r="FE80" s="109"/>
      <c r="FF80" s="109"/>
      <c r="FG80" s="109"/>
      <c r="FH80" s="108"/>
    </row>
    <row r="82" spans="1:163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FG82" s="40" t="s">
        <v>54</v>
      </c>
    </row>
    <row r="83" spans="1:163" s="104" customFormat="1" ht="12.75" x14ac:dyDescent="0.2">
      <c r="A83" s="106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DC83" s="105"/>
    </row>
    <row r="84" spans="1:163" s="28" customFormat="1" ht="92.25" customHeight="1" x14ac:dyDescent="0.25">
      <c r="A84" s="103" t="s">
        <v>53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  <c r="BS84" s="102"/>
      <c r="BT84" s="102"/>
      <c r="BU84" s="102"/>
      <c r="BV84" s="102"/>
      <c r="BW84" s="102"/>
      <c r="BX84" s="102"/>
      <c r="BY84" s="102"/>
      <c r="BZ84" s="102"/>
      <c r="CA84" s="102"/>
      <c r="CB84" s="102"/>
      <c r="CC84" s="102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2"/>
      <c r="CT84" s="102"/>
      <c r="CU84" s="102"/>
      <c r="CV84" s="102"/>
      <c r="CW84" s="102"/>
      <c r="CX84" s="102"/>
      <c r="CY84" s="102"/>
      <c r="CZ84" s="102"/>
      <c r="DA84" s="102"/>
      <c r="DB84" s="102"/>
      <c r="DC84" s="102"/>
      <c r="DD84" s="102"/>
      <c r="DE84" s="102"/>
      <c r="DF84" s="102"/>
      <c r="DG84" s="102"/>
      <c r="DH84" s="102"/>
      <c r="DI84" s="102"/>
      <c r="DJ84" s="102"/>
      <c r="DK84" s="102"/>
      <c r="DL84" s="102"/>
      <c r="DM84" s="102"/>
      <c r="DN84" s="102"/>
      <c r="DO84" s="102"/>
      <c r="DP84" s="102"/>
      <c r="DQ84" s="102"/>
      <c r="DR84" s="102"/>
      <c r="DS84" s="102"/>
      <c r="DT84" s="102"/>
      <c r="DU84" s="102"/>
      <c r="DV84" s="102"/>
      <c r="DW84" s="102"/>
      <c r="DX84" s="102"/>
      <c r="DY84" s="102"/>
      <c r="DZ84" s="102"/>
      <c r="EA84" s="102"/>
      <c r="EB84" s="102"/>
      <c r="EC84" s="102"/>
      <c r="ED84" s="102"/>
      <c r="EE84" s="102"/>
      <c r="EF84" s="102"/>
      <c r="EG84" s="102"/>
      <c r="EH84" s="102"/>
      <c r="EI84" s="102"/>
      <c r="EJ84" s="102"/>
      <c r="EK84" s="102"/>
      <c r="EL84" s="102"/>
      <c r="EM84" s="102"/>
      <c r="EN84" s="102"/>
      <c r="EO84" s="102"/>
      <c r="EP84" s="102"/>
      <c r="EQ84" s="102"/>
      <c r="ER84" s="102"/>
      <c r="ES84" s="102"/>
      <c r="ET84" s="102"/>
      <c r="EU84" s="102"/>
      <c r="EV84" s="102"/>
      <c r="EW84" s="102"/>
      <c r="EX84" s="102"/>
      <c r="EY84" s="102"/>
      <c r="EZ84" s="102"/>
      <c r="FA84" s="102"/>
      <c r="FB84" s="102"/>
      <c r="FC84" s="102"/>
      <c r="FD84" s="102"/>
      <c r="FE84" s="102"/>
      <c r="FF84" s="102"/>
      <c r="FG84" s="102"/>
    </row>
    <row r="85" spans="1:163" s="85" customFormat="1" ht="15.75" x14ac:dyDescent="0.25">
      <c r="AW85" s="101" t="s">
        <v>52</v>
      </c>
      <c r="AX85" s="101"/>
      <c r="AY85" s="101"/>
      <c r="AZ85" s="101"/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1"/>
      <c r="CQ85" s="101"/>
      <c r="CR85" s="101"/>
      <c r="CS85" s="101"/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/>
      <c r="DI85" s="101"/>
      <c r="DJ85" s="101"/>
      <c r="DK85" s="101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  <c r="FF85" s="86"/>
      <c r="FG85" s="86"/>
    </row>
    <row r="86" spans="1:163" s="89" customFormat="1" ht="15.75" x14ac:dyDescent="0.25">
      <c r="AW86" s="32" t="s">
        <v>15</v>
      </c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99"/>
      <c r="DM86" s="99"/>
      <c r="DN86" s="99"/>
      <c r="DO86" s="99"/>
      <c r="DP86" s="99"/>
      <c r="DQ86" s="99"/>
      <c r="DR86" s="99"/>
      <c r="DS86" s="99"/>
      <c r="DT86" s="99"/>
      <c r="DU86" s="99"/>
      <c r="DV86" s="99"/>
      <c r="DW86" s="98"/>
      <c r="DX86" s="98"/>
      <c r="DY86" s="98"/>
      <c r="DZ86" s="98"/>
      <c r="EA86" s="97"/>
      <c r="EB86" s="97"/>
      <c r="EC86" s="97"/>
      <c r="ED86" s="97"/>
      <c r="EE86" s="97"/>
      <c r="EF86" s="96"/>
      <c r="EG86" s="96"/>
      <c r="EH86" s="96"/>
      <c r="EI86" s="96"/>
      <c r="EJ86" s="85"/>
      <c r="EK86" s="85"/>
      <c r="EL86" s="85"/>
      <c r="EM86" s="85"/>
    </row>
    <row r="87" spans="1:163" s="89" customFormat="1" ht="15.75" x14ac:dyDescent="0.25">
      <c r="AR87" s="95"/>
      <c r="AS87" s="94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92" t="s">
        <v>51</v>
      </c>
      <c r="BI87" s="92"/>
      <c r="BJ87" s="92"/>
      <c r="BK87" s="92"/>
      <c r="BL87" s="92"/>
      <c r="BM87" s="92"/>
      <c r="BN87" s="92"/>
      <c r="BO87" s="92"/>
      <c r="BP87" s="92"/>
      <c r="BQ87" s="92"/>
      <c r="BR87" s="93" t="s">
        <v>50</v>
      </c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2">
        <v>20</v>
      </c>
      <c r="CK87" s="92"/>
      <c r="CL87" s="92"/>
      <c r="CM87" s="92"/>
      <c r="CN87" s="34" t="s">
        <v>17</v>
      </c>
      <c r="CO87" s="34"/>
      <c r="CP87" s="34"/>
      <c r="CQ87" s="34"/>
      <c r="CR87" s="91" t="s">
        <v>49</v>
      </c>
      <c r="CS87" s="91"/>
      <c r="CT87" s="91"/>
      <c r="CU87" s="91"/>
      <c r="CV87" s="91"/>
      <c r="CW87" s="91"/>
      <c r="CX87" s="91"/>
      <c r="CY87" s="91"/>
      <c r="DC87" s="90"/>
    </row>
    <row r="88" spans="1:163" s="85" customFormat="1" ht="15.75" x14ac:dyDescent="0.25">
      <c r="J88" s="87" t="s">
        <v>48</v>
      </c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8"/>
      <c r="V88" s="88"/>
      <c r="W88" s="88"/>
      <c r="X88" s="88"/>
      <c r="Y88" s="88" t="s">
        <v>47</v>
      </c>
      <c r="Z88" s="88"/>
      <c r="AA88" s="88"/>
      <c r="CM88" s="87"/>
      <c r="CN88" s="87"/>
      <c r="CO88" s="87"/>
      <c r="CP88" s="87"/>
      <c r="CQ88" s="87"/>
      <c r="CR88" s="87"/>
      <c r="CS88" s="87"/>
      <c r="CT88" s="87"/>
      <c r="CU88" s="87"/>
      <c r="CV88" s="87"/>
      <c r="CW88" s="87"/>
      <c r="CX88" s="87"/>
      <c r="DC88" s="86"/>
    </row>
    <row r="89" spans="1:163" s="28" customFormat="1" ht="15.75" x14ac:dyDescent="0.25">
      <c r="DC89" s="29"/>
    </row>
    <row r="90" spans="1:163" s="83" customFormat="1" ht="82.5" customHeight="1" x14ac:dyDescent="0.25">
      <c r="A90" s="84" t="s">
        <v>46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 t="s">
        <v>45</v>
      </c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 t="s">
        <v>44</v>
      </c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 t="s">
        <v>43</v>
      </c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 t="s">
        <v>42</v>
      </c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 t="s">
        <v>41</v>
      </c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 t="s">
        <v>40</v>
      </c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</row>
    <row r="91" spans="1:163" s="55" customFormat="1" x14ac:dyDescent="0.25">
      <c r="A91" s="64">
        <v>1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>
        <v>2</v>
      </c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>
        <v>3</v>
      </c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>
        <v>4</v>
      </c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>
        <v>5</v>
      </c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>
        <v>6</v>
      </c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>
        <v>7</v>
      </c>
      <c r="EL91" s="64"/>
      <c r="EM91" s="64"/>
      <c r="EN91" s="64"/>
      <c r="EO91" s="64"/>
      <c r="EP91" s="64"/>
      <c r="EQ91" s="64"/>
      <c r="ER91" s="64"/>
      <c r="ES91" s="64"/>
      <c r="ET91" s="64"/>
      <c r="EU91" s="64"/>
      <c r="EV91" s="64"/>
      <c r="EW91" s="64"/>
      <c r="EX91" s="64"/>
      <c r="EY91" s="64"/>
      <c r="EZ91" s="64"/>
      <c r="FA91" s="64"/>
      <c r="FB91" s="64"/>
      <c r="FC91" s="64"/>
      <c r="FD91" s="64"/>
      <c r="FE91" s="64"/>
      <c r="FF91" s="64"/>
      <c r="FG91" s="64"/>
    </row>
    <row r="92" spans="1:163" s="55" customFormat="1" ht="21.75" customHeight="1" x14ac:dyDescent="0.25">
      <c r="A92" s="82" t="s">
        <v>39</v>
      </c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6"/>
      <c r="AA92" s="81" t="s">
        <v>38</v>
      </c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79"/>
      <c r="BA92" s="65" t="s">
        <v>37</v>
      </c>
      <c r="BB92" s="65" t="s">
        <v>37</v>
      </c>
      <c r="BC92" s="65" t="s">
        <v>37</v>
      </c>
      <c r="BD92" s="65" t="s">
        <v>37</v>
      </c>
      <c r="BE92" s="65" t="s">
        <v>37</v>
      </c>
      <c r="BF92" s="65" t="s">
        <v>37</v>
      </c>
      <c r="BG92" s="65" t="s">
        <v>37</v>
      </c>
      <c r="BH92" s="65" t="s">
        <v>37</v>
      </c>
      <c r="BI92" s="65" t="s">
        <v>37</v>
      </c>
      <c r="BJ92" s="65" t="s">
        <v>37</v>
      </c>
      <c r="BK92" s="65" t="s">
        <v>37</v>
      </c>
      <c r="BL92" s="65" t="s">
        <v>37</v>
      </c>
      <c r="BM92" s="65" t="s">
        <v>37</v>
      </c>
      <c r="BN92" s="65" t="s">
        <v>37</v>
      </c>
      <c r="BO92" s="65" t="s">
        <v>37</v>
      </c>
      <c r="BP92" s="65" t="s">
        <v>37</v>
      </c>
      <c r="BQ92" s="65" t="s">
        <v>37</v>
      </c>
      <c r="BR92" s="65" t="s">
        <v>37</v>
      </c>
      <c r="BS92" s="65" t="s">
        <v>37</v>
      </c>
      <c r="BT92" s="65" t="s">
        <v>37</v>
      </c>
      <c r="BU92" s="65" t="s">
        <v>37</v>
      </c>
      <c r="BV92" s="65" t="s">
        <v>37</v>
      </c>
      <c r="BW92" s="65" t="s">
        <v>37</v>
      </c>
      <c r="BX92" s="42">
        <v>2</v>
      </c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3">
        <v>7.1529999999999996</v>
      </c>
      <c r="CS92" s="43">
        <v>8.3219999999999992</v>
      </c>
      <c r="CT92" s="43">
        <v>8.3219999999999992</v>
      </c>
      <c r="CU92" s="43">
        <v>8.3219999999999992</v>
      </c>
      <c r="CV92" s="43">
        <v>8.3219999999999992</v>
      </c>
      <c r="CW92" s="43">
        <v>8.3219999999999992</v>
      </c>
      <c r="CX92" s="43">
        <v>8.3219999999999992</v>
      </c>
      <c r="CY92" s="43">
        <v>8.3219999999999992</v>
      </c>
      <c r="CZ92" s="43">
        <v>8.3219999999999992</v>
      </c>
      <c r="DA92" s="43">
        <v>8.3219999999999992</v>
      </c>
      <c r="DB92" s="43">
        <v>8.3219999999999992</v>
      </c>
      <c r="DC92" s="43">
        <v>8.3219999999999992</v>
      </c>
      <c r="DD92" s="43">
        <v>8.3219999999999992</v>
      </c>
      <c r="DE92" s="43">
        <v>8.3219999999999992</v>
      </c>
      <c r="DF92" s="43">
        <v>8.3219999999999992</v>
      </c>
      <c r="DG92" s="43">
        <v>8.3219999999999992</v>
      </c>
      <c r="DH92" s="43">
        <v>8.3219999999999992</v>
      </c>
      <c r="DI92" s="43">
        <v>8.3219999999999992</v>
      </c>
      <c r="DJ92" s="43">
        <v>8.3219999999999992</v>
      </c>
      <c r="DK92" s="43">
        <v>8.3219999999999992</v>
      </c>
      <c r="DL92" s="43">
        <v>8.3219999999999992</v>
      </c>
      <c r="DM92" s="43">
        <v>8.3219999999999992</v>
      </c>
      <c r="DN92" s="43">
        <f>CR92</f>
        <v>7.1529999999999996</v>
      </c>
      <c r="DO92" s="43">
        <v>6.5537299999999998</v>
      </c>
      <c r="DP92" s="43">
        <v>6.5537299999999998</v>
      </c>
      <c r="DQ92" s="43">
        <v>6.5537299999999998</v>
      </c>
      <c r="DR92" s="43">
        <v>6.5537299999999998</v>
      </c>
      <c r="DS92" s="43">
        <v>6.5537299999999998</v>
      </c>
      <c r="DT92" s="43">
        <v>6.5537299999999998</v>
      </c>
      <c r="DU92" s="43">
        <v>6.5537299999999998</v>
      </c>
      <c r="DV92" s="43">
        <v>6.5537299999999998</v>
      </c>
      <c r="DW92" s="43">
        <v>6.5537299999999998</v>
      </c>
      <c r="DX92" s="43">
        <v>6.5537299999999998</v>
      </c>
      <c r="DY92" s="43">
        <v>6.5537299999999998</v>
      </c>
      <c r="DZ92" s="43">
        <v>6.5537299999999998</v>
      </c>
      <c r="EA92" s="43">
        <v>6.5537299999999998</v>
      </c>
      <c r="EB92" s="43">
        <v>6.5537299999999998</v>
      </c>
      <c r="EC92" s="43">
        <v>6.5537299999999998</v>
      </c>
      <c r="ED92" s="43">
        <v>6.5537299999999998</v>
      </c>
      <c r="EE92" s="43">
        <v>6.5537299999999998</v>
      </c>
      <c r="EF92" s="43">
        <v>6.5537299999999998</v>
      </c>
      <c r="EG92" s="43">
        <v>6.5537299999999998</v>
      </c>
      <c r="EH92" s="43">
        <v>6.5537299999999998</v>
      </c>
      <c r="EI92" s="43">
        <v>6.5537299999999998</v>
      </c>
      <c r="EJ92" s="43">
        <v>6.5537299999999998</v>
      </c>
      <c r="EK92" s="58">
        <v>32.762568666666667</v>
      </c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6"/>
    </row>
    <row r="93" spans="1:163" s="55" customFormat="1" ht="18.75" customHeight="1" x14ac:dyDescent="0.25">
      <c r="A93" s="7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3"/>
      <c r="AA93" s="78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6"/>
      <c r="BA93" s="65" t="s">
        <v>36</v>
      </c>
      <c r="BB93" s="65" t="s">
        <v>36</v>
      </c>
      <c r="BC93" s="65" t="s">
        <v>36</v>
      </c>
      <c r="BD93" s="65" t="s">
        <v>36</v>
      </c>
      <c r="BE93" s="65" t="s">
        <v>36</v>
      </c>
      <c r="BF93" s="65" t="s">
        <v>36</v>
      </c>
      <c r="BG93" s="65" t="s">
        <v>36</v>
      </c>
      <c r="BH93" s="65" t="s">
        <v>36</v>
      </c>
      <c r="BI93" s="65" t="s">
        <v>36</v>
      </c>
      <c r="BJ93" s="65" t="s">
        <v>36</v>
      </c>
      <c r="BK93" s="65" t="s">
        <v>36</v>
      </c>
      <c r="BL93" s="65" t="s">
        <v>36</v>
      </c>
      <c r="BM93" s="65" t="s">
        <v>36</v>
      </c>
      <c r="BN93" s="65" t="s">
        <v>36</v>
      </c>
      <c r="BO93" s="65" t="s">
        <v>36</v>
      </c>
      <c r="BP93" s="65" t="s">
        <v>36</v>
      </c>
      <c r="BQ93" s="65" t="s">
        <v>36</v>
      </c>
      <c r="BR93" s="65" t="s">
        <v>36</v>
      </c>
      <c r="BS93" s="65" t="s">
        <v>36</v>
      </c>
      <c r="BT93" s="65" t="s">
        <v>36</v>
      </c>
      <c r="BU93" s="65" t="s">
        <v>36</v>
      </c>
      <c r="BV93" s="65" t="s">
        <v>36</v>
      </c>
      <c r="BW93" s="65" t="s">
        <v>36</v>
      </c>
      <c r="BX93" s="42">
        <v>4</v>
      </c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3">
        <v>0.249</v>
      </c>
      <c r="CS93" s="43">
        <v>0.26900000000000002</v>
      </c>
      <c r="CT93" s="43">
        <v>0.26900000000000002</v>
      </c>
      <c r="CU93" s="43">
        <v>0.26900000000000002</v>
      </c>
      <c r="CV93" s="43">
        <v>0.26900000000000002</v>
      </c>
      <c r="CW93" s="43">
        <v>0.26900000000000002</v>
      </c>
      <c r="CX93" s="43">
        <v>0.26900000000000002</v>
      </c>
      <c r="CY93" s="43">
        <v>0.26900000000000002</v>
      </c>
      <c r="CZ93" s="43">
        <v>0.26900000000000002</v>
      </c>
      <c r="DA93" s="43">
        <v>0.26900000000000002</v>
      </c>
      <c r="DB93" s="43">
        <v>0.26900000000000002</v>
      </c>
      <c r="DC93" s="43">
        <v>0.26900000000000002</v>
      </c>
      <c r="DD93" s="43">
        <v>0.26900000000000002</v>
      </c>
      <c r="DE93" s="43">
        <v>0.26900000000000002</v>
      </c>
      <c r="DF93" s="43">
        <v>0.26900000000000002</v>
      </c>
      <c r="DG93" s="43">
        <v>0.26900000000000002</v>
      </c>
      <c r="DH93" s="43">
        <v>0.26900000000000002</v>
      </c>
      <c r="DI93" s="43">
        <v>0.26900000000000002</v>
      </c>
      <c r="DJ93" s="43">
        <v>0.26900000000000002</v>
      </c>
      <c r="DK93" s="43">
        <v>0.26900000000000002</v>
      </c>
      <c r="DL93" s="43">
        <v>0.26900000000000002</v>
      </c>
      <c r="DM93" s="43">
        <v>0.26900000000000002</v>
      </c>
      <c r="DN93" s="43">
        <f>CR93</f>
        <v>0.249</v>
      </c>
      <c r="DO93" s="43">
        <v>0.17710000000000001</v>
      </c>
      <c r="DP93" s="43">
        <v>0.17710000000000001</v>
      </c>
      <c r="DQ93" s="43">
        <v>0.17710000000000001</v>
      </c>
      <c r="DR93" s="43">
        <v>0.17710000000000001</v>
      </c>
      <c r="DS93" s="43">
        <v>0.17710000000000001</v>
      </c>
      <c r="DT93" s="43">
        <v>0.17710000000000001</v>
      </c>
      <c r="DU93" s="43">
        <v>0.17710000000000001</v>
      </c>
      <c r="DV93" s="43">
        <v>0.17710000000000001</v>
      </c>
      <c r="DW93" s="43">
        <v>0.17710000000000001</v>
      </c>
      <c r="DX93" s="43">
        <v>0.17710000000000001</v>
      </c>
      <c r="DY93" s="43">
        <v>0.17710000000000001</v>
      </c>
      <c r="DZ93" s="43">
        <v>0.17710000000000001</v>
      </c>
      <c r="EA93" s="43">
        <v>0.17710000000000001</v>
      </c>
      <c r="EB93" s="43">
        <v>0.17710000000000001</v>
      </c>
      <c r="EC93" s="43">
        <v>0.17710000000000001</v>
      </c>
      <c r="ED93" s="43">
        <v>0.17710000000000001</v>
      </c>
      <c r="EE93" s="43">
        <v>0.17710000000000001</v>
      </c>
      <c r="EF93" s="43">
        <v>0.17710000000000001</v>
      </c>
      <c r="EG93" s="43">
        <v>0.17710000000000001</v>
      </c>
      <c r="EH93" s="43">
        <v>0.17710000000000001</v>
      </c>
      <c r="EI93" s="43">
        <v>0.17710000000000001</v>
      </c>
      <c r="EJ93" s="43">
        <v>0.17710000000000001</v>
      </c>
      <c r="EK93" s="75"/>
      <c r="EL93" s="74"/>
      <c r="EM93" s="74"/>
      <c r="EN93" s="74"/>
      <c r="EO93" s="74"/>
      <c r="EP93" s="74"/>
      <c r="EQ93" s="74"/>
      <c r="ER93" s="74"/>
      <c r="ES93" s="74"/>
      <c r="ET93" s="74"/>
      <c r="EU93" s="74"/>
      <c r="EV93" s="74"/>
      <c r="EW93" s="74"/>
      <c r="EX93" s="74"/>
      <c r="EY93" s="74"/>
      <c r="EZ93" s="74"/>
      <c r="FA93" s="74"/>
      <c r="FB93" s="74"/>
      <c r="FC93" s="74"/>
      <c r="FD93" s="74"/>
      <c r="FE93" s="74"/>
      <c r="FF93" s="74"/>
      <c r="FG93" s="73"/>
    </row>
    <row r="94" spans="1:163" s="55" customFormat="1" ht="49.5" customHeight="1" x14ac:dyDescent="0.25">
      <c r="A94" s="7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3"/>
      <c r="AA94" s="78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6"/>
      <c r="BA94" s="69" t="s">
        <v>35</v>
      </c>
      <c r="BB94" s="69" t="s">
        <v>34</v>
      </c>
      <c r="BC94" s="69" t="s">
        <v>34</v>
      </c>
      <c r="BD94" s="69" t="s">
        <v>34</v>
      </c>
      <c r="BE94" s="69" t="s">
        <v>34</v>
      </c>
      <c r="BF94" s="69" t="s">
        <v>34</v>
      </c>
      <c r="BG94" s="69" t="s">
        <v>34</v>
      </c>
      <c r="BH94" s="69" t="s">
        <v>34</v>
      </c>
      <c r="BI94" s="69" t="s">
        <v>34</v>
      </c>
      <c r="BJ94" s="69" t="s">
        <v>34</v>
      </c>
      <c r="BK94" s="69" t="s">
        <v>34</v>
      </c>
      <c r="BL94" s="69" t="s">
        <v>34</v>
      </c>
      <c r="BM94" s="69" t="s">
        <v>34</v>
      </c>
      <c r="BN94" s="69" t="s">
        <v>34</v>
      </c>
      <c r="BO94" s="69" t="s">
        <v>34</v>
      </c>
      <c r="BP94" s="69" t="s">
        <v>34</v>
      </c>
      <c r="BQ94" s="69" t="s">
        <v>34</v>
      </c>
      <c r="BR94" s="69" t="s">
        <v>34</v>
      </c>
      <c r="BS94" s="69" t="s">
        <v>34</v>
      </c>
      <c r="BT94" s="69" t="s">
        <v>34</v>
      </c>
      <c r="BU94" s="69" t="s">
        <v>34</v>
      </c>
      <c r="BV94" s="69" t="s">
        <v>34</v>
      </c>
      <c r="BW94" s="69" t="s">
        <v>34</v>
      </c>
      <c r="BX94" s="42">
        <v>5</v>
      </c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3">
        <v>1.15E-2</v>
      </c>
      <c r="CS94" s="43">
        <v>1.15E-2</v>
      </c>
      <c r="CT94" s="43">
        <v>1.15E-2</v>
      </c>
      <c r="CU94" s="43">
        <v>1.15E-2</v>
      </c>
      <c r="CV94" s="43">
        <v>1.15E-2</v>
      </c>
      <c r="CW94" s="43">
        <v>1.15E-2</v>
      </c>
      <c r="CX94" s="43">
        <v>1.15E-2</v>
      </c>
      <c r="CY94" s="43">
        <v>1.15E-2</v>
      </c>
      <c r="CZ94" s="43">
        <v>1.15E-2</v>
      </c>
      <c r="DA94" s="43">
        <v>1.15E-2</v>
      </c>
      <c r="DB94" s="43">
        <v>1.15E-2</v>
      </c>
      <c r="DC94" s="43">
        <v>1.15E-2</v>
      </c>
      <c r="DD94" s="43">
        <v>1.15E-2</v>
      </c>
      <c r="DE94" s="43">
        <v>1.15E-2</v>
      </c>
      <c r="DF94" s="43">
        <v>1.15E-2</v>
      </c>
      <c r="DG94" s="43">
        <v>1.15E-2</v>
      </c>
      <c r="DH94" s="43">
        <v>1.15E-2</v>
      </c>
      <c r="DI94" s="43">
        <v>1.15E-2</v>
      </c>
      <c r="DJ94" s="43">
        <v>1.15E-2</v>
      </c>
      <c r="DK94" s="43">
        <v>1.15E-2</v>
      </c>
      <c r="DL94" s="43">
        <v>1.15E-2</v>
      </c>
      <c r="DM94" s="43">
        <v>1.15E-2</v>
      </c>
      <c r="DN94" s="43">
        <f>CR94</f>
        <v>1.15E-2</v>
      </c>
      <c r="DO94" s="43">
        <v>9.4179999999999993E-3</v>
      </c>
      <c r="DP94" s="43">
        <v>9.4179999999999993E-3</v>
      </c>
      <c r="DQ94" s="43">
        <v>9.4179999999999993E-3</v>
      </c>
      <c r="DR94" s="43">
        <v>9.4179999999999993E-3</v>
      </c>
      <c r="DS94" s="43">
        <v>9.4179999999999993E-3</v>
      </c>
      <c r="DT94" s="43">
        <v>9.4179999999999993E-3</v>
      </c>
      <c r="DU94" s="43">
        <v>9.4179999999999993E-3</v>
      </c>
      <c r="DV94" s="43">
        <v>9.4179999999999993E-3</v>
      </c>
      <c r="DW94" s="43">
        <v>9.4179999999999993E-3</v>
      </c>
      <c r="DX94" s="43">
        <v>9.4179999999999993E-3</v>
      </c>
      <c r="DY94" s="43">
        <v>9.4179999999999993E-3</v>
      </c>
      <c r="DZ94" s="43">
        <v>9.4179999999999993E-3</v>
      </c>
      <c r="EA94" s="43">
        <v>9.4179999999999993E-3</v>
      </c>
      <c r="EB94" s="43">
        <v>9.4179999999999993E-3</v>
      </c>
      <c r="EC94" s="43">
        <v>9.4179999999999993E-3</v>
      </c>
      <c r="ED94" s="43">
        <v>9.4179999999999993E-3</v>
      </c>
      <c r="EE94" s="43">
        <v>9.4179999999999993E-3</v>
      </c>
      <c r="EF94" s="43">
        <v>9.4179999999999993E-3</v>
      </c>
      <c r="EG94" s="43">
        <v>9.4179999999999993E-3</v>
      </c>
      <c r="EH94" s="43">
        <v>9.4179999999999993E-3</v>
      </c>
      <c r="EI94" s="43">
        <v>9.4179999999999993E-3</v>
      </c>
      <c r="EJ94" s="43">
        <v>9.4179999999999993E-3</v>
      </c>
      <c r="EK94" s="75"/>
      <c r="EL94" s="74"/>
      <c r="EM94" s="74"/>
      <c r="EN94" s="74"/>
      <c r="EO94" s="74"/>
      <c r="EP94" s="74"/>
      <c r="EQ94" s="74"/>
      <c r="ER94" s="74"/>
      <c r="ES94" s="74"/>
      <c r="ET94" s="74"/>
      <c r="EU94" s="74"/>
      <c r="EV94" s="74"/>
      <c r="EW94" s="74"/>
      <c r="EX94" s="74"/>
      <c r="EY94" s="74"/>
      <c r="EZ94" s="74"/>
      <c r="FA94" s="74"/>
      <c r="FB94" s="74"/>
      <c r="FC94" s="74"/>
      <c r="FD94" s="74"/>
      <c r="FE94" s="74"/>
      <c r="FF94" s="74"/>
      <c r="FG94" s="73"/>
    </row>
    <row r="95" spans="1:163" s="55" customFormat="1" ht="17.25" customHeight="1" x14ac:dyDescent="0.25">
      <c r="A95" s="7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3"/>
      <c r="AA95" s="78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6"/>
      <c r="BA95" s="69" t="s">
        <v>33</v>
      </c>
      <c r="BB95" s="69" t="s">
        <v>32</v>
      </c>
      <c r="BC95" s="69" t="s">
        <v>32</v>
      </c>
      <c r="BD95" s="69" t="s">
        <v>32</v>
      </c>
      <c r="BE95" s="69" t="s">
        <v>32</v>
      </c>
      <c r="BF95" s="69" t="s">
        <v>32</v>
      </c>
      <c r="BG95" s="69" t="s">
        <v>32</v>
      </c>
      <c r="BH95" s="69" t="s">
        <v>32</v>
      </c>
      <c r="BI95" s="69" t="s">
        <v>32</v>
      </c>
      <c r="BJ95" s="69" t="s">
        <v>32</v>
      </c>
      <c r="BK95" s="69" t="s">
        <v>32</v>
      </c>
      <c r="BL95" s="69" t="s">
        <v>32</v>
      </c>
      <c r="BM95" s="69" t="s">
        <v>32</v>
      </c>
      <c r="BN95" s="69" t="s">
        <v>32</v>
      </c>
      <c r="BO95" s="69" t="s">
        <v>32</v>
      </c>
      <c r="BP95" s="69" t="s">
        <v>32</v>
      </c>
      <c r="BQ95" s="69" t="s">
        <v>32</v>
      </c>
      <c r="BR95" s="69" t="s">
        <v>32</v>
      </c>
      <c r="BS95" s="69" t="s">
        <v>32</v>
      </c>
      <c r="BT95" s="69" t="s">
        <v>32</v>
      </c>
      <c r="BU95" s="69" t="s">
        <v>32</v>
      </c>
      <c r="BV95" s="69" t="s">
        <v>32</v>
      </c>
      <c r="BW95" s="69" t="s">
        <v>32</v>
      </c>
      <c r="BX95" s="42">
        <v>5</v>
      </c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3">
        <v>3.3000000000000002E-2</v>
      </c>
      <c r="CS95" s="43">
        <v>5.1999999999999998E-2</v>
      </c>
      <c r="CT95" s="43">
        <v>5.1999999999999998E-2</v>
      </c>
      <c r="CU95" s="43">
        <v>5.1999999999999998E-2</v>
      </c>
      <c r="CV95" s="43">
        <v>5.1999999999999998E-2</v>
      </c>
      <c r="CW95" s="43">
        <v>5.1999999999999998E-2</v>
      </c>
      <c r="CX95" s="43">
        <v>5.1999999999999998E-2</v>
      </c>
      <c r="CY95" s="43">
        <v>5.1999999999999998E-2</v>
      </c>
      <c r="CZ95" s="43">
        <v>5.1999999999999998E-2</v>
      </c>
      <c r="DA95" s="43">
        <v>5.1999999999999998E-2</v>
      </c>
      <c r="DB95" s="43">
        <v>5.1999999999999998E-2</v>
      </c>
      <c r="DC95" s="43">
        <v>5.1999999999999998E-2</v>
      </c>
      <c r="DD95" s="43">
        <v>5.1999999999999998E-2</v>
      </c>
      <c r="DE95" s="43">
        <v>5.1999999999999998E-2</v>
      </c>
      <c r="DF95" s="43">
        <v>5.1999999999999998E-2</v>
      </c>
      <c r="DG95" s="43">
        <v>5.1999999999999998E-2</v>
      </c>
      <c r="DH95" s="43">
        <v>5.1999999999999998E-2</v>
      </c>
      <c r="DI95" s="43">
        <v>5.1999999999999998E-2</v>
      </c>
      <c r="DJ95" s="43">
        <v>5.1999999999999998E-2</v>
      </c>
      <c r="DK95" s="43">
        <v>5.1999999999999998E-2</v>
      </c>
      <c r="DL95" s="43">
        <v>5.1999999999999998E-2</v>
      </c>
      <c r="DM95" s="43">
        <v>5.1999999999999998E-2</v>
      </c>
      <c r="DN95" s="43">
        <f>CR95</f>
        <v>3.3000000000000002E-2</v>
      </c>
      <c r="DO95" s="43">
        <v>4.4864000000000001E-2</v>
      </c>
      <c r="DP95" s="43">
        <v>4.4864000000000001E-2</v>
      </c>
      <c r="DQ95" s="43">
        <v>4.4864000000000001E-2</v>
      </c>
      <c r="DR95" s="43">
        <v>4.4864000000000001E-2</v>
      </c>
      <c r="DS95" s="43">
        <v>4.4864000000000001E-2</v>
      </c>
      <c r="DT95" s="43">
        <v>4.4864000000000001E-2</v>
      </c>
      <c r="DU95" s="43">
        <v>4.4864000000000001E-2</v>
      </c>
      <c r="DV95" s="43">
        <v>4.4864000000000001E-2</v>
      </c>
      <c r="DW95" s="43">
        <v>4.4864000000000001E-2</v>
      </c>
      <c r="DX95" s="43">
        <v>4.4864000000000001E-2</v>
      </c>
      <c r="DY95" s="43">
        <v>4.4864000000000001E-2</v>
      </c>
      <c r="DZ95" s="43">
        <v>4.4864000000000001E-2</v>
      </c>
      <c r="EA95" s="43">
        <v>4.4864000000000001E-2</v>
      </c>
      <c r="EB95" s="43">
        <v>4.4864000000000001E-2</v>
      </c>
      <c r="EC95" s="43">
        <v>4.4864000000000001E-2</v>
      </c>
      <c r="ED95" s="43">
        <v>4.4864000000000001E-2</v>
      </c>
      <c r="EE95" s="43">
        <v>4.4864000000000001E-2</v>
      </c>
      <c r="EF95" s="43">
        <v>4.4864000000000001E-2</v>
      </c>
      <c r="EG95" s="43">
        <v>4.4864000000000001E-2</v>
      </c>
      <c r="EH95" s="43">
        <v>4.4864000000000001E-2</v>
      </c>
      <c r="EI95" s="43">
        <v>4.4864000000000001E-2</v>
      </c>
      <c r="EJ95" s="43">
        <v>4.4864000000000001E-2</v>
      </c>
      <c r="EK95" s="75"/>
      <c r="EL95" s="74"/>
      <c r="EM95" s="74"/>
      <c r="EN95" s="74"/>
      <c r="EO95" s="74"/>
      <c r="EP95" s="74"/>
      <c r="EQ95" s="74"/>
      <c r="ER95" s="74"/>
      <c r="ES95" s="74"/>
      <c r="ET95" s="74"/>
      <c r="EU95" s="74"/>
      <c r="EV95" s="74"/>
      <c r="EW95" s="74"/>
      <c r="EX95" s="74"/>
      <c r="EY95" s="74"/>
      <c r="EZ95" s="74"/>
      <c r="FA95" s="74"/>
      <c r="FB95" s="74"/>
      <c r="FC95" s="74"/>
      <c r="FD95" s="74"/>
      <c r="FE95" s="74"/>
      <c r="FF95" s="74"/>
      <c r="FG95" s="73"/>
    </row>
    <row r="96" spans="1:163" s="55" customFormat="1" ht="33" customHeight="1" x14ac:dyDescent="0.25">
      <c r="A96" s="68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6"/>
      <c r="AA96" s="72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0"/>
      <c r="BA96" s="69" t="s">
        <v>31</v>
      </c>
      <c r="BB96" s="69" t="s">
        <v>30</v>
      </c>
      <c r="BC96" s="69" t="s">
        <v>30</v>
      </c>
      <c r="BD96" s="69" t="s">
        <v>30</v>
      </c>
      <c r="BE96" s="69" t="s">
        <v>30</v>
      </c>
      <c r="BF96" s="69" t="s">
        <v>30</v>
      </c>
      <c r="BG96" s="69" t="s">
        <v>30</v>
      </c>
      <c r="BH96" s="69" t="s">
        <v>30</v>
      </c>
      <c r="BI96" s="69" t="s">
        <v>30</v>
      </c>
      <c r="BJ96" s="69" t="s">
        <v>30</v>
      </c>
      <c r="BK96" s="69" t="s">
        <v>30</v>
      </c>
      <c r="BL96" s="69" t="s">
        <v>30</v>
      </c>
      <c r="BM96" s="69" t="s">
        <v>30</v>
      </c>
      <c r="BN96" s="69" t="s">
        <v>30</v>
      </c>
      <c r="BO96" s="69" t="s">
        <v>30</v>
      </c>
      <c r="BP96" s="69" t="s">
        <v>30</v>
      </c>
      <c r="BQ96" s="69" t="s">
        <v>30</v>
      </c>
      <c r="BR96" s="69" t="s">
        <v>30</v>
      </c>
      <c r="BS96" s="69" t="s">
        <v>30</v>
      </c>
      <c r="BT96" s="69" t="s">
        <v>30</v>
      </c>
      <c r="BU96" s="69" t="s">
        <v>30</v>
      </c>
      <c r="BV96" s="69" t="s">
        <v>30</v>
      </c>
      <c r="BW96" s="69" t="s">
        <v>30</v>
      </c>
      <c r="BX96" s="42">
        <v>5</v>
      </c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3">
        <v>8.2598000000000005E-2</v>
      </c>
      <c r="CS96" s="43">
        <v>6.3500000000000001E-2</v>
      </c>
      <c r="CT96" s="43">
        <v>6.3500000000000001E-2</v>
      </c>
      <c r="CU96" s="43">
        <v>6.3500000000000001E-2</v>
      </c>
      <c r="CV96" s="43">
        <v>6.3500000000000001E-2</v>
      </c>
      <c r="CW96" s="43">
        <v>6.3500000000000001E-2</v>
      </c>
      <c r="CX96" s="43">
        <v>6.3500000000000001E-2</v>
      </c>
      <c r="CY96" s="43">
        <v>6.3500000000000001E-2</v>
      </c>
      <c r="CZ96" s="43">
        <v>6.3500000000000001E-2</v>
      </c>
      <c r="DA96" s="43">
        <v>6.3500000000000001E-2</v>
      </c>
      <c r="DB96" s="43">
        <v>6.3500000000000001E-2</v>
      </c>
      <c r="DC96" s="43">
        <v>6.3500000000000001E-2</v>
      </c>
      <c r="DD96" s="43">
        <v>6.3500000000000001E-2</v>
      </c>
      <c r="DE96" s="43">
        <v>6.3500000000000001E-2</v>
      </c>
      <c r="DF96" s="43">
        <v>6.3500000000000001E-2</v>
      </c>
      <c r="DG96" s="43">
        <v>6.3500000000000001E-2</v>
      </c>
      <c r="DH96" s="43">
        <v>6.3500000000000001E-2</v>
      </c>
      <c r="DI96" s="43">
        <v>6.3500000000000001E-2</v>
      </c>
      <c r="DJ96" s="43">
        <v>6.3500000000000001E-2</v>
      </c>
      <c r="DK96" s="43">
        <v>6.3500000000000001E-2</v>
      </c>
      <c r="DL96" s="43">
        <v>6.3500000000000001E-2</v>
      </c>
      <c r="DM96" s="43">
        <v>6.3500000000000001E-2</v>
      </c>
      <c r="DN96" s="43">
        <f>CR96</f>
        <v>8.2598000000000005E-2</v>
      </c>
      <c r="DO96" s="43">
        <v>7.8872999999999999E-2</v>
      </c>
      <c r="DP96" s="43">
        <v>7.8872999999999999E-2</v>
      </c>
      <c r="DQ96" s="43">
        <v>7.8872999999999999E-2</v>
      </c>
      <c r="DR96" s="43">
        <v>7.8872999999999999E-2</v>
      </c>
      <c r="DS96" s="43">
        <v>7.8872999999999999E-2</v>
      </c>
      <c r="DT96" s="43">
        <v>7.8872999999999999E-2</v>
      </c>
      <c r="DU96" s="43">
        <v>7.8872999999999999E-2</v>
      </c>
      <c r="DV96" s="43">
        <v>7.8872999999999999E-2</v>
      </c>
      <c r="DW96" s="43">
        <v>7.8872999999999999E-2</v>
      </c>
      <c r="DX96" s="43">
        <v>7.8872999999999999E-2</v>
      </c>
      <c r="DY96" s="43">
        <v>7.8872999999999999E-2</v>
      </c>
      <c r="DZ96" s="43">
        <v>7.8872999999999999E-2</v>
      </c>
      <c r="EA96" s="43">
        <v>7.8872999999999999E-2</v>
      </c>
      <c r="EB96" s="43">
        <v>7.8872999999999999E-2</v>
      </c>
      <c r="EC96" s="43">
        <v>7.8872999999999999E-2</v>
      </c>
      <c r="ED96" s="43">
        <v>7.8872999999999999E-2</v>
      </c>
      <c r="EE96" s="43">
        <v>7.8872999999999999E-2</v>
      </c>
      <c r="EF96" s="43">
        <v>7.8872999999999999E-2</v>
      </c>
      <c r="EG96" s="43">
        <v>7.8872999999999999E-2</v>
      </c>
      <c r="EH96" s="43">
        <v>7.8872999999999999E-2</v>
      </c>
      <c r="EI96" s="43">
        <v>7.8872999999999999E-2</v>
      </c>
      <c r="EJ96" s="43">
        <v>7.8872999999999999E-2</v>
      </c>
      <c r="EK96" s="68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6"/>
    </row>
    <row r="97" spans="1:163" s="55" customFormat="1" ht="21.75" hidden="1" customHeight="1" x14ac:dyDescent="0.2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5" t="s">
        <v>29</v>
      </c>
      <c r="BB97" s="65" t="s">
        <v>29</v>
      </c>
      <c r="BC97" s="65" t="s">
        <v>29</v>
      </c>
      <c r="BD97" s="65" t="s">
        <v>29</v>
      </c>
      <c r="BE97" s="65" t="s">
        <v>29</v>
      </c>
      <c r="BF97" s="65" t="s">
        <v>29</v>
      </c>
      <c r="BG97" s="65" t="s">
        <v>29</v>
      </c>
      <c r="BH97" s="65" t="s">
        <v>29</v>
      </c>
      <c r="BI97" s="65" t="s">
        <v>29</v>
      </c>
      <c r="BJ97" s="65" t="s">
        <v>29</v>
      </c>
      <c r="BK97" s="65" t="s">
        <v>29</v>
      </c>
      <c r="BL97" s="65" t="s">
        <v>29</v>
      </c>
      <c r="BM97" s="65" t="s">
        <v>29</v>
      </c>
      <c r="BN97" s="65" t="s">
        <v>29</v>
      </c>
      <c r="BO97" s="65" t="s">
        <v>29</v>
      </c>
      <c r="BP97" s="65" t="s">
        <v>29</v>
      </c>
      <c r="BQ97" s="65" t="s">
        <v>29</v>
      </c>
      <c r="BR97" s="65" t="s">
        <v>29</v>
      </c>
      <c r="BS97" s="65" t="s">
        <v>29</v>
      </c>
      <c r="BT97" s="65" t="s">
        <v>29</v>
      </c>
      <c r="BU97" s="65" t="s">
        <v>29</v>
      </c>
      <c r="BV97" s="65" t="s">
        <v>29</v>
      </c>
      <c r="BW97" s="65" t="s">
        <v>29</v>
      </c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3">
        <v>0</v>
      </c>
      <c r="CS97" s="43">
        <v>0</v>
      </c>
      <c r="CT97" s="43">
        <v>0</v>
      </c>
      <c r="CU97" s="43">
        <v>0</v>
      </c>
      <c r="CV97" s="43">
        <v>0</v>
      </c>
      <c r="CW97" s="43">
        <v>0</v>
      </c>
      <c r="CX97" s="43">
        <v>0</v>
      </c>
      <c r="CY97" s="43">
        <v>0</v>
      </c>
      <c r="CZ97" s="43">
        <v>0</v>
      </c>
      <c r="DA97" s="43">
        <v>0</v>
      </c>
      <c r="DB97" s="43">
        <v>0</v>
      </c>
      <c r="DC97" s="43">
        <v>0</v>
      </c>
      <c r="DD97" s="43">
        <v>0</v>
      </c>
      <c r="DE97" s="43">
        <v>0</v>
      </c>
      <c r="DF97" s="43">
        <v>0</v>
      </c>
      <c r="DG97" s="43">
        <v>0</v>
      </c>
      <c r="DH97" s="43">
        <v>0</v>
      </c>
      <c r="DI97" s="43">
        <v>0</v>
      </c>
      <c r="DJ97" s="43">
        <v>0</v>
      </c>
      <c r="DK97" s="43">
        <v>0</v>
      </c>
      <c r="DL97" s="43">
        <v>0</v>
      </c>
      <c r="DM97" s="43">
        <v>0</v>
      </c>
      <c r="DN97" s="43">
        <v>0</v>
      </c>
      <c r="DO97" s="43">
        <v>0</v>
      </c>
      <c r="DP97" s="43">
        <v>0</v>
      </c>
      <c r="DQ97" s="43">
        <v>0</v>
      </c>
      <c r="DR97" s="43">
        <v>0</v>
      </c>
      <c r="DS97" s="43">
        <v>0</v>
      </c>
      <c r="DT97" s="43">
        <v>0</v>
      </c>
      <c r="DU97" s="43">
        <v>0</v>
      </c>
      <c r="DV97" s="43">
        <v>0</v>
      </c>
      <c r="DW97" s="43">
        <v>0</v>
      </c>
      <c r="DX97" s="43">
        <v>0</v>
      </c>
      <c r="DY97" s="43">
        <v>0</v>
      </c>
      <c r="DZ97" s="43">
        <v>0</v>
      </c>
      <c r="EA97" s="43">
        <v>0</v>
      </c>
      <c r="EB97" s="43">
        <v>0</v>
      </c>
      <c r="EC97" s="43">
        <v>0</v>
      </c>
      <c r="ED97" s="43">
        <v>0</v>
      </c>
      <c r="EE97" s="43">
        <v>0</v>
      </c>
      <c r="EF97" s="43">
        <v>0</v>
      </c>
      <c r="EG97" s="43">
        <v>0</v>
      </c>
      <c r="EH97" s="43">
        <v>0</v>
      </c>
      <c r="EI97" s="43">
        <v>0</v>
      </c>
      <c r="EJ97" s="43">
        <v>0</v>
      </c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4"/>
      <c r="FF97" s="64"/>
      <c r="FG97" s="64"/>
    </row>
    <row r="98" spans="1:163" s="55" customFormat="1" ht="27" customHeight="1" x14ac:dyDescent="0.25">
      <c r="A98" s="42" t="s">
        <v>28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63" t="s">
        <v>27</v>
      </c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2" t="s">
        <v>26</v>
      </c>
      <c r="BB98" s="62" t="s">
        <v>25</v>
      </c>
      <c r="BC98" s="62" t="s">
        <v>25</v>
      </c>
      <c r="BD98" s="62" t="s">
        <v>25</v>
      </c>
      <c r="BE98" s="62" t="s">
        <v>25</v>
      </c>
      <c r="BF98" s="62" t="s">
        <v>25</v>
      </c>
      <c r="BG98" s="62" t="s">
        <v>25</v>
      </c>
      <c r="BH98" s="62" t="s">
        <v>25</v>
      </c>
      <c r="BI98" s="62" t="s">
        <v>25</v>
      </c>
      <c r="BJ98" s="62" t="s">
        <v>25</v>
      </c>
      <c r="BK98" s="62" t="s">
        <v>25</v>
      </c>
      <c r="BL98" s="62" t="s">
        <v>25</v>
      </c>
      <c r="BM98" s="62" t="s">
        <v>25</v>
      </c>
      <c r="BN98" s="62" t="s">
        <v>25</v>
      </c>
      <c r="BO98" s="62" t="s">
        <v>25</v>
      </c>
      <c r="BP98" s="62" t="s">
        <v>25</v>
      </c>
      <c r="BQ98" s="62" t="s">
        <v>25</v>
      </c>
      <c r="BR98" s="62" t="s">
        <v>25</v>
      </c>
      <c r="BS98" s="62" t="s">
        <v>25</v>
      </c>
      <c r="BT98" s="62" t="s">
        <v>25</v>
      </c>
      <c r="BU98" s="62" t="s">
        <v>25</v>
      </c>
      <c r="BV98" s="62" t="s">
        <v>25</v>
      </c>
      <c r="BW98" s="62" t="s">
        <v>25</v>
      </c>
      <c r="BX98" s="61">
        <v>3</v>
      </c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59"/>
      <c r="CR98" s="43">
        <v>7.7</v>
      </c>
      <c r="CS98" s="43">
        <v>6.2</v>
      </c>
      <c r="CT98" s="43">
        <v>6.2</v>
      </c>
      <c r="CU98" s="43">
        <v>6.2</v>
      </c>
      <c r="CV98" s="43">
        <v>6.2</v>
      </c>
      <c r="CW98" s="43">
        <v>6.2</v>
      </c>
      <c r="CX98" s="43">
        <v>6.2</v>
      </c>
      <c r="CY98" s="43">
        <v>6.2</v>
      </c>
      <c r="CZ98" s="43">
        <v>6.2</v>
      </c>
      <c r="DA98" s="43">
        <v>6.2</v>
      </c>
      <c r="DB98" s="43">
        <v>6.2</v>
      </c>
      <c r="DC98" s="43">
        <v>6.2</v>
      </c>
      <c r="DD98" s="43">
        <v>6.2</v>
      </c>
      <c r="DE98" s="43">
        <v>6.2</v>
      </c>
      <c r="DF98" s="43">
        <v>6.2</v>
      </c>
      <c r="DG98" s="43">
        <v>6.2</v>
      </c>
      <c r="DH98" s="43">
        <v>6.2</v>
      </c>
      <c r="DI98" s="43">
        <v>6.2</v>
      </c>
      <c r="DJ98" s="43">
        <v>6.2</v>
      </c>
      <c r="DK98" s="43">
        <v>6.2</v>
      </c>
      <c r="DL98" s="43">
        <v>6.2</v>
      </c>
      <c r="DM98" s="43">
        <v>6.2</v>
      </c>
      <c r="DN98" s="43">
        <f>CR98</f>
        <v>7.7</v>
      </c>
      <c r="DO98" s="43">
        <v>0</v>
      </c>
      <c r="DP98" s="43">
        <v>0</v>
      </c>
      <c r="DQ98" s="43">
        <v>0</v>
      </c>
      <c r="DR98" s="43">
        <v>0</v>
      </c>
      <c r="DS98" s="43">
        <v>0</v>
      </c>
      <c r="DT98" s="43">
        <v>0</v>
      </c>
      <c r="DU98" s="43">
        <v>0</v>
      </c>
      <c r="DV98" s="43">
        <v>0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0</v>
      </c>
      <c r="EI98" s="43">
        <v>0</v>
      </c>
      <c r="EJ98" s="43">
        <v>0</v>
      </c>
      <c r="EK98" s="58">
        <v>5.6333333333333337</v>
      </c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6"/>
    </row>
    <row r="99" spans="1:163" s="3" customFormat="1" x14ac:dyDescent="0.25">
      <c r="A99" s="54"/>
      <c r="B99" s="53" t="s">
        <v>24</v>
      </c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2"/>
      <c r="AA99" s="51"/>
      <c r="AB99" s="47" t="s">
        <v>23</v>
      </c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9"/>
      <c r="BA99" s="50"/>
      <c r="BB99" s="47" t="s">
        <v>23</v>
      </c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9"/>
      <c r="BX99" s="48"/>
      <c r="BY99" s="47" t="s">
        <v>23</v>
      </c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6">
        <f>CR92+CR93+CR94+CR95+CR96+CR98</f>
        <v>15.229098</v>
      </c>
      <c r="CS99" s="45"/>
      <c r="CT99" s="45"/>
      <c r="CU99" s="45"/>
      <c r="CV99" s="45"/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4"/>
      <c r="DN99" s="43">
        <f>DN92+DN93+DN94+DN95+DN96+DN98</f>
        <v>15.229098</v>
      </c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</row>
    <row r="101" spans="1:163" x14ac:dyDescent="0.25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EU101" s="40" t="s">
        <v>22</v>
      </c>
    </row>
    <row r="102" spans="1:163" s="28" customFormat="1" ht="15.75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DC102" s="29"/>
    </row>
    <row r="103" spans="1:163" s="28" customFormat="1" ht="48" customHeight="1" x14ac:dyDescent="0.25">
      <c r="A103" s="38" t="s">
        <v>21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</row>
    <row r="104" spans="1:163" s="28" customFormat="1" ht="15.75" x14ac:dyDescent="0.25">
      <c r="P104" s="37" t="s">
        <v>20</v>
      </c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6" t="s">
        <v>19</v>
      </c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5" t="s">
        <v>18</v>
      </c>
      <c r="DL104" s="35"/>
      <c r="DM104" s="35"/>
      <c r="DN104" s="35"/>
      <c r="DO104" s="35"/>
      <c r="DP104" s="35"/>
      <c r="DQ104" s="35"/>
      <c r="DR104" s="34" t="s">
        <v>17</v>
      </c>
      <c r="DS104" s="34"/>
      <c r="DT104" s="34"/>
      <c r="DU104" s="34"/>
      <c r="DV104" s="33" t="s">
        <v>16</v>
      </c>
      <c r="DW104" s="33"/>
      <c r="DX104" s="33"/>
      <c r="DY104" s="33"/>
      <c r="DZ104" s="33"/>
      <c r="EA104" s="33"/>
      <c r="EB104" s="33"/>
    </row>
    <row r="105" spans="1:163" s="30" customFormat="1" ht="12.75" x14ac:dyDescent="0.2"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2" t="s">
        <v>15</v>
      </c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</row>
    <row r="106" spans="1:163" s="28" customFormat="1" ht="15.75" x14ac:dyDescent="0.25">
      <c r="DC106" s="29"/>
    </row>
    <row r="107" spans="1:163" s="20" customFormat="1" ht="60.75" customHeight="1" x14ac:dyDescent="0.25">
      <c r="A107" s="27" t="s">
        <v>14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5"/>
      <c r="AV107" s="24" t="s">
        <v>13</v>
      </c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2"/>
      <c r="BY107" s="24" t="s">
        <v>12</v>
      </c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2"/>
      <c r="DC107" s="21"/>
    </row>
    <row r="108" spans="1:163" s="12" customFormat="1" x14ac:dyDescent="0.25">
      <c r="A108" s="19">
        <v>1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7"/>
      <c r="AV108" s="16">
        <v>2</v>
      </c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4"/>
      <c r="BY108" s="16">
        <v>3</v>
      </c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4"/>
      <c r="DC108" s="13"/>
    </row>
    <row r="109" spans="1:163" s="3" customFormat="1" x14ac:dyDescent="0.25">
      <c r="A109" s="10"/>
      <c r="B109" s="11" t="s">
        <v>11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8"/>
      <c r="AV109" s="7">
        <v>0</v>
      </c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5"/>
      <c r="BY109" s="7">
        <v>0</v>
      </c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5"/>
      <c r="DC109" s="4"/>
    </row>
    <row r="110" spans="1:163" s="3" customFormat="1" x14ac:dyDescent="0.25">
      <c r="A110" s="10"/>
      <c r="B110" s="9" t="s">
        <v>10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8"/>
      <c r="AV110" s="7">
        <v>0</v>
      </c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5"/>
      <c r="BY110" s="7">
        <v>0</v>
      </c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5"/>
      <c r="DC110" s="4"/>
    </row>
    <row r="111" spans="1:163" s="3" customFormat="1" x14ac:dyDescent="0.25">
      <c r="A111" s="10"/>
      <c r="B111" s="9" t="s">
        <v>9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8"/>
      <c r="AV111" s="7">
        <v>0</v>
      </c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5"/>
      <c r="BY111" s="7">
        <v>0</v>
      </c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5"/>
      <c r="DC111" s="4"/>
    </row>
    <row r="112" spans="1:163" s="3" customFormat="1" x14ac:dyDescent="0.25">
      <c r="A112" s="10"/>
      <c r="B112" s="9" t="s">
        <v>8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8"/>
      <c r="AV112" s="7">
        <f>CR98*1000</f>
        <v>7700</v>
      </c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5"/>
      <c r="BY112" s="7">
        <f>DN98*1000</f>
        <v>7700</v>
      </c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5"/>
      <c r="DC112" s="4"/>
    </row>
    <row r="113" spans="1:107" s="3" customFormat="1" x14ac:dyDescent="0.25">
      <c r="A113" s="10"/>
      <c r="B113" s="9" t="s">
        <v>7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8"/>
      <c r="AV113" s="7">
        <f>CR92*1000</f>
        <v>7153</v>
      </c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5"/>
      <c r="BY113" s="7">
        <f>DN92*1000</f>
        <v>7153</v>
      </c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5"/>
      <c r="DC113" s="4"/>
    </row>
    <row r="114" spans="1:107" s="3" customFormat="1" x14ac:dyDescent="0.25">
      <c r="A114" s="10"/>
      <c r="B114" s="9" t="s">
        <v>6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8"/>
      <c r="AV114" s="7">
        <f>CR93*1000</f>
        <v>249</v>
      </c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5"/>
      <c r="BY114" s="7">
        <f>DN93*1000</f>
        <v>249</v>
      </c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5"/>
      <c r="DC114" s="4"/>
    </row>
    <row r="115" spans="1:107" s="3" customFormat="1" x14ac:dyDescent="0.25">
      <c r="A115" s="10"/>
      <c r="B115" s="9" t="s">
        <v>5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8"/>
      <c r="AV115" s="7">
        <f>(CR94+CR95+CR96)*1000</f>
        <v>127.09799999999998</v>
      </c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5"/>
      <c r="BY115" s="7">
        <f>(DN94+DN95+DN96)*1000</f>
        <v>127.09799999999998</v>
      </c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5"/>
      <c r="DC115" s="4"/>
    </row>
    <row r="116" spans="1:107" s="3" customFormat="1" x14ac:dyDescent="0.25">
      <c r="A116" s="10"/>
      <c r="B116" s="9" t="s">
        <v>4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8"/>
      <c r="AV116" s="7">
        <v>0</v>
      </c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5"/>
      <c r="BY116" s="7">
        <v>0</v>
      </c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5"/>
      <c r="DC116" s="4"/>
    </row>
    <row r="117" spans="1:107" s="3" customFormat="1" x14ac:dyDescent="0.25">
      <c r="A117" s="10"/>
      <c r="B117" s="9" t="s">
        <v>3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8"/>
      <c r="AV117" s="7">
        <v>0</v>
      </c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5"/>
      <c r="BY117" s="7">
        <v>0</v>
      </c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5"/>
      <c r="DC117" s="4"/>
    </row>
    <row r="118" spans="1:107" s="3" customFormat="1" x14ac:dyDescent="0.25">
      <c r="A118" s="10"/>
      <c r="B118" s="9" t="s">
        <v>2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8"/>
      <c r="AV118" s="7">
        <v>0</v>
      </c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5"/>
      <c r="BY118" s="7">
        <v>0</v>
      </c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5"/>
      <c r="DC118" s="4"/>
    </row>
    <row r="119" spans="1:107" s="3" customFormat="1" x14ac:dyDescent="0.25">
      <c r="A119" s="10"/>
      <c r="B119" s="9" t="s">
        <v>1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8"/>
      <c r="AV119" s="7">
        <v>0</v>
      </c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5"/>
      <c r="BY119" s="7">
        <v>0</v>
      </c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5"/>
      <c r="DC119" s="4"/>
    </row>
    <row r="120" spans="1:107" s="3" customFormat="1" x14ac:dyDescent="0.25">
      <c r="A120" s="10"/>
      <c r="B120" s="9" t="s">
        <v>0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8"/>
      <c r="AV120" s="7">
        <f>AV112+AV113+AV114+AV115</f>
        <v>15229.098</v>
      </c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5"/>
      <c r="BY120" s="7">
        <f>BY112+BY113+BY114+BY115</f>
        <v>15229.098</v>
      </c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5"/>
      <c r="DC120" s="4"/>
    </row>
  </sheetData>
  <mergeCells count="442">
    <mergeCell ref="B113:AU113"/>
    <mergeCell ref="AV113:BX113"/>
    <mergeCell ref="BY113:DA113"/>
    <mergeCell ref="B114:AU114"/>
    <mergeCell ref="AV114:BX114"/>
    <mergeCell ref="BY114:DA114"/>
    <mergeCell ref="B115:AU115"/>
    <mergeCell ref="AV115:BX115"/>
    <mergeCell ref="BY115:DA115"/>
    <mergeCell ref="B116:AU116"/>
    <mergeCell ref="AV116:BX116"/>
    <mergeCell ref="BY116:DA116"/>
    <mergeCell ref="B117:AU117"/>
    <mergeCell ref="AV117:BX117"/>
    <mergeCell ref="BY117:DA117"/>
    <mergeCell ref="B118:AU118"/>
    <mergeCell ref="AV118:BX118"/>
    <mergeCell ref="BY118:DA118"/>
    <mergeCell ref="B119:AU119"/>
    <mergeCell ref="AV119:BX119"/>
    <mergeCell ref="BY119:DA119"/>
    <mergeCell ref="B120:AU120"/>
    <mergeCell ref="AV120:BX120"/>
    <mergeCell ref="BY120:DA120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Y99:CQ99"/>
    <mergeCell ref="CR99:DM99"/>
    <mergeCell ref="DN99:EJ99"/>
    <mergeCell ref="B111:AU111"/>
    <mergeCell ref="AV111:BX111"/>
    <mergeCell ref="BY111:DA111"/>
    <mergeCell ref="EK99:FG99"/>
    <mergeCell ref="A103:EU103"/>
    <mergeCell ref="P104:BB104"/>
    <mergeCell ref="BC104:DJ104"/>
    <mergeCell ref="DK104:DQ104"/>
    <mergeCell ref="DR104:DU104"/>
    <mergeCell ref="DV104:EB104"/>
    <mergeCell ref="B99:Z99"/>
    <mergeCell ref="AB99:AZ99"/>
    <mergeCell ref="BB99:BW99"/>
    <mergeCell ref="BC105:DJ105"/>
    <mergeCell ref="A107:AU107"/>
    <mergeCell ref="AV107:BX107"/>
    <mergeCell ref="BY107:DA107"/>
    <mergeCell ref="A108:AU108"/>
    <mergeCell ref="AV108:BX108"/>
    <mergeCell ref="BY108:DA108"/>
    <mergeCell ref="DN97:EJ97"/>
    <mergeCell ref="EK92:FG96"/>
    <mergeCell ref="BA93:BW93"/>
    <mergeCell ref="BX93:CQ93"/>
    <mergeCell ref="CR93:DM93"/>
    <mergeCell ref="DN93:EJ93"/>
    <mergeCell ref="BA94:BW94"/>
    <mergeCell ref="BX94:CQ94"/>
    <mergeCell ref="DN98:EJ98"/>
    <mergeCell ref="EK98:FG98"/>
    <mergeCell ref="BX96:CQ96"/>
    <mergeCell ref="CR96:DM96"/>
    <mergeCell ref="DN96:EJ96"/>
    <mergeCell ref="A97:Z97"/>
    <mergeCell ref="AA97:AZ97"/>
    <mergeCell ref="BA97:BW97"/>
    <mergeCell ref="BX97:CQ97"/>
    <mergeCell ref="CR97:DM97"/>
    <mergeCell ref="BX95:CQ95"/>
    <mergeCell ref="CR95:DM95"/>
    <mergeCell ref="DN95:EJ95"/>
    <mergeCell ref="BA96:BW96"/>
    <mergeCell ref="EK97:FG97"/>
    <mergeCell ref="A98:Z98"/>
    <mergeCell ref="AA98:AZ98"/>
    <mergeCell ref="BA98:BW98"/>
    <mergeCell ref="BX98:CQ98"/>
    <mergeCell ref="CR98:DM98"/>
    <mergeCell ref="EK91:FG91"/>
    <mergeCell ref="CR94:DM94"/>
    <mergeCell ref="DN94:EJ94"/>
    <mergeCell ref="BA95:BW95"/>
    <mergeCell ref="A92:Z96"/>
    <mergeCell ref="AA92:AZ96"/>
    <mergeCell ref="BA92:BW92"/>
    <mergeCell ref="BX92:CQ92"/>
    <mergeCell ref="CR92:DM92"/>
    <mergeCell ref="DN92:EJ92"/>
    <mergeCell ref="A91:Z91"/>
    <mergeCell ref="AA91:AZ91"/>
    <mergeCell ref="BA91:BW91"/>
    <mergeCell ref="BX91:CQ91"/>
    <mergeCell ref="CR91:DM91"/>
    <mergeCell ref="DN91:EJ91"/>
    <mergeCell ref="EK90:FG90"/>
    <mergeCell ref="A76:Q80"/>
    <mergeCell ref="EW79:FH79"/>
    <mergeCell ref="R80:AK80"/>
    <mergeCell ref="AL80:BB80"/>
    <mergeCell ref="BC80:BS80"/>
    <mergeCell ref="EK80:EV80"/>
    <mergeCell ref="EW80:FH80"/>
    <mergeCell ref="A84:FG84"/>
    <mergeCell ref="AW85:DK85"/>
    <mergeCell ref="AW86:DK86"/>
    <mergeCell ref="BH87:BQ87"/>
    <mergeCell ref="BR87:CI87"/>
    <mergeCell ref="CJ87:CM87"/>
    <mergeCell ref="CN87:CQ87"/>
    <mergeCell ref="CR87:CY87"/>
    <mergeCell ref="CZ79:DX79"/>
    <mergeCell ref="DY79:EJ79"/>
    <mergeCell ref="J88:T88"/>
    <mergeCell ref="CM88:CX88"/>
    <mergeCell ref="A90:Z90"/>
    <mergeCell ref="AA90:AZ90"/>
    <mergeCell ref="BA90:BW90"/>
    <mergeCell ref="BX90:CQ90"/>
    <mergeCell ref="CR90:DM90"/>
    <mergeCell ref="DN90:EJ90"/>
    <mergeCell ref="EK78:EV78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CK79:CY79"/>
    <mergeCell ref="EK76:EV76"/>
    <mergeCell ref="EK79:EV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A72:Q72"/>
    <mergeCell ref="R72:AK72"/>
    <mergeCell ref="AL72:BB72"/>
    <mergeCell ref="BC72:BS72"/>
    <mergeCell ref="BT72:CJ72"/>
    <mergeCell ref="CK72:CY72"/>
    <mergeCell ref="A73:Q73"/>
    <mergeCell ref="R73:AK73"/>
    <mergeCell ref="AL73:BB73"/>
    <mergeCell ref="BC73:BS73"/>
    <mergeCell ref="BT73:CJ73"/>
    <mergeCell ref="CK73:CY73"/>
    <mergeCell ref="CZ71:DX71"/>
    <mergeCell ref="DY71:FH71"/>
    <mergeCell ref="CZ72:DX72"/>
    <mergeCell ref="DY72:EJ72"/>
    <mergeCell ref="EK72:EV72"/>
    <mergeCell ref="EW72:FH72"/>
    <mergeCell ref="A71:Q71"/>
    <mergeCell ref="R71:AK71"/>
    <mergeCell ref="AL71:BB71"/>
    <mergeCell ref="BC71:BS71"/>
    <mergeCell ref="BT71:CJ71"/>
    <mergeCell ref="CK71:CY71"/>
    <mergeCell ref="CV57:DZ57"/>
    <mergeCell ref="CV58:DZ58"/>
    <mergeCell ref="CV55:DZ55"/>
    <mergeCell ref="CV56:DZ56"/>
    <mergeCell ref="CV59:DZ59"/>
    <mergeCell ref="A69:FH69"/>
    <mergeCell ref="BQ62:CS62"/>
    <mergeCell ref="BQ65:CS65"/>
    <mergeCell ref="EA65:FE65"/>
    <mergeCell ref="CV60:DZ60"/>
    <mergeCell ref="CV61:DZ61"/>
    <mergeCell ref="CV62:DZ62"/>
    <mergeCell ref="BQ55:CS55"/>
    <mergeCell ref="BQ56:CS56"/>
    <mergeCell ref="BQ59:CS59"/>
    <mergeCell ref="BQ60:CS60"/>
    <mergeCell ref="BQ57:CS57"/>
    <mergeCell ref="BQ61:CS61"/>
    <mergeCell ref="AS56:BP56"/>
    <mergeCell ref="AS57:BP57"/>
    <mergeCell ref="AS58:BP58"/>
    <mergeCell ref="AS60:BP60"/>
    <mergeCell ref="AS61:BP61"/>
    <mergeCell ref="AS62:BP62"/>
    <mergeCell ref="AS53:BP53"/>
    <mergeCell ref="BQ53:CU53"/>
    <mergeCell ref="CV53:DZ53"/>
    <mergeCell ref="EA53:FE53"/>
    <mergeCell ref="B65:V65"/>
    <mergeCell ref="X65:AR65"/>
    <mergeCell ref="AT65:BP65"/>
    <mergeCell ref="CV65:DZ65"/>
    <mergeCell ref="AS59:BP59"/>
    <mergeCell ref="AS55:BP55"/>
    <mergeCell ref="A48:FE48"/>
    <mergeCell ref="AV49:DJ49"/>
    <mergeCell ref="A54:V54"/>
    <mergeCell ref="W54:AR54"/>
    <mergeCell ref="AS54:BP54"/>
    <mergeCell ref="BQ54:CU54"/>
    <mergeCell ref="CV54:DZ54"/>
    <mergeCell ref="EA54:FE54"/>
    <mergeCell ref="A53:V53"/>
    <mergeCell ref="W53:AR53"/>
    <mergeCell ref="BG50:BP50"/>
    <mergeCell ref="BQ50:CH50"/>
    <mergeCell ref="CI50:CL50"/>
    <mergeCell ref="CM50:CP50"/>
    <mergeCell ref="CQ50:CX50"/>
    <mergeCell ref="O51:Y51"/>
    <mergeCell ref="Z51:AQ51"/>
    <mergeCell ref="CL51:CW51"/>
    <mergeCell ref="EO43:FE43"/>
    <mergeCell ref="A44:K44"/>
    <mergeCell ref="L44:AC44"/>
    <mergeCell ref="AD44:AS44"/>
    <mergeCell ref="AT44:BJ44"/>
    <mergeCell ref="BK44:BZ44"/>
    <mergeCell ref="CA44:CQ44"/>
    <mergeCell ref="CA42:CQ42"/>
    <mergeCell ref="CR42:DG42"/>
    <mergeCell ref="DH42:DX42"/>
    <mergeCell ref="DY42:EN42"/>
    <mergeCell ref="CR43:DG43"/>
    <mergeCell ref="DH43:DX43"/>
    <mergeCell ref="DY43:EN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A40:K40"/>
    <mergeCell ref="L40:AC40"/>
    <mergeCell ref="AD40:AS40"/>
    <mergeCell ref="AT40:BJ40"/>
    <mergeCell ref="BK40:BZ40"/>
    <mergeCell ref="CA40:CQ40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39:K39"/>
    <mergeCell ref="L39:AC39"/>
    <mergeCell ref="AD39:BJ39"/>
    <mergeCell ref="BK39:CQ39"/>
    <mergeCell ref="CR39:DX39"/>
    <mergeCell ref="DY39:FE39"/>
    <mergeCell ref="C35:M35"/>
    <mergeCell ref="N35:AE35"/>
    <mergeCell ref="CL35:CW35"/>
    <mergeCell ref="CG27:CX27"/>
    <mergeCell ref="CY27:DS27"/>
    <mergeCell ref="A31:FE31"/>
    <mergeCell ref="BU33:DX33"/>
    <mergeCell ref="W27:AN27"/>
    <mergeCell ref="AO27:AY27"/>
    <mergeCell ref="CY26:DS26"/>
    <mergeCell ref="DT26:EL26"/>
    <mergeCell ref="EM26:FE26"/>
    <mergeCell ref="AM34:CH34"/>
    <mergeCell ref="CI34:CZ34"/>
    <mergeCell ref="DA34:DD34"/>
    <mergeCell ref="DE34:DH34"/>
    <mergeCell ref="DI34:DQ34"/>
    <mergeCell ref="DT27:EL27"/>
    <mergeCell ref="EM27:FE27"/>
    <mergeCell ref="F25:V25"/>
    <mergeCell ref="W25:AN25"/>
    <mergeCell ref="AO25:AY25"/>
    <mergeCell ref="AZ25:BM25"/>
    <mergeCell ref="BN25:CF25"/>
    <mergeCell ref="CG26:CX26"/>
    <mergeCell ref="CY25:DS25"/>
    <mergeCell ref="AZ27:BM27"/>
    <mergeCell ref="BN27:CF27"/>
    <mergeCell ref="DT25:EL25"/>
    <mergeCell ref="EM25:FE25"/>
    <mergeCell ref="A26:E26"/>
    <mergeCell ref="F26:V26"/>
    <mergeCell ref="W26:AN26"/>
    <mergeCell ref="AO26:AY26"/>
    <mergeCell ref="AZ26:BM26"/>
    <mergeCell ref="C23:M23"/>
    <mergeCell ref="N23:AE23"/>
    <mergeCell ref="BI23:BS23"/>
    <mergeCell ref="BT23:CK23"/>
    <mergeCell ref="CL23:CW23"/>
    <mergeCell ref="A27:E27"/>
    <mergeCell ref="F27:V27"/>
    <mergeCell ref="CG25:CX25"/>
    <mergeCell ref="BN26:CF26"/>
    <mergeCell ref="A25:E25"/>
    <mergeCell ref="DA15:DQ15"/>
    <mergeCell ref="DR15:EK15"/>
    <mergeCell ref="AW22:BY22"/>
    <mergeCell ref="BZ22:CQ22"/>
    <mergeCell ref="CR22:CU22"/>
    <mergeCell ref="CV22:CY22"/>
    <mergeCell ref="CZ22:DH22"/>
    <mergeCell ref="F14:V14"/>
    <mergeCell ref="W14:AN14"/>
    <mergeCell ref="AO14:AY14"/>
    <mergeCell ref="AZ14:BP14"/>
    <mergeCell ref="BQ14:CI14"/>
    <mergeCell ref="CJ14:CZ14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C10:M10"/>
    <mergeCell ref="N10:AE10"/>
    <mergeCell ref="CL10:CW10"/>
    <mergeCell ref="A6:FH7"/>
    <mergeCell ref="EL12:FE12"/>
    <mergeCell ref="EL15:FE15"/>
    <mergeCell ref="AZ15:BP15"/>
    <mergeCell ref="BQ15:CI15"/>
    <mergeCell ref="CJ15:CZ15"/>
    <mergeCell ref="A14:E14"/>
    <mergeCell ref="EI2:FE2"/>
    <mergeCell ref="AV8:DJ8"/>
    <mergeCell ref="AW9:BY9"/>
    <mergeCell ref="BZ9:CQ9"/>
    <mergeCell ref="CR9:CU9"/>
    <mergeCell ref="CV9:CY9"/>
    <mergeCell ref="CZ9:DG9"/>
    <mergeCell ref="DA13:DQ13"/>
    <mergeCell ref="DR13:EK13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A55:FE64"/>
    <mergeCell ref="BQ58:CS58"/>
    <mergeCell ref="W55:AR60"/>
    <mergeCell ref="A13:E13"/>
    <mergeCell ref="F13:V13"/>
    <mergeCell ref="W13:AN13"/>
    <mergeCell ref="AO13:AY13"/>
    <mergeCell ref="AZ13:BP13"/>
    <mergeCell ref="BQ13:CI13"/>
    <mergeCell ref="CJ13:CZ13"/>
    <mergeCell ref="EL13:FE13"/>
    <mergeCell ref="A12:E12"/>
    <mergeCell ref="A55:V64"/>
    <mergeCell ref="W61:AR64"/>
    <mergeCell ref="AS63:BP63"/>
    <mergeCell ref="BQ63:CS63"/>
    <mergeCell ref="CV63:DZ63"/>
    <mergeCell ref="AS64:BP64"/>
    <mergeCell ref="BQ64:CS64"/>
    <mergeCell ref="CV64:DZ6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6" max="16383" man="1"/>
    <brk id="45" max="16383" man="1"/>
    <brk id="6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2026-04-13T06:47:25Z</dcterms:modified>
</cp:coreProperties>
</file>