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70" yWindow="0" windowWidth="22260" windowHeight="12645"/>
  </bookViews>
  <sheets>
    <sheet name="май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Q77" i="5" l="1"/>
  <c r="CV73" i="5"/>
  <c r="CW73" i="5"/>
  <c r="CX73" i="5"/>
  <c r="CY73" i="5"/>
  <c r="CZ73" i="5"/>
  <c r="DA73" i="5"/>
  <c r="DB73" i="5"/>
  <c r="DC73" i="5"/>
  <c r="DD73" i="5"/>
  <c r="DE73" i="5"/>
  <c r="DF73" i="5"/>
  <c r="DG73" i="5"/>
  <c r="DH73" i="5"/>
  <c r="DI73" i="5"/>
  <c r="DJ73" i="5"/>
  <c r="DK73" i="5"/>
  <c r="DL73" i="5"/>
  <c r="DM73" i="5"/>
  <c r="DN73" i="5"/>
  <c r="DO73" i="5"/>
  <c r="DP73" i="5"/>
  <c r="DQ73" i="5"/>
  <c r="DR73" i="5"/>
  <c r="DS73" i="5"/>
  <c r="DT73" i="5"/>
  <c r="DU73" i="5"/>
  <c r="DV73" i="5"/>
  <c r="DW73" i="5"/>
  <c r="DX73" i="5"/>
  <c r="DY73" i="5"/>
  <c r="DZ73" i="5"/>
  <c r="EL15" i="5" l="1"/>
  <c r="AV126" i="5" l="1"/>
  <c r="DN111" i="5"/>
  <c r="BY126" i="5" s="1"/>
  <c r="DN109" i="5"/>
  <c r="DN108" i="5"/>
  <c r="AV128" i="5"/>
  <c r="DN106" i="5"/>
  <c r="BY127" i="5" s="1"/>
  <c r="DN105" i="5"/>
  <c r="CK93" i="5"/>
  <c r="CK92" i="5"/>
  <c r="CK91" i="5"/>
  <c r="CK90" i="5"/>
  <c r="CK89" i="5"/>
  <c r="CK88" i="5"/>
  <c r="CK87" i="5"/>
  <c r="CK86" i="5"/>
  <c r="CV76" i="5"/>
  <c r="DZ75" i="5"/>
  <c r="DY75" i="5"/>
  <c r="DX75" i="5"/>
  <c r="DW75" i="5"/>
  <c r="DV75" i="5"/>
  <c r="DU75" i="5"/>
  <c r="DT75" i="5"/>
  <c r="DS75" i="5"/>
  <c r="DR75" i="5"/>
  <c r="DQ75" i="5"/>
  <c r="DP75" i="5"/>
  <c r="DO75" i="5"/>
  <c r="DN75" i="5"/>
  <c r="DM75" i="5"/>
  <c r="DL75" i="5"/>
  <c r="DK75" i="5"/>
  <c r="DJ75" i="5"/>
  <c r="DI75" i="5"/>
  <c r="DH75" i="5"/>
  <c r="DG75" i="5"/>
  <c r="DF75" i="5"/>
  <c r="DE75" i="5"/>
  <c r="DD75" i="5"/>
  <c r="DC75" i="5"/>
  <c r="DB75" i="5"/>
  <c r="DA75" i="5"/>
  <c r="CZ75" i="5"/>
  <c r="CY75" i="5"/>
  <c r="CX75" i="5"/>
  <c r="CW75" i="5"/>
  <c r="CV75" i="5"/>
  <c r="DZ74" i="5"/>
  <c r="DY74" i="5"/>
  <c r="DX74" i="5"/>
  <c r="DW74" i="5"/>
  <c r="DV74" i="5"/>
  <c r="DU74" i="5"/>
  <c r="DT74" i="5"/>
  <c r="DS74" i="5"/>
  <c r="DR74" i="5"/>
  <c r="DQ74" i="5"/>
  <c r="DP74" i="5"/>
  <c r="DO74" i="5"/>
  <c r="DN74" i="5"/>
  <c r="DM74" i="5"/>
  <c r="DL74" i="5"/>
  <c r="DK74" i="5"/>
  <c r="DJ74" i="5"/>
  <c r="DI74" i="5"/>
  <c r="DH74" i="5"/>
  <c r="DG74" i="5"/>
  <c r="DF74" i="5"/>
  <c r="DE74" i="5"/>
  <c r="DD74" i="5"/>
  <c r="DC74" i="5"/>
  <c r="DB74" i="5"/>
  <c r="DA74" i="5"/>
  <c r="CZ74" i="5"/>
  <c r="CY74" i="5"/>
  <c r="CX74" i="5"/>
  <c r="CW74" i="5"/>
  <c r="CV74" i="5"/>
  <c r="DZ72" i="5"/>
  <c r="DY72" i="5"/>
  <c r="DX72" i="5"/>
  <c r="DW72" i="5"/>
  <c r="DV72" i="5"/>
  <c r="DU72" i="5"/>
  <c r="DT72" i="5"/>
  <c r="DS72" i="5"/>
  <c r="DR72" i="5"/>
  <c r="DQ72" i="5"/>
  <c r="DP72" i="5"/>
  <c r="DO72" i="5"/>
  <c r="DN72" i="5"/>
  <c r="DM72" i="5"/>
  <c r="DL72" i="5"/>
  <c r="DK72" i="5"/>
  <c r="DJ72" i="5"/>
  <c r="DI72" i="5"/>
  <c r="DH72" i="5"/>
  <c r="DG72" i="5"/>
  <c r="DF72" i="5"/>
  <c r="DE72" i="5"/>
  <c r="DD72" i="5"/>
  <c r="DC72" i="5"/>
  <c r="DB72" i="5"/>
  <c r="DA72" i="5"/>
  <c r="CZ72" i="5"/>
  <c r="CY72" i="5"/>
  <c r="CX72" i="5"/>
  <c r="CW72" i="5"/>
  <c r="CV72" i="5"/>
  <c r="CV71" i="5"/>
  <c r="DZ70" i="5"/>
  <c r="DY70" i="5"/>
  <c r="DX70" i="5"/>
  <c r="DW70" i="5"/>
  <c r="DV70" i="5"/>
  <c r="DU70" i="5"/>
  <c r="DT70" i="5"/>
  <c r="DS70" i="5"/>
  <c r="DR70" i="5"/>
  <c r="DQ70" i="5"/>
  <c r="DP70" i="5"/>
  <c r="DO70" i="5"/>
  <c r="DN70" i="5"/>
  <c r="DM70" i="5"/>
  <c r="DL70" i="5"/>
  <c r="DK70" i="5"/>
  <c r="DJ70" i="5"/>
  <c r="DI70" i="5"/>
  <c r="DH70" i="5"/>
  <c r="DG70" i="5"/>
  <c r="DF70" i="5"/>
  <c r="DE70" i="5"/>
  <c r="DD70" i="5"/>
  <c r="DC70" i="5"/>
  <c r="DB70" i="5"/>
  <c r="DA70" i="5"/>
  <c r="CZ70" i="5"/>
  <c r="CY70" i="5"/>
  <c r="CX70" i="5"/>
  <c r="CW70" i="5"/>
  <c r="CV70" i="5"/>
  <c r="DZ69" i="5"/>
  <c r="DY69" i="5"/>
  <c r="DX69" i="5"/>
  <c r="DW69" i="5"/>
  <c r="DV69" i="5"/>
  <c r="DU69" i="5"/>
  <c r="DT69" i="5"/>
  <c r="DS69" i="5"/>
  <c r="DR69" i="5"/>
  <c r="DQ69" i="5"/>
  <c r="DP69" i="5"/>
  <c r="DO69" i="5"/>
  <c r="DN69" i="5"/>
  <c r="DM69" i="5"/>
  <c r="DL69" i="5"/>
  <c r="DK69" i="5"/>
  <c r="DJ69" i="5"/>
  <c r="DI69" i="5"/>
  <c r="DH69" i="5"/>
  <c r="DG69" i="5"/>
  <c r="DF69" i="5"/>
  <c r="DE69" i="5"/>
  <c r="DD69" i="5"/>
  <c r="DC69" i="5"/>
  <c r="DB69" i="5"/>
  <c r="DA69" i="5"/>
  <c r="CZ69" i="5"/>
  <c r="CY69" i="5"/>
  <c r="CX69" i="5"/>
  <c r="CW69" i="5"/>
  <c r="CV69" i="5"/>
  <c r="CV68" i="5"/>
  <c r="CV66" i="5"/>
  <c r="CV65" i="5"/>
  <c r="DZ64" i="5"/>
  <c r="DY64" i="5"/>
  <c r="DX64" i="5"/>
  <c r="DW64" i="5"/>
  <c r="DV64" i="5"/>
  <c r="DU64" i="5"/>
  <c r="DT64" i="5"/>
  <c r="DS64" i="5"/>
  <c r="DR64" i="5"/>
  <c r="DQ64" i="5"/>
  <c r="DP64" i="5"/>
  <c r="DO64" i="5"/>
  <c r="DN64" i="5"/>
  <c r="DM64" i="5"/>
  <c r="DL64" i="5"/>
  <c r="DK64" i="5"/>
  <c r="DJ64" i="5"/>
  <c r="DI64" i="5"/>
  <c r="DH64" i="5"/>
  <c r="DG64" i="5"/>
  <c r="DF64" i="5"/>
  <c r="DE64" i="5"/>
  <c r="DD64" i="5"/>
  <c r="DC64" i="5"/>
  <c r="DB64" i="5"/>
  <c r="DA64" i="5"/>
  <c r="CZ64" i="5"/>
  <c r="CY64" i="5"/>
  <c r="CX64" i="5"/>
  <c r="CW64" i="5"/>
  <c r="CV64" i="5"/>
  <c r="CV63" i="5"/>
  <c r="CV62" i="5"/>
  <c r="CV60" i="5"/>
  <c r="CV59" i="5"/>
  <c r="EM31" i="5"/>
  <c r="EA69" i="5" s="1"/>
  <c r="DA16" i="5"/>
  <c r="CY31" i="5" s="1"/>
  <c r="DT31" i="5" s="1"/>
  <c r="CG30" i="5"/>
  <c r="DA14" i="5"/>
  <c r="CY29" i="5" s="1"/>
  <c r="DT29" i="5" s="1"/>
  <c r="EM29" i="5" s="1"/>
  <c r="AZ14" i="5"/>
  <c r="CV77" i="5" l="1"/>
  <c r="CR112" i="5"/>
  <c r="DN107" i="5"/>
  <c r="BY128" i="5" s="1"/>
  <c r="BY133" i="5" s="1"/>
  <c r="AV127" i="5"/>
  <c r="CG29" i="5"/>
  <c r="DA15" i="5"/>
  <c r="CY30" i="5" s="1"/>
  <c r="DT30" i="5" s="1"/>
  <c r="CG31" i="5"/>
  <c r="BY125" i="5"/>
  <c r="DR14" i="5"/>
  <c r="EL14" i="5" s="1"/>
  <c r="DR16" i="5"/>
  <c r="CV61" i="5"/>
  <c r="AV125" i="5"/>
  <c r="AV133" i="5" l="1"/>
  <c r="DR15" i="5"/>
  <c r="EK111" i="5" s="1"/>
  <c r="DN112" i="5"/>
  <c r="EM30" i="5"/>
  <c r="EA65" i="5" s="1"/>
  <c r="EA59" i="5"/>
  <c r="EK105" i="5"/>
</calcChain>
</file>

<file path=xl/sharedStrings.xml><?xml version="1.0" encoding="utf-8"?>
<sst xmlns="http://schemas.openxmlformats.org/spreadsheetml/2006/main" count="403" uniqueCount="155">
  <si>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</si>
  <si>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</si>
  <si>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</si>
  <si>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</si>
  <si>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</si>
  <si>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</si>
  <si>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</si>
  <si>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</si>
  <si>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</si>
  <si>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</si>
  <si>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</si>
  <si>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</si>
  <si>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</si>
  <si>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</si>
  <si>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</si>
  <si>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</si>
  <si>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</si>
  <si>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</si>
  <si>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</si>
  <si>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</si>
  <si>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</si>
  <si>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</si>
  <si>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</si>
  <si>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</si>
  <si>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</si>
  <si>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</si>
  <si>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</si>
  <si>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</si>
  <si>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</si>
  <si>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</si>
  <si>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</si>
  <si>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</si>
  <si>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</si>
  <si>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</si>
  <si>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</si>
  <si>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</si>
  <si>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</si>
  <si>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</si>
  <si>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</si>
  <si>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</si>
  <si>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</si>
  <si>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</si>
  <si>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</si>
  <si>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</si>
  <si>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</si>
  <si>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</si>
  <si>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</si>
  <si>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</si>
  <si>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</si>
  <si>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</si>
  <si>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</si>
  <si>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</si>
  <si>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</si>
  <si>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</si>
  <si>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</si>
  <si>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</si>
  <si>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</si>
  <si>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</si>
  <si>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</si>
  <si>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</si>
  <si>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</si>
  <si>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</si>
  <si>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</si>
  <si>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</si>
  <si>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</si>
  <si>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</si>
  <si>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</si>
  <si>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</si>
  <si>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</si>
  <si>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</si>
  <si>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</si>
  <si>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</si>
  <si>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</si>
  <si>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</si>
  <si>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</si>
  <si>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</si>
  <si>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</si>
  <si>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</si>
  <si>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</si>
  <si>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</si>
  <si>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</si>
  <si>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</si>
  <si>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</si>
  <si>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</si>
  <si>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</si>
  <si>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</si>
  <si>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</si>
  <si>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</si>
  <si>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</si>
  <si>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</si>
  <si>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</si>
  <si>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</si>
  <si>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</si>
  <si>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</si>
  <si>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</si>
  <si>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</si>
  <si>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</si>
  <si>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</si>
  <si>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</si>
  <si>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</si>
  <si>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</si>
  <si>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</si>
  <si>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</si>
  <si>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</si>
  <si>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</si>
  <si>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</si>
  <si>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</si>
  <si>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</si>
  <si>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</si>
  <si>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</si>
  <si>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</si>
  <si>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</si>
  <si>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</si>
  <si>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</si>
  <si>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</si>
  <si>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</si>
  <si>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</si>
  <si>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</si>
  <si>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 xml:space="preserve"> ООО "РН-Комсомольский НПЗ"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</si>
  <si>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</si>
  <si>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</si>
  <si>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</si>
  <si>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</si>
  <si>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</si>
  <si>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</si>
  <si>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</si>
  <si>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</si>
  <si>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</si>
  <si>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</si>
  <si>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</si>
  <si>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</si>
  <si>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</si>
  <si>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</si>
  <si>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</si>
  <si>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</si>
  <si>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</si>
  <si>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Проект "Сахалин-1", ООО "ННК-"Сахалинморнефтегаз"</t>
  </si>
  <si>
    <t xml:space="preserve">                    ООО "ННК-САХАЛИНМОРНЕФТЕГАЗ"</t>
  </si>
  <si>
    <t>ООО "ННК-САХАЛИНМОРНЕФТЕГАЗ"                                         за</t>
  </si>
  <si>
    <t>24</t>
  </si>
  <si>
    <t>(план)</t>
  </si>
  <si>
    <t>май</t>
  </si>
  <si>
    <t xml:space="preserve">май (план) </t>
  </si>
  <si>
    <t>(месяц) май</t>
  </si>
  <si>
    <t>за май 20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</si>
  <si>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</si>
  <si>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</si>
  <si>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</si>
  <si>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 xml:space="preserve"> АО "Газпром газораспределение ДВ"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</si>
  <si>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</si>
  <si>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Проект "Сахалин-1", ООО "ННК-Сахалинморнефтегаз"</t>
  </si>
  <si>
    <t>г/пр "Даги - Ноглики - Катангли"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</si>
  <si>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</si>
  <si>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</si>
  <si>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ООО "Газпром трансгаз Томск"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</si>
</sst>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BS80" sqref="BS80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61" t="s">
        <v>1</v>
      </c>
      <c r="EJ2" s="162"/>
      <c r="EK2" s="162"/>
      <c r="EL2" s="162"/>
      <c r="EM2" s="162"/>
      <c r="EN2" s="162"/>
      <c r="EO2" s="162"/>
      <c r="EP2" s="162"/>
      <c r="EQ2" s="162"/>
      <c r="ER2" s="162"/>
      <c r="ES2" s="162"/>
      <c r="ET2" s="162"/>
      <c r="EU2" s="162"/>
      <c r="EV2" s="162"/>
      <c r="EW2" s="162"/>
      <c r="EX2" s="162"/>
      <c r="EY2" s="162"/>
      <c r="EZ2" s="162"/>
      <c r="FA2" s="162"/>
      <c r="FB2" s="162"/>
      <c r="FC2" s="162"/>
      <c r="FD2" s="162"/>
      <c r="FE2" s="162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53" customFormat="1" ht="15.75" customHeight="1" x14ac:dyDescent="0.25">
      <c r="A6" s="126" t="s">
        <v>149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126"/>
      <c r="EG6" s="126"/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</row>
    <row r="7" spans="1:164" s="53" customFormat="1" ht="23.25" customHeight="1" x14ac:dyDescent="0.25">
      <c r="A7" s="126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6"/>
      <c r="FG7" s="126"/>
      <c r="FH7" s="126"/>
    </row>
    <row r="8" spans="1:164" s="8" customFormat="1" ht="12.75" x14ac:dyDescent="0.2">
      <c r="AV8" s="77" t="s">
        <v>4</v>
      </c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44" t="s">
        <v>5</v>
      </c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42" t="s">
        <v>141</v>
      </c>
      <c r="CA9" s="142"/>
      <c r="CB9" s="142"/>
      <c r="CC9" s="142"/>
      <c r="CD9" s="142"/>
      <c r="CE9" s="142"/>
      <c r="CF9" s="142"/>
      <c r="CG9" s="142"/>
      <c r="CH9" s="142"/>
      <c r="CI9" s="142"/>
      <c r="CJ9" s="142"/>
      <c r="CK9" s="142"/>
      <c r="CL9" s="142"/>
      <c r="CM9" s="142"/>
      <c r="CN9" s="142"/>
      <c r="CO9" s="142"/>
      <c r="CP9" s="142"/>
      <c r="CQ9" s="142"/>
      <c r="CR9" s="144">
        <v>20</v>
      </c>
      <c r="CS9" s="144"/>
      <c r="CT9" s="144"/>
      <c r="CU9" s="144"/>
      <c r="CV9" s="145" t="s">
        <v>139</v>
      </c>
      <c r="CW9" s="145"/>
      <c r="CX9" s="145"/>
      <c r="CY9" s="145"/>
      <c r="CZ9" s="146" t="s">
        <v>6</v>
      </c>
      <c r="DA9" s="146"/>
      <c r="DB9" s="146"/>
      <c r="DC9" s="146"/>
      <c r="DD9" s="146"/>
      <c r="DE9" s="146"/>
      <c r="DF9" s="146"/>
      <c r="DG9" s="146"/>
    </row>
    <row r="10" spans="1:164" s="46" customFormat="1" ht="15.75" x14ac:dyDescent="0.25">
      <c r="C10" s="144" t="s">
        <v>7</v>
      </c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2" t="s">
        <v>142</v>
      </c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DC10" s="7"/>
    </row>
    <row r="12" spans="1:164" s="12" customFormat="1" ht="90" customHeight="1" x14ac:dyDescent="0.2">
      <c r="A12" s="143" t="s">
        <v>8</v>
      </c>
      <c r="B12" s="143"/>
      <c r="C12" s="143"/>
      <c r="D12" s="143"/>
      <c r="E12" s="143"/>
      <c r="F12" s="143" t="s">
        <v>9</v>
      </c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 t="s">
        <v>10</v>
      </c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 t="s">
        <v>11</v>
      </c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 t="s">
        <v>12</v>
      </c>
      <c r="BA12" s="143"/>
      <c r="BB12" s="143"/>
      <c r="BC12" s="143"/>
      <c r="BD12" s="143"/>
      <c r="BE12" s="143"/>
      <c r="BF12" s="143"/>
      <c r="BG12" s="143"/>
      <c r="BH12" s="143"/>
      <c r="BI12" s="143"/>
      <c r="BJ12" s="143"/>
      <c r="BK12" s="143"/>
      <c r="BL12" s="143"/>
      <c r="BM12" s="143"/>
      <c r="BN12" s="143"/>
      <c r="BO12" s="143"/>
      <c r="BP12" s="143"/>
      <c r="BQ12" s="143" t="s">
        <v>13</v>
      </c>
      <c r="BR12" s="143"/>
      <c r="BS12" s="143"/>
      <c r="BT12" s="143"/>
      <c r="BU12" s="143"/>
      <c r="BV12" s="143"/>
      <c r="BW12" s="143"/>
      <c r="BX12" s="143"/>
      <c r="BY12" s="143"/>
      <c r="BZ12" s="143"/>
      <c r="CA12" s="143"/>
      <c r="CB12" s="143"/>
      <c r="CC12" s="143"/>
      <c r="CD12" s="143"/>
      <c r="CE12" s="143"/>
      <c r="CF12" s="143"/>
      <c r="CG12" s="143"/>
      <c r="CH12" s="143"/>
      <c r="CI12" s="143"/>
      <c r="CJ12" s="143" t="s">
        <v>14</v>
      </c>
      <c r="CK12" s="143"/>
      <c r="CL12" s="143"/>
      <c r="CM12" s="143"/>
      <c r="CN12" s="143"/>
      <c r="CO12" s="143"/>
      <c r="CP12" s="143"/>
      <c r="CQ12" s="143"/>
      <c r="CR12" s="143"/>
      <c r="CS12" s="143"/>
      <c r="CT12" s="143"/>
      <c r="CU12" s="143"/>
      <c r="CV12" s="143"/>
      <c r="CW12" s="143"/>
      <c r="CX12" s="143"/>
      <c r="CY12" s="143"/>
      <c r="CZ12" s="143"/>
      <c r="DA12" s="143" t="s">
        <v>15</v>
      </c>
      <c r="DB12" s="143"/>
      <c r="DC12" s="143"/>
      <c r="DD12" s="143"/>
      <c r="DE12" s="143"/>
      <c r="DF12" s="143"/>
      <c r="DG12" s="143"/>
      <c r="DH12" s="143"/>
      <c r="DI12" s="143"/>
      <c r="DJ12" s="143"/>
      <c r="DK12" s="143"/>
      <c r="DL12" s="143"/>
      <c r="DM12" s="143"/>
      <c r="DN12" s="143"/>
      <c r="DO12" s="143"/>
      <c r="DP12" s="143"/>
      <c r="DQ12" s="143"/>
      <c r="DR12" s="143" t="s">
        <v>16</v>
      </c>
      <c r="DS12" s="143"/>
      <c r="DT12" s="143"/>
      <c r="DU12" s="143"/>
      <c r="DV12" s="143"/>
      <c r="DW12" s="143"/>
      <c r="DX12" s="143"/>
      <c r="DY12" s="143"/>
      <c r="DZ12" s="143"/>
      <c r="EA12" s="143"/>
      <c r="EB12" s="143"/>
      <c r="EC12" s="143"/>
      <c r="ED12" s="143"/>
      <c r="EE12" s="143"/>
      <c r="EF12" s="143"/>
      <c r="EG12" s="143"/>
      <c r="EH12" s="143"/>
      <c r="EI12" s="143"/>
      <c r="EJ12" s="143"/>
      <c r="EK12" s="143"/>
      <c r="EL12" s="143" t="s">
        <v>17</v>
      </c>
      <c r="EM12" s="143"/>
      <c r="EN12" s="143"/>
      <c r="EO12" s="143"/>
      <c r="EP12" s="143"/>
      <c r="EQ12" s="143"/>
      <c r="ER12" s="143"/>
      <c r="ES12" s="143"/>
      <c r="ET12" s="143"/>
      <c r="EU12" s="143"/>
      <c r="EV12" s="143"/>
      <c r="EW12" s="143"/>
      <c r="EX12" s="143"/>
      <c r="EY12" s="143"/>
      <c r="EZ12" s="143"/>
      <c r="FA12" s="143"/>
      <c r="FB12" s="143"/>
      <c r="FC12" s="143"/>
      <c r="FD12" s="143"/>
      <c r="FE12" s="143"/>
    </row>
    <row r="13" spans="1:164" s="13" customFormat="1" x14ac:dyDescent="0.25">
      <c r="A13" s="155">
        <v>1</v>
      </c>
      <c r="B13" s="156"/>
      <c r="C13" s="156"/>
      <c r="D13" s="156"/>
      <c r="E13" s="157"/>
      <c r="F13" s="158">
        <v>2</v>
      </c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>
        <v>3</v>
      </c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>
        <v>4</v>
      </c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>
        <v>5</v>
      </c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>
        <v>6</v>
      </c>
      <c r="BR13" s="158"/>
      <c r="BS13" s="158"/>
      <c r="BT13" s="158"/>
      <c r="BU13" s="158"/>
      <c r="BV13" s="158"/>
      <c r="BW13" s="158"/>
      <c r="BX13" s="158"/>
      <c r="BY13" s="158"/>
      <c r="BZ13" s="158"/>
      <c r="CA13" s="158"/>
      <c r="CB13" s="158"/>
      <c r="CC13" s="158"/>
      <c r="CD13" s="158"/>
      <c r="CE13" s="158"/>
      <c r="CF13" s="158"/>
      <c r="CG13" s="158"/>
      <c r="CH13" s="158"/>
      <c r="CI13" s="158"/>
      <c r="CJ13" s="158">
        <v>7</v>
      </c>
      <c r="CK13" s="158"/>
      <c r="CL13" s="158"/>
      <c r="CM13" s="158"/>
      <c r="CN13" s="158"/>
      <c r="CO13" s="158"/>
      <c r="CP13" s="158"/>
      <c r="CQ13" s="158"/>
      <c r="CR13" s="158"/>
      <c r="CS13" s="158"/>
      <c r="CT13" s="158"/>
      <c r="CU13" s="158"/>
      <c r="CV13" s="158"/>
      <c r="CW13" s="158"/>
      <c r="CX13" s="158"/>
      <c r="CY13" s="158"/>
      <c r="CZ13" s="158"/>
      <c r="DA13" s="158">
        <v>8</v>
      </c>
      <c r="DB13" s="158"/>
      <c r="DC13" s="158"/>
      <c r="DD13" s="158"/>
      <c r="DE13" s="158"/>
      <c r="DF13" s="158"/>
      <c r="DG13" s="158"/>
      <c r="DH13" s="158"/>
      <c r="DI13" s="158"/>
      <c r="DJ13" s="158"/>
      <c r="DK13" s="158"/>
      <c r="DL13" s="158"/>
      <c r="DM13" s="158"/>
      <c r="DN13" s="158"/>
      <c r="DO13" s="158"/>
      <c r="DP13" s="158"/>
      <c r="DQ13" s="158"/>
      <c r="DR13" s="158">
        <v>9</v>
      </c>
      <c r="DS13" s="158"/>
      <c r="DT13" s="158"/>
      <c r="DU13" s="158"/>
      <c r="DV13" s="158"/>
      <c r="DW13" s="158"/>
      <c r="DX13" s="158"/>
      <c r="DY13" s="158"/>
      <c r="DZ13" s="158"/>
      <c r="EA13" s="158"/>
      <c r="EB13" s="158"/>
      <c r="EC13" s="158"/>
      <c r="ED13" s="158"/>
      <c r="EE13" s="158"/>
      <c r="EF13" s="158"/>
      <c r="EG13" s="158"/>
      <c r="EH13" s="158"/>
      <c r="EI13" s="158"/>
      <c r="EJ13" s="158"/>
      <c r="EK13" s="158"/>
      <c r="EL13" s="158">
        <v>10</v>
      </c>
      <c r="EM13" s="158"/>
      <c r="EN13" s="158"/>
      <c r="EO13" s="158"/>
      <c r="EP13" s="158"/>
      <c r="EQ13" s="158"/>
      <c r="ER13" s="158"/>
      <c r="ES13" s="158"/>
      <c r="ET13" s="158"/>
      <c r="EU13" s="158"/>
      <c r="EV13" s="158"/>
      <c r="EW13" s="158"/>
      <c r="EX13" s="158"/>
      <c r="EY13" s="158"/>
      <c r="EZ13" s="158"/>
      <c r="FA13" s="158"/>
      <c r="FB13" s="158"/>
      <c r="FC13" s="158"/>
      <c r="FD13" s="158"/>
      <c r="FE13" s="158"/>
    </row>
    <row r="14" spans="1:164" s="14" customFormat="1" ht="72" customHeight="1" x14ac:dyDescent="0.25">
      <c r="A14" s="147" t="s">
        <v>40</v>
      </c>
      <c r="B14" s="148"/>
      <c r="C14" s="148"/>
      <c r="D14" s="148"/>
      <c r="E14" s="149"/>
      <c r="F14" s="154" t="s">
        <v>94</v>
      </c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 t="s">
        <v>97</v>
      </c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91" t="s">
        <v>99</v>
      </c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0">
        <f>40.291</f>
        <v>40.290999999999997</v>
      </c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68" t="s">
        <v>150</v>
      </c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59">
        <v>13.141999999999999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1"/>
      <c r="DA14" s="59">
        <f>CJ14</f>
        <v>13.141999999999999</v>
      </c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1"/>
      <c r="DR14" s="59">
        <f>DA14</f>
        <v>13.141999999999999</v>
      </c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1"/>
      <c r="EL14" s="59">
        <f>AZ14-DR14</f>
        <v>27.148999999999997</v>
      </c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1"/>
    </row>
    <row r="15" spans="1:164" s="14" customFormat="1" ht="78.75" customHeight="1" x14ac:dyDescent="0.25">
      <c r="A15" s="147" t="s">
        <v>42</v>
      </c>
      <c r="B15" s="148"/>
      <c r="C15" s="148"/>
      <c r="D15" s="148"/>
      <c r="E15" s="149"/>
      <c r="F15" s="154" t="s">
        <v>95</v>
      </c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 t="s">
        <v>151</v>
      </c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91" t="s">
        <v>100</v>
      </c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0">
        <v>13.333</v>
      </c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68" t="s">
        <v>152</v>
      </c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59">
        <v>11.696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1"/>
      <c r="DA15" s="59">
        <f>CJ15</f>
        <v>11.696</v>
      </c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1"/>
      <c r="DR15" s="59">
        <f>DA15</f>
        <v>11.696</v>
      </c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1"/>
      <c r="EL15" s="59">
        <f>AZ15-DR15</f>
        <v>1.6370000000000005</v>
      </c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1"/>
    </row>
    <row r="16" spans="1:164" s="14" customFormat="1" ht="117" customHeight="1" x14ac:dyDescent="0.25">
      <c r="A16" s="147" t="s">
        <v>44</v>
      </c>
      <c r="B16" s="148"/>
      <c r="C16" s="148"/>
      <c r="D16" s="148"/>
      <c r="E16" s="149"/>
      <c r="F16" s="154" t="s">
        <v>96</v>
      </c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 t="s">
        <v>98</v>
      </c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91" t="s">
        <v>101</v>
      </c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0">
        <v>87.5</v>
      </c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68" t="s">
        <v>153</v>
      </c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59">
        <v>109.88800000000001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1"/>
      <c r="DA16" s="59">
        <f>CJ16</f>
        <v>109.88800000000001</v>
      </c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1"/>
      <c r="DR16" s="59">
        <f>DA16</f>
        <v>109.88800000000001</v>
      </c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1"/>
      <c r="EL16" s="188" t="s">
        <v>102</v>
      </c>
      <c r="EM16" s="189"/>
      <c r="EN16" s="189"/>
      <c r="EO16" s="189"/>
      <c r="EP16" s="189"/>
      <c r="EQ16" s="189"/>
      <c r="ER16" s="189"/>
      <c r="ES16" s="189"/>
      <c r="ET16" s="189"/>
      <c r="EU16" s="189"/>
      <c r="EV16" s="189"/>
      <c r="EW16" s="189"/>
      <c r="EX16" s="189"/>
      <c r="EY16" s="189"/>
      <c r="EZ16" s="189"/>
      <c r="FA16" s="189"/>
      <c r="FB16" s="189"/>
      <c r="FC16" s="189"/>
      <c r="FD16" s="189"/>
      <c r="FE16" s="190"/>
    </row>
    <row r="17" spans="1:162" s="14" customFormat="1" ht="7.5" hidden="1" customHeight="1" x14ac:dyDescent="0.25">
      <c r="A17" s="147"/>
      <c r="B17" s="148"/>
      <c r="C17" s="148"/>
      <c r="D17" s="148"/>
      <c r="E17" s="149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0"/>
      <c r="DL17" s="90"/>
      <c r="DM17" s="90"/>
      <c r="DN17" s="90"/>
      <c r="DO17" s="90"/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90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52" customFormat="1" ht="45" customHeight="1" x14ac:dyDescent="0.25">
      <c r="A21" s="126" t="s">
        <v>3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  <c r="EF21" s="127"/>
      <c r="EG21" s="127"/>
      <c r="EH21" s="127"/>
      <c r="EI21" s="127"/>
      <c r="EJ21" s="127"/>
      <c r="EK21" s="127"/>
      <c r="EL21" s="127"/>
      <c r="EM21" s="127"/>
      <c r="EN21" s="127"/>
      <c r="EO21" s="127"/>
      <c r="EP21" s="127"/>
      <c r="EQ21" s="127"/>
      <c r="ER21" s="127"/>
      <c r="ES21" s="127"/>
      <c r="ET21" s="127"/>
      <c r="EU21" s="127"/>
      <c r="EV21" s="127"/>
      <c r="EW21" s="127"/>
      <c r="EX21" s="127"/>
      <c r="EY21" s="127"/>
      <c r="EZ21" s="127"/>
      <c r="FA21" s="127"/>
      <c r="FB21" s="127"/>
      <c r="FC21" s="127"/>
      <c r="FD21" s="127"/>
      <c r="FE21" s="127"/>
    </row>
    <row r="22" spans="1:162" s="46" customFormat="1" ht="15.75" x14ac:dyDescent="0.25">
      <c r="AV22" s="160" t="s">
        <v>137</v>
      </c>
      <c r="AW22" s="160"/>
      <c r="AX22" s="160"/>
      <c r="AY22" s="160"/>
      <c r="AZ22" s="160"/>
      <c r="BA22" s="160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60"/>
      <c r="BM22" s="160"/>
      <c r="BN22" s="160"/>
      <c r="BO22" s="160"/>
      <c r="BP22" s="160"/>
      <c r="BQ22" s="160"/>
      <c r="BR22" s="160"/>
      <c r="BS22" s="160"/>
      <c r="BT22" s="160"/>
      <c r="BU22" s="160"/>
      <c r="BV22" s="160"/>
      <c r="BW22" s="160"/>
      <c r="BX22" s="160"/>
      <c r="BY22" s="160"/>
      <c r="BZ22" s="160"/>
      <c r="CA22" s="160"/>
      <c r="CB22" s="160"/>
      <c r="CC22" s="160"/>
      <c r="CD22" s="160"/>
      <c r="CE22" s="160"/>
      <c r="CF22" s="160"/>
      <c r="CG22" s="160"/>
      <c r="CH22" s="160"/>
      <c r="CI22" s="160"/>
      <c r="CJ22" s="160"/>
      <c r="CK22" s="160"/>
      <c r="CL22" s="160"/>
      <c r="CM22" s="160"/>
      <c r="CN22" s="160"/>
      <c r="CO22" s="160"/>
      <c r="CP22" s="160"/>
      <c r="CQ22" s="160"/>
      <c r="CR22" s="160"/>
      <c r="CS22" s="160"/>
      <c r="CT22" s="160"/>
      <c r="CU22" s="160"/>
      <c r="CV22" s="160"/>
      <c r="CW22" s="160"/>
      <c r="CX22" s="160"/>
      <c r="CY22" s="160"/>
      <c r="CZ22" s="160"/>
      <c r="DA22" s="160"/>
      <c r="DB22" s="160"/>
      <c r="DC22" s="160"/>
      <c r="DD22" s="160"/>
      <c r="DE22" s="160"/>
      <c r="DF22" s="160"/>
      <c r="DG22" s="160"/>
      <c r="DH22" s="160"/>
      <c r="DI22" s="160"/>
      <c r="DJ22" s="160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77" t="s">
        <v>4</v>
      </c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49"/>
      <c r="EE23" s="49"/>
      <c r="EF23" s="49"/>
      <c r="EG23" s="49"/>
      <c r="EH23" s="46"/>
      <c r="EI23" s="46"/>
      <c r="EJ23" s="46"/>
      <c r="EK23" s="46"/>
    </row>
    <row r="24" spans="1:162" s="8" customFormat="1" ht="15.75" x14ac:dyDescent="0.25">
      <c r="AW24" s="144" t="s">
        <v>19</v>
      </c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/>
      <c r="BV24" s="144"/>
      <c r="BW24" s="144"/>
      <c r="BX24" s="144"/>
      <c r="BY24" s="144"/>
      <c r="BZ24" s="142" t="s">
        <v>141</v>
      </c>
      <c r="CA24" s="142"/>
      <c r="CB24" s="142"/>
      <c r="CC24" s="142"/>
      <c r="CD24" s="142"/>
      <c r="CE24" s="142"/>
      <c r="CF24" s="142"/>
      <c r="CG24" s="142"/>
      <c r="CH24" s="142"/>
      <c r="CI24" s="142"/>
      <c r="CJ24" s="142"/>
      <c r="CK24" s="142"/>
      <c r="CL24" s="142"/>
      <c r="CM24" s="142"/>
      <c r="CN24" s="142"/>
      <c r="CO24" s="142"/>
      <c r="CP24" s="142"/>
      <c r="CQ24" s="142"/>
      <c r="CR24" s="144">
        <v>20</v>
      </c>
      <c r="CS24" s="144"/>
      <c r="CT24" s="144"/>
      <c r="CU24" s="144"/>
      <c r="CV24" s="145" t="s">
        <v>139</v>
      </c>
      <c r="CW24" s="145"/>
      <c r="CX24" s="145"/>
      <c r="CY24" s="145"/>
      <c r="CZ24" s="146" t="s">
        <v>6</v>
      </c>
      <c r="DA24" s="146"/>
      <c r="DB24" s="146"/>
      <c r="DC24" s="146"/>
      <c r="DD24" s="146"/>
      <c r="DE24" s="146"/>
      <c r="DF24" s="146"/>
      <c r="DG24" s="146"/>
      <c r="DH24" s="146"/>
    </row>
    <row r="25" spans="1:162" s="46" customFormat="1" ht="15.75" x14ac:dyDescent="0.25">
      <c r="C25" s="144" t="s">
        <v>7</v>
      </c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2" t="s">
        <v>142</v>
      </c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59"/>
      <c r="BU25" s="159"/>
      <c r="BV25" s="159"/>
      <c r="BW25" s="159"/>
      <c r="BX25" s="159"/>
      <c r="BY25" s="159"/>
      <c r="BZ25" s="159"/>
      <c r="CA25" s="159"/>
      <c r="CB25" s="159"/>
      <c r="CC25" s="159"/>
      <c r="CD25" s="159"/>
      <c r="CE25" s="159"/>
      <c r="CF25" s="159"/>
      <c r="CG25" s="159"/>
      <c r="CH25" s="159"/>
      <c r="CI25" s="159"/>
      <c r="CJ25" s="159"/>
      <c r="CK25" s="159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DC25" s="7"/>
    </row>
    <row r="27" spans="1:162" s="12" customFormat="1" ht="61.5" customHeight="1" x14ac:dyDescent="0.2">
      <c r="A27" s="143" t="s">
        <v>8</v>
      </c>
      <c r="B27" s="143"/>
      <c r="C27" s="143"/>
      <c r="D27" s="143"/>
      <c r="E27" s="143"/>
      <c r="F27" s="143" t="s">
        <v>20</v>
      </c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 t="s">
        <v>10</v>
      </c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 t="s">
        <v>21</v>
      </c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 t="s">
        <v>22</v>
      </c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 t="s">
        <v>23</v>
      </c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 t="s">
        <v>24</v>
      </c>
      <c r="CH27" s="143"/>
      <c r="CI27" s="143"/>
      <c r="CJ27" s="143"/>
      <c r="CK27" s="143"/>
      <c r="CL27" s="143"/>
      <c r="CM27" s="143"/>
      <c r="CN27" s="143"/>
      <c r="CO27" s="143"/>
      <c r="CP27" s="143"/>
      <c r="CQ27" s="143"/>
      <c r="CR27" s="143"/>
      <c r="CS27" s="143"/>
      <c r="CT27" s="143"/>
      <c r="CU27" s="143"/>
      <c r="CV27" s="143"/>
      <c r="CW27" s="143"/>
      <c r="CX27" s="143"/>
      <c r="CY27" s="143" t="s">
        <v>25</v>
      </c>
      <c r="CZ27" s="143"/>
      <c r="DA27" s="143"/>
      <c r="DB27" s="143"/>
      <c r="DC27" s="143"/>
      <c r="DD27" s="143"/>
      <c r="DE27" s="143"/>
      <c r="DF27" s="143"/>
      <c r="DG27" s="143"/>
      <c r="DH27" s="143"/>
      <c r="DI27" s="143"/>
      <c r="DJ27" s="143"/>
      <c r="DK27" s="143"/>
      <c r="DL27" s="143"/>
      <c r="DM27" s="143"/>
      <c r="DN27" s="143"/>
      <c r="DO27" s="143"/>
      <c r="DP27" s="143"/>
      <c r="DQ27" s="143"/>
      <c r="DR27" s="143"/>
      <c r="DS27" s="143"/>
      <c r="DT27" s="143" t="s">
        <v>26</v>
      </c>
      <c r="DU27" s="143"/>
      <c r="DV27" s="143"/>
      <c r="DW27" s="143"/>
      <c r="DX27" s="143"/>
      <c r="DY27" s="143"/>
      <c r="DZ27" s="143"/>
      <c r="EA27" s="143"/>
      <c r="EB27" s="143"/>
      <c r="EC27" s="143"/>
      <c r="ED27" s="143"/>
      <c r="EE27" s="143"/>
      <c r="EF27" s="143"/>
      <c r="EG27" s="143"/>
      <c r="EH27" s="143"/>
      <c r="EI27" s="143"/>
      <c r="EJ27" s="143"/>
      <c r="EK27" s="143"/>
      <c r="EL27" s="143"/>
      <c r="EM27" s="143" t="s">
        <v>27</v>
      </c>
      <c r="EN27" s="143"/>
      <c r="EO27" s="143"/>
      <c r="EP27" s="143"/>
      <c r="EQ27" s="143"/>
      <c r="ER27" s="143"/>
      <c r="ES27" s="143"/>
      <c r="ET27" s="143"/>
      <c r="EU27" s="143"/>
      <c r="EV27" s="143"/>
      <c r="EW27" s="143"/>
      <c r="EX27" s="143"/>
      <c r="EY27" s="143"/>
      <c r="EZ27" s="143"/>
      <c r="FA27" s="143"/>
      <c r="FB27" s="143"/>
      <c r="FC27" s="143"/>
      <c r="FD27" s="143"/>
      <c r="FE27" s="143"/>
    </row>
    <row r="28" spans="1:162" s="13" customFormat="1" x14ac:dyDescent="0.25">
      <c r="A28" s="155">
        <v>1</v>
      </c>
      <c r="B28" s="156"/>
      <c r="C28" s="156"/>
      <c r="D28" s="156"/>
      <c r="E28" s="157"/>
      <c r="F28" s="158">
        <v>2</v>
      </c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>
        <v>3</v>
      </c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>
        <v>4</v>
      </c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>
        <v>5</v>
      </c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>
        <v>6</v>
      </c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>
        <v>7</v>
      </c>
      <c r="CH28" s="158"/>
      <c r="CI28" s="158"/>
      <c r="CJ28" s="158"/>
      <c r="CK28" s="158"/>
      <c r="CL28" s="158"/>
      <c r="CM28" s="158"/>
      <c r="CN28" s="158"/>
      <c r="CO28" s="158"/>
      <c r="CP28" s="158"/>
      <c r="CQ28" s="158"/>
      <c r="CR28" s="158"/>
      <c r="CS28" s="158"/>
      <c r="CT28" s="158"/>
      <c r="CU28" s="158"/>
      <c r="CV28" s="158"/>
      <c r="CW28" s="158"/>
      <c r="CX28" s="158"/>
      <c r="CY28" s="158">
        <v>8</v>
      </c>
      <c r="CZ28" s="158"/>
      <c r="DA28" s="158"/>
      <c r="DB28" s="158"/>
      <c r="DC28" s="158"/>
      <c r="DD28" s="158"/>
      <c r="DE28" s="158"/>
      <c r="DF28" s="158"/>
      <c r="DG28" s="158"/>
      <c r="DH28" s="158"/>
      <c r="DI28" s="158"/>
      <c r="DJ28" s="158"/>
      <c r="DK28" s="158"/>
      <c r="DL28" s="158"/>
      <c r="DM28" s="158"/>
      <c r="DN28" s="158"/>
      <c r="DO28" s="158"/>
      <c r="DP28" s="158"/>
      <c r="DQ28" s="158"/>
      <c r="DR28" s="158"/>
      <c r="DS28" s="158"/>
      <c r="DT28" s="158">
        <v>9</v>
      </c>
      <c r="DU28" s="158"/>
      <c r="DV28" s="158"/>
      <c r="DW28" s="158"/>
      <c r="DX28" s="158"/>
      <c r="DY28" s="158"/>
      <c r="DZ28" s="158"/>
      <c r="EA28" s="158"/>
      <c r="EB28" s="158"/>
      <c r="EC28" s="158"/>
      <c r="ED28" s="158"/>
      <c r="EE28" s="158"/>
      <c r="EF28" s="158"/>
      <c r="EG28" s="158"/>
      <c r="EH28" s="158"/>
      <c r="EI28" s="158"/>
      <c r="EJ28" s="158"/>
      <c r="EK28" s="158"/>
      <c r="EL28" s="158"/>
      <c r="EM28" s="158">
        <v>10</v>
      </c>
      <c r="EN28" s="158"/>
      <c r="EO28" s="158"/>
      <c r="EP28" s="158"/>
      <c r="EQ28" s="158"/>
      <c r="ER28" s="158"/>
      <c r="ES28" s="158"/>
      <c r="ET28" s="158"/>
      <c r="EU28" s="158"/>
      <c r="EV28" s="158"/>
      <c r="EW28" s="158"/>
      <c r="EX28" s="158"/>
      <c r="EY28" s="158"/>
      <c r="EZ28" s="158"/>
      <c r="FA28" s="158"/>
      <c r="FB28" s="158"/>
      <c r="FC28" s="158"/>
      <c r="FD28" s="158"/>
      <c r="FE28" s="158"/>
    </row>
    <row r="29" spans="1:162" s="14" customFormat="1" ht="68.25" customHeight="1" x14ac:dyDescent="0.25">
      <c r="A29" s="147" t="s">
        <v>40</v>
      </c>
      <c r="B29" s="148"/>
      <c r="C29" s="148"/>
      <c r="D29" s="148"/>
      <c r="E29" s="149"/>
      <c r="F29" s="154" t="s">
        <v>94</v>
      </c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 t="s">
        <v>97</v>
      </c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91" t="s">
        <v>99</v>
      </c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0">
        <v>40.290999999999997</v>
      </c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68" t="s">
        <v>136</v>
      </c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95">
        <f>CJ14</f>
        <v>13.141999999999999</v>
      </c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  <c r="CS29" s="95"/>
      <c r="CT29" s="95"/>
      <c r="CU29" s="95"/>
      <c r="CV29" s="95"/>
      <c r="CW29" s="95"/>
      <c r="CX29" s="95"/>
      <c r="CY29" s="95">
        <f>DA14</f>
        <v>13.141999999999999</v>
      </c>
      <c r="CZ29" s="95"/>
      <c r="DA29" s="95"/>
      <c r="DB29" s="95"/>
      <c r="DC29" s="95"/>
      <c r="DD29" s="95"/>
      <c r="DE29" s="95"/>
      <c r="DF29" s="95"/>
      <c r="DG29" s="95"/>
      <c r="DH29" s="95"/>
      <c r="DI29" s="95"/>
      <c r="DJ29" s="95"/>
      <c r="DK29" s="95"/>
      <c r="DL29" s="95"/>
      <c r="DM29" s="95"/>
      <c r="DN29" s="95"/>
      <c r="DO29" s="95"/>
      <c r="DP29" s="95"/>
      <c r="DQ29" s="95"/>
      <c r="DR29" s="95"/>
      <c r="DS29" s="95"/>
      <c r="DT29" s="95">
        <f>CY29</f>
        <v>13.141999999999999</v>
      </c>
      <c r="DU29" s="95"/>
      <c r="DV29" s="95"/>
      <c r="DW29" s="95"/>
      <c r="DX29" s="95"/>
      <c r="DY29" s="95"/>
      <c r="DZ29" s="95"/>
      <c r="EA29" s="95"/>
      <c r="EB29" s="95"/>
      <c r="EC29" s="95"/>
      <c r="ED29" s="95"/>
      <c r="EE29" s="95"/>
      <c r="EF29" s="95"/>
      <c r="EG29" s="95"/>
      <c r="EH29" s="95"/>
      <c r="EI29" s="95"/>
      <c r="EJ29" s="95"/>
      <c r="EK29" s="95"/>
      <c r="EL29" s="95"/>
      <c r="EM29" s="95">
        <f>AZ29-DT29</f>
        <v>27.148999999999997</v>
      </c>
      <c r="EN29" s="95"/>
      <c r="EO29" s="95"/>
      <c r="EP29" s="95"/>
      <c r="EQ29" s="95"/>
      <c r="ER29" s="95"/>
      <c r="ES29" s="95"/>
      <c r="ET29" s="95"/>
      <c r="EU29" s="95"/>
      <c r="EV29" s="95"/>
      <c r="EW29" s="95"/>
      <c r="EX29" s="95"/>
      <c r="EY29" s="95"/>
      <c r="EZ29" s="95"/>
      <c r="FA29" s="95"/>
      <c r="FB29" s="95"/>
      <c r="FC29" s="95"/>
      <c r="FD29" s="95"/>
      <c r="FE29" s="95"/>
      <c r="FF29" s="47"/>
    </row>
    <row r="30" spans="1:162" s="14" customFormat="1" ht="66" customHeight="1" x14ac:dyDescent="0.25">
      <c r="A30" s="147" t="s">
        <v>42</v>
      </c>
      <c r="B30" s="148"/>
      <c r="C30" s="148"/>
      <c r="D30" s="148"/>
      <c r="E30" s="149"/>
      <c r="F30" s="154" t="s">
        <v>95</v>
      </c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 t="s">
        <v>151</v>
      </c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91" t="s">
        <v>100</v>
      </c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0">
        <v>13.333</v>
      </c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68" t="s">
        <v>152</v>
      </c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95">
        <f>CJ15</f>
        <v>11.696</v>
      </c>
      <c r="CH30" s="95"/>
      <c r="CI30" s="95"/>
      <c r="CJ30" s="95"/>
      <c r="CK30" s="95"/>
      <c r="CL30" s="95"/>
      <c r="CM30" s="95"/>
      <c r="CN30" s="95"/>
      <c r="CO30" s="95"/>
      <c r="CP30" s="95"/>
      <c r="CQ30" s="95"/>
      <c r="CR30" s="95"/>
      <c r="CS30" s="95"/>
      <c r="CT30" s="95"/>
      <c r="CU30" s="95"/>
      <c r="CV30" s="95"/>
      <c r="CW30" s="95"/>
      <c r="CX30" s="95"/>
      <c r="CY30" s="95">
        <f>DA15</f>
        <v>11.696</v>
      </c>
      <c r="CZ30" s="95"/>
      <c r="DA30" s="95"/>
      <c r="DB30" s="95"/>
      <c r="DC30" s="95"/>
      <c r="DD30" s="95"/>
      <c r="DE30" s="95"/>
      <c r="DF30" s="95"/>
      <c r="DG30" s="95"/>
      <c r="DH30" s="95"/>
      <c r="DI30" s="95"/>
      <c r="DJ30" s="95"/>
      <c r="DK30" s="95"/>
      <c r="DL30" s="95"/>
      <c r="DM30" s="95"/>
      <c r="DN30" s="95"/>
      <c r="DO30" s="95"/>
      <c r="DP30" s="95"/>
      <c r="DQ30" s="95"/>
      <c r="DR30" s="95"/>
      <c r="DS30" s="95"/>
      <c r="DT30" s="95">
        <f>CY30</f>
        <v>11.696</v>
      </c>
      <c r="DU30" s="95"/>
      <c r="DV30" s="95"/>
      <c r="DW30" s="95"/>
      <c r="DX30" s="95"/>
      <c r="DY30" s="95"/>
      <c r="DZ30" s="95"/>
      <c r="EA30" s="95"/>
      <c r="EB30" s="95"/>
      <c r="EC30" s="95"/>
      <c r="ED30" s="95"/>
      <c r="EE30" s="95"/>
      <c r="EF30" s="95"/>
      <c r="EG30" s="95"/>
      <c r="EH30" s="95"/>
      <c r="EI30" s="95"/>
      <c r="EJ30" s="95"/>
      <c r="EK30" s="95"/>
      <c r="EL30" s="95"/>
      <c r="EM30" s="95">
        <f>AZ30-DT30</f>
        <v>1.6370000000000005</v>
      </c>
      <c r="EN30" s="95"/>
      <c r="EO30" s="95"/>
      <c r="EP30" s="95"/>
      <c r="EQ30" s="95"/>
      <c r="ER30" s="95"/>
      <c r="ES30" s="95"/>
      <c r="ET30" s="95"/>
      <c r="EU30" s="95"/>
      <c r="EV30" s="95"/>
      <c r="EW30" s="95"/>
      <c r="EX30" s="95"/>
      <c r="EY30" s="95"/>
      <c r="EZ30" s="95"/>
      <c r="FA30" s="95"/>
      <c r="FB30" s="95"/>
      <c r="FC30" s="95"/>
      <c r="FD30" s="95"/>
      <c r="FE30" s="95"/>
    </row>
    <row r="31" spans="1:162" s="14" customFormat="1" ht="117.75" customHeight="1" x14ac:dyDescent="0.25">
      <c r="A31" s="147" t="s">
        <v>44</v>
      </c>
      <c r="B31" s="148"/>
      <c r="C31" s="148"/>
      <c r="D31" s="148"/>
      <c r="E31" s="149"/>
      <c r="F31" s="154" t="s">
        <v>96</v>
      </c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 t="s">
        <v>98</v>
      </c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91" t="s">
        <v>101</v>
      </c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5">
        <v>87.5</v>
      </c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68" t="s">
        <v>153</v>
      </c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95">
        <f>CJ16</f>
        <v>109.88800000000001</v>
      </c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  <c r="CS31" s="95"/>
      <c r="CT31" s="95"/>
      <c r="CU31" s="95"/>
      <c r="CV31" s="95"/>
      <c r="CW31" s="95"/>
      <c r="CX31" s="95"/>
      <c r="CY31" s="95">
        <f>DA16</f>
        <v>109.88800000000001</v>
      </c>
      <c r="CZ31" s="95"/>
      <c r="DA31" s="95"/>
      <c r="DB31" s="95"/>
      <c r="DC31" s="95"/>
      <c r="DD31" s="95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5"/>
      <c r="DS31" s="95"/>
      <c r="DT31" s="95">
        <f>CY31</f>
        <v>109.88800000000001</v>
      </c>
      <c r="DU31" s="95"/>
      <c r="DV31" s="95"/>
      <c r="DW31" s="95"/>
      <c r="DX31" s="95"/>
      <c r="DY31" s="95"/>
      <c r="DZ31" s="95"/>
      <c r="EA31" s="95"/>
      <c r="EB31" s="95"/>
      <c r="EC31" s="95"/>
      <c r="ED31" s="95"/>
      <c r="EE31" s="95"/>
      <c r="EF31" s="95"/>
      <c r="EG31" s="95"/>
      <c r="EH31" s="95"/>
      <c r="EI31" s="95"/>
      <c r="EJ31" s="95"/>
      <c r="EK31" s="95"/>
      <c r="EL31" s="95"/>
      <c r="EM31" s="187" t="str">
        <f>EL16</f>
        <v>нет свободной мощности</v>
      </c>
      <c r="EN31" s="187"/>
      <c r="EO31" s="187"/>
      <c r="EP31" s="187"/>
      <c r="EQ31" s="187"/>
      <c r="ER31" s="187"/>
      <c r="ES31" s="187"/>
      <c r="ET31" s="187"/>
      <c r="EU31" s="187"/>
      <c r="EV31" s="187"/>
      <c r="EW31" s="187"/>
      <c r="EX31" s="187"/>
      <c r="EY31" s="187"/>
      <c r="EZ31" s="187"/>
      <c r="FA31" s="187"/>
      <c r="FB31" s="187"/>
      <c r="FC31" s="187"/>
      <c r="FD31" s="187"/>
      <c r="FE31" s="187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52" customFormat="1" ht="15.75" x14ac:dyDescent="0.25">
      <c r="A35" s="126" t="s">
        <v>29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  <c r="EE35" s="127"/>
      <c r="EF35" s="127"/>
      <c r="EG35" s="127"/>
      <c r="EH35" s="127"/>
      <c r="EI35" s="127"/>
      <c r="EJ35" s="127"/>
      <c r="EK35" s="127"/>
      <c r="EL35" s="127"/>
      <c r="EM35" s="127"/>
      <c r="EN35" s="127"/>
      <c r="EO35" s="127"/>
      <c r="EP35" s="127"/>
      <c r="EQ35" s="127"/>
      <c r="ER35" s="127"/>
      <c r="ES35" s="127"/>
      <c r="ET35" s="127"/>
      <c r="EU35" s="127"/>
      <c r="EV35" s="127"/>
      <c r="EW35" s="127"/>
      <c r="EX35" s="127"/>
      <c r="EY35" s="127"/>
      <c r="EZ35" s="127"/>
      <c r="FA35" s="127"/>
      <c r="FB35" s="127"/>
      <c r="FC35" s="127"/>
      <c r="FD35" s="127"/>
      <c r="FE35" s="127"/>
    </row>
    <row r="36" spans="1:161" s="46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77" t="s">
        <v>4</v>
      </c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44" t="s">
        <v>30</v>
      </c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42" t="s">
        <v>141</v>
      </c>
      <c r="CJ38" s="142"/>
      <c r="CK38" s="142"/>
      <c r="CL38" s="142"/>
      <c r="CM38" s="142"/>
      <c r="CN38" s="142"/>
      <c r="CO38" s="142"/>
      <c r="CP38" s="142"/>
      <c r="CQ38" s="142"/>
      <c r="CR38" s="142"/>
      <c r="CS38" s="142"/>
      <c r="CT38" s="142"/>
      <c r="CU38" s="142"/>
      <c r="CV38" s="142"/>
      <c r="CW38" s="142"/>
      <c r="CX38" s="142"/>
      <c r="CY38" s="142"/>
      <c r="CZ38" s="142"/>
      <c r="DA38" s="144">
        <v>20</v>
      </c>
      <c r="DB38" s="144"/>
      <c r="DC38" s="144"/>
      <c r="DD38" s="144"/>
      <c r="DE38" s="145" t="s">
        <v>139</v>
      </c>
      <c r="DF38" s="145"/>
      <c r="DG38" s="145"/>
      <c r="DH38" s="145"/>
      <c r="DI38" s="146" t="s">
        <v>6</v>
      </c>
      <c r="DJ38" s="146"/>
      <c r="DK38" s="146"/>
      <c r="DL38" s="146"/>
      <c r="DM38" s="146"/>
      <c r="DN38" s="146"/>
      <c r="DO38" s="146"/>
      <c r="DP38" s="146"/>
      <c r="DQ38" s="146"/>
    </row>
    <row r="39" spans="1:161" s="46" customFormat="1" ht="15.75" x14ac:dyDescent="0.25">
      <c r="C39" s="144" t="s">
        <v>7</v>
      </c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2" t="s">
        <v>142</v>
      </c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DC39" s="7"/>
    </row>
    <row r="40" spans="1:161" s="52" customFormat="1" ht="15.75" x14ac:dyDescent="0.25">
      <c r="DC40" s="42"/>
    </row>
    <row r="41" spans="1:161" ht="45" customHeight="1" x14ac:dyDescent="0.25">
      <c r="A41" s="151" t="s">
        <v>31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3"/>
      <c r="L41" s="151" t="s">
        <v>32</v>
      </c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3"/>
      <c r="AD41" s="143" t="s">
        <v>33</v>
      </c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  <c r="BR41" s="143"/>
      <c r="BS41" s="143"/>
      <c r="BT41" s="143"/>
      <c r="BU41" s="143"/>
      <c r="BV41" s="143"/>
      <c r="BW41" s="143"/>
      <c r="BX41" s="143"/>
      <c r="BY41" s="143"/>
      <c r="BZ41" s="143"/>
      <c r="CA41" s="143"/>
      <c r="CB41" s="143"/>
      <c r="CC41" s="143"/>
      <c r="CD41" s="143"/>
      <c r="CE41" s="143"/>
      <c r="CF41" s="143"/>
      <c r="CG41" s="143"/>
      <c r="CH41" s="143"/>
      <c r="CI41" s="143"/>
      <c r="CJ41" s="143"/>
      <c r="CK41" s="143"/>
      <c r="CL41" s="143"/>
      <c r="CM41" s="143"/>
      <c r="CN41" s="143"/>
      <c r="CO41" s="143"/>
      <c r="CP41" s="143"/>
      <c r="CQ41" s="143"/>
      <c r="CR41" s="143"/>
      <c r="CS41" s="143"/>
      <c r="CT41" s="143"/>
      <c r="CU41" s="143"/>
      <c r="CV41" s="143"/>
      <c r="CW41" s="143"/>
      <c r="CX41" s="143"/>
      <c r="CY41" s="143"/>
      <c r="CZ41" s="143"/>
      <c r="DA41" s="143"/>
      <c r="DB41" s="143"/>
      <c r="DC41" s="143"/>
      <c r="DD41" s="143"/>
      <c r="DE41" s="143"/>
      <c r="DF41" s="143"/>
      <c r="DG41" s="143"/>
      <c r="DH41" s="143"/>
      <c r="DI41" s="143"/>
      <c r="DJ41" s="143"/>
      <c r="DK41" s="143"/>
      <c r="DL41" s="143"/>
      <c r="DM41" s="143"/>
      <c r="DN41" s="143"/>
      <c r="DO41" s="143"/>
      <c r="DP41" s="143"/>
      <c r="DQ41" s="143"/>
      <c r="DR41" s="143"/>
      <c r="DS41" s="143"/>
      <c r="DT41" s="143"/>
      <c r="DU41" s="143"/>
      <c r="DV41" s="143"/>
      <c r="DW41" s="143"/>
      <c r="DX41" s="143"/>
      <c r="DY41" s="143"/>
      <c r="DZ41" s="143"/>
      <c r="EA41" s="143"/>
      <c r="EB41" s="143"/>
      <c r="EC41" s="143"/>
      <c r="ED41" s="143"/>
      <c r="EE41" s="143"/>
      <c r="EF41" s="143"/>
      <c r="EG41" s="143"/>
      <c r="EH41" s="143"/>
      <c r="EI41" s="143"/>
      <c r="EJ41" s="143"/>
      <c r="EK41" s="143"/>
      <c r="EL41" s="143"/>
      <c r="EM41" s="143"/>
      <c r="EN41" s="143"/>
      <c r="EO41" s="143"/>
      <c r="EP41" s="143"/>
      <c r="EQ41" s="143"/>
      <c r="ER41" s="143"/>
      <c r="ES41" s="143"/>
      <c r="ET41" s="143"/>
      <c r="EU41" s="143"/>
      <c r="EV41" s="143"/>
      <c r="EW41" s="143"/>
      <c r="EX41" s="143"/>
      <c r="EY41" s="143"/>
      <c r="EZ41" s="143"/>
      <c r="FA41" s="143"/>
      <c r="FB41" s="143"/>
      <c r="FC41" s="143"/>
      <c r="FD41" s="143"/>
      <c r="FE41" s="143"/>
    </row>
    <row r="42" spans="1:161" ht="13.5" customHeight="1" x14ac:dyDescent="0.25">
      <c r="A42" s="86"/>
      <c r="B42" s="87"/>
      <c r="C42" s="87"/>
      <c r="D42" s="87"/>
      <c r="E42" s="87"/>
      <c r="F42" s="87"/>
      <c r="G42" s="87"/>
      <c r="H42" s="87"/>
      <c r="I42" s="87"/>
      <c r="J42" s="87"/>
      <c r="K42" s="88"/>
      <c r="L42" s="86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8"/>
      <c r="AD42" s="86">
        <v>1</v>
      </c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8"/>
      <c r="BK42" s="86">
        <v>2</v>
      </c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8"/>
      <c r="CR42" s="86">
        <v>3</v>
      </c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8"/>
      <c r="DY42" s="143" t="s">
        <v>34</v>
      </c>
      <c r="DZ42" s="143"/>
      <c r="EA42" s="143"/>
      <c r="EB42" s="143"/>
      <c r="EC42" s="143"/>
      <c r="ED42" s="143"/>
      <c r="EE42" s="143"/>
      <c r="EF42" s="143"/>
      <c r="EG42" s="143"/>
      <c r="EH42" s="143"/>
      <c r="EI42" s="143"/>
      <c r="EJ42" s="143"/>
      <c r="EK42" s="143"/>
      <c r="EL42" s="143"/>
      <c r="EM42" s="143"/>
      <c r="EN42" s="143"/>
      <c r="EO42" s="143"/>
      <c r="EP42" s="143"/>
      <c r="EQ42" s="143"/>
      <c r="ER42" s="143"/>
      <c r="ES42" s="143"/>
      <c r="ET42" s="143"/>
      <c r="EU42" s="143"/>
      <c r="EV42" s="143"/>
      <c r="EW42" s="143"/>
      <c r="EX42" s="143"/>
      <c r="EY42" s="143"/>
      <c r="EZ42" s="143"/>
      <c r="FA42" s="143"/>
      <c r="FB42" s="143"/>
      <c r="FC42" s="143"/>
      <c r="FD42" s="143"/>
      <c r="FE42" s="143"/>
    </row>
    <row r="43" spans="1:161" ht="13.5" customHeight="1" x14ac:dyDescent="0.25">
      <c r="A43" s="86"/>
      <c r="B43" s="87"/>
      <c r="C43" s="87"/>
      <c r="D43" s="87"/>
      <c r="E43" s="87"/>
      <c r="F43" s="87"/>
      <c r="G43" s="87"/>
      <c r="H43" s="87"/>
      <c r="I43" s="87"/>
      <c r="J43" s="87"/>
      <c r="K43" s="88"/>
      <c r="L43" s="86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8"/>
      <c r="AD43" s="86" t="s">
        <v>35</v>
      </c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8"/>
      <c r="BK43" s="86" t="s">
        <v>36</v>
      </c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8"/>
      <c r="CR43" s="86" t="s">
        <v>37</v>
      </c>
      <c r="CS43" s="87"/>
      <c r="CT43" s="87"/>
      <c r="CU43" s="87"/>
      <c r="CV43" s="87"/>
      <c r="CW43" s="87"/>
      <c r="CX43" s="87"/>
      <c r="CY43" s="87"/>
      <c r="CZ43" s="87"/>
      <c r="DA43" s="87"/>
      <c r="DB43" s="87"/>
      <c r="DC43" s="87"/>
      <c r="DD43" s="87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7"/>
      <c r="DS43" s="87"/>
      <c r="DT43" s="87"/>
      <c r="DU43" s="87"/>
      <c r="DV43" s="87"/>
      <c r="DW43" s="87"/>
      <c r="DX43" s="88"/>
      <c r="DY43" s="143" t="s">
        <v>34</v>
      </c>
      <c r="DZ43" s="143"/>
      <c r="EA43" s="143"/>
      <c r="EB43" s="143"/>
      <c r="EC43" s="143"/>
      <c r="ED43" s="143"/>
      <c r="EE43" s="143"/>
      <c r="EF43" s="143"/>
      <c r="EG43" s="143"/>
      <c r="EH43" s="143"/>
      <c r="EI43" s="143"/>
      <c r="EJ43" s="143"/>
      <c r="EK43" s="143"/>
      <c r="EL43" s="143"/>
      <c r="EM43" s="143"/>
      <c r="EN43" s="143"/>
      <c r="EO43" s="143"/>
      <c r="EP43" s="143"/>
      <c r="EQ43" s="143"/>
      <c r="ER43" s="143"/>
      <c r="ES43" s="143"/>
      <c r="ET43" s="143"/>
      <c r="EU43" s="143"/>
      <c r="EV43" s="143"/>
      <c r="EW43" s="143"/>
      <c r="EX43" s="143"/>
      <c r="EY43" s="143"/>
      <c r="EZ43" s="143"/>
      <c r="FA43" s="143"/>
      <c r="FB43" s="143"/>
      <c r="FC43" s="143"/>
      <c r="FD43" s="143"/>
      <c r="FE43" s="143"/>
    </row>
    <row r="44" spans="1:161" ht="44.25" customHeight="1" x14ac:dyDescent="0.25">
      <c r="A44" s="151"/>
      <c r="B44" s="152"/>
      <c r="C44" s="152"/>
      <c r="D44" s="152"/>
      <c r="E44" s="152"/>
      <c r="F44" s="152"/>
      <c r="G44" s="152"/>
      <c r="H44" s="152"/>
      <c r="I44" s="152"/>
      <c r="J44" s="152"/>
      <c r="K44" s="153"/>
      <c r="L44" s="151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3"/>
      <c r="AD44" s="112" t="s">
        <v>38</v>
      </c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 t="s">
        <v>39</v>
      </c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 t="s">
        <v>38</v>
      </c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 t="s">
        <v>39</v>
      </c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 t="s">
        <v>38</v>
      </c>
      <c r="CS44" s="112"/>
      <c r="CT44" s="112"/>
      <c r="CU44" s="112"/>
      <c r="CV44" s="112"/>
      <c r="CW44" s="112"/>
      <c r="CX44" s="112"/>
      <c r="CY44" s="112"/>
      <c r="CZ44" s="112"/>
      <c r="DA44" s="112"/>
      <c r="DB44" s="112"/>
      <c r="DC44" s="112"/>
      <c r="DD44" s="112"/>
      <c r="DE44" s="112"/>
      <c r="DF44" s="112"/>
      <c r="DG44" s="112"/>
      <c r="DH44" s="112" t="s">
        <v>39</v>
      </c>
      <c r="DI44" s="112"/>
      <c r="DJ44" s="112"/>
      <c r="DK44" s="112"/>
      <c r="DL44" s="112"/>
      <c r="DM44" s="112"/>
      <c r="DN44" s="112"/>
      <c r="DO44" s="112"/>
      <c r="DP44" s="112"/>
      <c r="DQ44" s="112"/>
      <c r="DR44" s="112"/>
      <c r="DS44" s="112"/>
      <c r="DT44" s="112"/>
      <c r="DU44" s="112"/>
      <c r="DV44" s="112"/>
      <c r="DW44" s="112"/>
      <c r="DX44" s="112"/>
      <c r="DY44" s="112" t="s">
        <v>38</v>
      </c>
      <c r="DZ44" s="112"/>
      <c r="EA44" s="112"/>
      <c r="EB44" s="112"/>
      <c r="EC44" s="112"/>
      <c r="ED44" s="112"/>
      <c r="EE44" s="112"/>
      <c r="EF44" s="112"/>
      <c r="EG44" s="112"/>
      <c r="EH44" s="112"/>
      <c r="EI44" s="112"/>
      <c r="EJ44" s="112"/>
      <c r="EK44" s="112"/>
      <c r="EL44" s="112"/>
      <c r="EM44" s="112"/>
      <c r="EN44" s="112"/>
      <c r="EO44" s="112" t="s">
        <v>39</v>
      </c>
      <c r="EP44" s="112"/>
      <c r="EQ44" s="112"/>
      <c r="ER44" s="112"/>
      <c r="ES44" s="112"/>
      <c r="ET44" s="112"/>
      <c r="EU44" s="112"/>
      <c r="EV44" s="112"/>
      <c r="EW44" s="112"/>
      <c r="EX44" s="112"/>
      <c r="EY44" s="112"/>
      <c r="EZ44" s="112"/>
      <c r="FA44" s="112"/>
      <c r="FB44" s="112"/>
      <c r="FC44" s="112"/>
      <c r="FD44" s="112"/>
      <c r="FE44" s="112"/>
    </row>
    <row r="45" spans="1:161" s="18" customFormat="1" x14ac:dyDescent="0.25">
      <c r="A45" s="147" t="s">
        <v>40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9"/>
      <c r="L45" s="150" t="s">
        <v>41</v>
      </c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90"/>
      <c r="CO45" s="90"/>
      <c r="CP45" s="90"/>
      <c r="CQ45" s="90"/>
      <c r="CR45" s="90"/>
      <c r="CS45" s="90"/>
      <c r="CT45" s="90"/>
      <c r="CU45" s="90"/>
      <c r="CV45" s="90"/>
      <c r="CW45" s="90"/>
      <c r="CX45" s="90"/>
      <c r="CY45" s="90"/>
      <c r="CZ45" s="90"/>
      <c r="DA45" s="90"/>
      <c r="DB45" s="90"/>
      <c r="DC45" s="90"/>
      <c r="DD45" s="90"/>
      <c r="DE45" s="90"/>
      <c r="DF45" s="90"/>
      <c r="DG45" s="90"/>
      <c r="DH45" s="90"/>
      <c r="DI45" s="90"/>
      <c r="DJ45" s="90"/>
      <c r="DK45" s="90"/>
      <c r="DL45" s="90"/>
      <c r="DM45" s="90"/>
      <c r="DN45" s="90"/>
      <c r="DO45" s="90"/>
      <c r="DP45" s="90"/>
      <c r="DQ45" s="90"/>
      <c r="DR45" s="90"/>
      <c r="DS45" s="90"/>
      <c r="DT45" s="90"/>
      <c r="DU45" s="90"/>
      <c r="DV45" s="90"/>
      <c r="DW45" s="90"/>
      <c r="DX45" s="90"/>
      <c r="DY45" s="90"/>
      <c r="DZ45" s="90"/>
      <c r="EA45" s="90"/>
      <c r="EB45" s="90"/>
      <c r="EC45" s="90"/>
      <c r="ED45" s="90"/>
      <c r="EE45" s="90"/>
      <c r="EF45" s="90"/>
      <c r="EG45" s="90"/>
      <c r="EH45" s="90"/>
      <c r="EI45" s="90"/>
      <c r="EJ45" s="90"/>
      <c r="EK45" s="90"/>
      <c r="EL45" s="90"/>
      <c r="EM45" s="90"/>
      <c r="EN45" s="90"/>
      <c r="EO45" s="90"/>
      <c r="EP45" s="90"/>
      <c r="EQ45" s="90"/>
      <c r="ER45" s="90"/>
      <c r="ES45" s="90"/>
      <c r="ET45" s="90"/>
      <c r="EU45" s="90"/>
      <c r="EV45" s="90"/>
      <c r="EW45" s="90"/>
      <c r="EX45" s="90"/>
      <c r="EY45" s="90"/>
      <c r="EZ45" s="90"/>
      <c r="FA45" s="90"/>
      <c r="FB45" s="90"/>
      <c r="FC45" s="90"/>
      <c r="FD45" s="90"/>
      <c r="FE45" s="90"/>
    </row>
    <row r="46" spans="1:161" s="18" customFormat="1" x14ac:dyDescent="0.25">
      <c r="A46" s="147" t="s">
        <v>42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9"/>
      <c r="L46" s="150" t="s">
        <v>43</v>
      </c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90"/>
      <c r="CB46" s="90"/>
      <c r="CC46" s="90"/>
      <c r="CD46" s="90"/>
      <c r="CE46" s="90"/>
      <c r="CF46" s="90"/>
      <c r="CG46" s="90"/>
      <c r="CH46" s="90"/>
      <c r="CI46" s="90"/>
      <c r="CJ46" s="90"/>
      <c r="CK46" s="90"/>
      <c r="CL46" s="90"/>
      <c r="CM46" s="90"/>
      <c r="CN46" s="90"/>
      <c r="CO46" s="90"/>
      <c r="CP46" s="90"/>
      <c r="CQ46" s="90"/>
      <c r="CR46" s="90"/>
      <c r="CS46" s="90"/>
      <c r="CT46" s="90"/>
      <c r="CU46" s="90"/>
      <c r="CV46" s="90"/>
      <c r="CW46" s="90"/>
      <c r="CX46" s="90"/>
      <c r="CY46" s="90"/>
      <c r="CZ46" s="90"/>
      <c r="DA46" s="90"/>
      <c r="DB46" s="90"/>
      <c r="DC46" s="90"/>
      <c r="DD46" s="90"/>
      <c r="DE46" s="90"/>
      <c r="DF46" s="90"/>
      <c r="DG46" s="90"/>
      <c r="DH46" s="90"/>
      <c r="DI46" s="90"/>
      <c r="DJ46" s="90"/>
      <c r="DK46" s="90"/>
      <c r="DL46" s="90"/>
      <c r="DM46" s="90"/>
      <c r="DN46" s="90"/>
      <c r="DO46" s="90"/>
      <c r="DP46" s="90"/>
      <c r="DQ46" s="90"/>
      <c r="DR46" s="90"/>
      <c r="DS46" s="90"/>
      <c r="DT46" s="90"/>
      <c r="DU46" s="90"/>
      <c r="DV46" s="90"/>
      <c r="DW46" s="90"/>
      <c r="DX46" s="90"/>
      <c r="DY46" s="90"/>
      <c r="DZ46" s="90"/>
      <c r="EA46" s="90"/>
      <c r="EB46" s="90"/>
      <c r="EC46" s="90"/>
      <c r="ED46" s="90"/>
      <c r="EE46" s="90"/>
      <c r="EF46" s="90"/>
      <c r="EG46" s="90"/>
      <c r="EH46" s="90"/>
      <c r="EI46" s="90"/>
      <c r="EJ46" s="90"/>
      <c r="EK46" s="90"/>
      <c r="EL46" s="90"/>
      <c r="EM46" s="90"/>
      <c r="EN46" s="90"/>
      <c r="EO46" s="90"/>
      <c r="EP46" s="90"/>
      <c r="EQ46" s="90"/>
      <c r="ER46" s="90"/>
      <c r="ES46" s="90"/>
      <c r="ET46" s="90"/>
      <c r="EU46" s="90"/>
      <c r="EV46" s="90"/>
      <c r="EW46" s="90"/>
      <c r="EX46" s="90"/>
      <c r="EY46" s="90"/>
      <c r="EZ46" s="90"/>
      <c r="FA46" s="90"/>
      <c r="FB46" s="90"/>
      <c r="FC46" s="90"/>
      <c r="FD46" s="90"/>
      <c r="FE46" s="90"/>
    </row>
    <row r="47" spans="1:161" s="18" customFormat="1" x14ac:dyDescent="0.25">
      <c r="A47" s="147" t="s">
        <v>44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9"/>
      <c r="L47" s="150" t="s">
        <v>45</v>
      </c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90"/>
      <c r="CO47" s="90"/>
      <c r="CP47" s="90"/>
      <c r="CQ47" s="90"/>
      <c r="CR47" s="90"/>
      <c r="CS47" s="90"/>
      <c r="CT47" s="90"/>
      <c r="CU47" s="90"/>
      <c r="CV47" s="90"/>
      <c r="CW47" s="90"/>
      <c r="CX47" s="90"/>
      <c r="CY47" s="90"/>
      <c r="CZ47" s="90"/>
      <c r="DA47" s="90"/>
      <c r="DB47" s="90"/>
      <c r="DC47" s="90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90"/>
      <c r="DS47" s="90"/>
      <c r="DT47" s="90"/>
      <c r="DU47" s="90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90"/>
      <c r="EL47" s="90"/>
      <c r="EM47" s="90"/>
      <c r="EN47" s="90"/>
      <c r="EO47" s="90"/>
      <c r="EP47" s="90"/>
      <c r="EQ47" s="90"/>
      <c r="ER47" s="90"/>
      <c r="ES47" s="90"/>
      <c r="ET47" s="90"/>
      <c r="EU47" s="90"/>
      <c r="EV47" s="90"/>
      <c r="EW47" s="90"/>
      <c r="EX47" s="90"/>
      <c r="EY47" s="90"/>
      <c r="EZ47" s="90"/>
      <c r="FA47" s="90"/>
      <c r="FB47" s="90"/>
      <c r="FC47" s="90"/>
      <c r="FD47" s="90"/>
      <c r="FE47" s="90"/>
    </row>
    <row r="48" spans="1:161" s="18" customFormat="1" x14ac:dyDescent="0.25">
      <c r="A48" s="147" t="s">
        <v>34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9"/>
      <c r="L48" s="150" t="s">
        <v>34</v>
      </c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  <c r="CO48" s="90"/>
      <c r="CP48" s="90"/>
      <c r="CQ48" s="90"/>
      <c r="CR48" s="90"/>
      <c r="CS48" s="90"/>
      <c r="CT48" s="90"/>
      <c r="CU48" s="90"/>
      <c r="CV48" s="90"/>
      <c r="CW48" s="90"/>
      <c r="CX48" s="90"/>
      <c r="CY48" s="90"/>
      <c r="CZ48" s="90"/>
      <c r="DA48" s="90"/>
      <c r="DB48" s="90"/>
      <c r="DC48" s="90"/>
      <c r="DD48" s="90"/>
      <c r="DE48" s="90"/>
      <c r="DF48" s="90"/>
      <c r="DG48" s="90"/>
      <c r="DH48" s="90"/>
      <c r="DI48" s="90"/>
      <c r="DJ48" s="90"/>
      <c r="DK48" s="90"/>
      <c r="DL48" s="90"/>
      <c r="DM48" s="90"/>
      <c r="DN48" s="90"/>
      <c r="DO48" s="90"/>
      <c r="DP48" s="90"/>
      <c r="DQ48" s="90"/>
      <c r="DR48" s="90"/>
      <c r="DS48" s="90"/>
      <c r="DT48" s="90"/>
      <c r="DU48" s="90"/>
      <c r="DV48" s="90"/>
      <c r="DW48" s="90"/>
      <c r="DX48" s="90"/>
      <c r="DY48" s="90"/>
      <c r="DZ48" s="90"/>
      <c r="EA48" s="90"/>
      <c r="EB48" s="90"/>
      <c r="EC48" s="90"/>
      <c r="ED48" s="90"/>
      <c r="EE48" s="90"/>
      <c r="EF48" s="90"/>
      <c r="EG48" s="90"/>
      <c r="EH48" s="90"/>
      <c r="EI48" s="90"/>
      <c r="EJ48" s="90"/>
      <c r="EK48" s="90"/>
      <c r="EL48" s="90"/>
      <c r="EM48" s="90"/>
      <c r="EN48" s="90"/>
      <c r="EO48" s="90"/>
      <c r="EP48" s="90"/>
      <c r="EQ48" s="90"/>
      <c r="ER48" s="90"/>
      <c r="ES48" s="90"/>
      <c r="ET48" s="90"/>
      <c r="EU48" s="90"/>
      <c r="EV48" s="90"/>
      <c r="EW48" s="90"/>
      <c r="EX48" s="90"/>
      <c r="EY48" s="90"/>
      <c r="EZ48" s="90"/>
      <c r="FA48" s="90"/>
      <c r="FB48" s="90"/>
      <c r="FC48" s="90"/>
      <c r="FD48" s="90"/>
      <c r="FE48" s="90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52" customFormat="1" ht="63.75" customHeight="1" x14ac:dyDescent="0.25">
      <c r="A52" s="126" t="s">
        <v>119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7"/>
      <c r="BH52" s="127"/>
      <c r="BI52" s="127"/>
      <c r="BJ52" s="127"/>
      <c r="BK52" s="127"/>
      <c r="BL52" s="127"/>
      <c r="BM52" s="127"/>
      <c r="BN52" s="127"/>
      <c r="BO52" s="127"/>
      <c r="BP52" s="127"/>
      <c r="BQ52" s="127"/>
      <c r="BR52" s="127"/>
      <c r="BS52" s="127"/>
      <c r="BT52" s="127"/>
      <c r="BU52" s="127"/>
      <c r="BV52" s="127"/>
      <c r="BW52" s="127"/>
      <c r="BX52" s="127"/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  <c r="CV52" s="127"/>
      <c r="CW52" s="127"/>
      <c r="CX52" s="127"/>
      <c r="CY52" s="127"/>
      <c r="CZ52" s="127"/>
      <c r="DA52" s="127"/>
      <c r="DB52" s="127"/>
      <c r="DC52" s="127"/>
      <c r="DD52" s="127"/>
      <c r="DE52" s="127"/>
      <c r="DF52" s="127"/>
      <c r="DG52" s="127"/>
      <c r="DH52" s="127"/>
      <c r="DI52" s="127"/>
      <c r="DJ52" s="127"/>
      <c r="DK52" s="127"/>
      <c r="DL52" s="127"/>
      <c r="DM52" s="127"/>
      <c r="DN52" s="127"/>
      <c r="DO52" s="127"/>
      <c r="DP52" s="127"/>
      <c r="DQ52" s="127"/>
      <c r="DR52" s="127"/>
      <c r="DS52" s="127"/>
      <c r="DT52" s="127"/>
      <c r="DU52" s="127"/>
      <c r="DV52" s="127"/>
      <c r="DW52" s="127"/>
      <c r="DX52" s="127"/>
      <c r="DY52" s="127"/>
      <c r="DZ52" s="127"/>
      <c r="EA52" s="127"/>
      <c r="EB52" s="127"/>
      <c r="EC52" s="127"/>
      <c r="ED52" s="127"/>
      <c r="EE52" s="127"/>
      <c r="EF52" s="127"/>
      <c r="EG52" s="127"/>
      <c r="EH52" s="127"/>
      <c r="EI52" s="127"/>
      <c r="EJ52" s="127"/>
      <c r="EK52" s="127"/>
      <c r="EL52" s="127"/>
      <c r="EM52" s="127"/>
      <c r="EN52" s="127"/>
      <c r="EO52" s="127"/>
      <c r="EP52" s="127"/>
      <c r="EQ52" s="127"/>
      <c r="ER52" s="127"/>
      <c r="ES52" s="127"/>
      <c r="ET52" s="127"/>
      <c r="EU52" s="127"/>
      <c r="EV52" s="127"/>
      <c r="EW52" s="127"/>
      <c r="EX52" s="127"/>
      <c r="EY52" s="127"/>
      <c r="EZ52" s="127"/>
      <c r="FA52" s="127"/>
      <c r="FB52" s="127"/>
      <c r="FC52" s="127"/>
      <c r="FD52" s="127"/>
      <c r="FE52" s="127"/>
    </row>
    <row r="53" spans="1:161" s="8" customFormat="1" ht="15.75" x14ac:dyDescent="0.25">
      <c r="AV53" s="77" t="s">
        <v>4</v>
      </c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49"/>
      <c r="EE53" s="49"/>
      <c r="EF53" s="49"/>
      <c r="EG53" s="49"/>
      <c r="EH53" s="46"/>
      <c r="EI53" s="46"/>
      <c r="EJ53" s="46"/>
      <c r="EK53" s="46"/>
    </row>
    <row r="54" spans="1:161" s="8" customFormat="1" ht="15.75" x14ac:dyDescent="0.25">
      <c r="AQ54" s="19"/>
      <c r="AR54" s="17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144" t="s">
        <v>112</v>
      </c>
      <c r="BH54" s="144"/>
      <c r="BI54" s="144"/>
      <c r="BJ54" s="144"/>
      <c r="BK54" s="144"/>
      <c r="BL54" s="144"/>
      <c r="BM54" s="144"/>
      <c r="BN54" s="144"/>
      <c r="BO54" s="144"/>
      <c r="BP54" s="144"/>
      <c r="BQ54" s="142" t="s">
        <v>141</v>
      </c>
      <c r="BR54" s="142"/>
      <c r="BS54" s="142"/>
      <c r="BT54" s="142"/>
      <c r="BU54" s="142"/>
      <c r="BV54" s="142"/>
      <c r="BW54" s="142"/>
      <c r="BX54" s="142"/>
      <c r="BY54" s="142"/>
      <c r="BZ54" s="142"/>
      <c r="CA54" s="142"/>
      <c r="CB54" s="142"/>
      <c r="CC54" s="142"/>
      <c r="CD54" s="142"/>
      <c r="CE54" s="142"/>
      <c r="CF54" s="142"/>
      <c r="CG54" s="142"/>
      <c r="CH54" s="142"/>
      <c r="CI54" s="144">
        <v>20</v>
      </c>
      <c r="CJ54" s="144"/>
      <c r="CK54" s="144"/>
      <c r="CL54" s="144"/>
      <c r="CM54" s="145" t="s">
        <v>139</v>
      </c>
      <c r="CN54" s="145"/>
      <c r="CO54" s="145"/>
      <c r="CP54" s="145"/>
      <c r="CQ54" s="146" t="s">
        <v>6</v>
      </c>
      <c r="CR54" s="146"/>
      <c r="CS54" s="146"/>
      <c r="CT54" s="146"/>
      <c r="CU54" s="146"/>
      <c r="CV54" s="146"/>
      <c r="CW54" s="146"/>
      <c r="CX54" s="146"/>
      <c r="DC54" s="10"/>
    </row>
    <row r="55" spans="1:161" s="46" customFormat="1" ht="15.75" x14ac:dyDescent="0.25">
      <c r="O55" s="111" t="s">
        <v>7</v>
      </c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42" t="s">
        <v>142</v>
      </c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CL55" s="111"/>
      <c r="CM55" s="111"/>
      <c r="CN55" s="111"/>
      <c r="CO55" s="111"/>
      <c r="CP55" s="111"/>
      <c r="CQ55" s="111"/>
      <c r="CR55" s="111"/>
      <c r="CS55" s="111"/>
      <c r="CT55" s="111"/>
      <c r="CU55" s="111"/>
      <c r="CV55" s="111"/>
      <c r="CW55" s="111"/>
      <c r="DC55" s="7"/>
    </row>
    <row r="57" spans="1:161" ht="66" customHeight="1" x14ac:dyDescent="0.25">
      <c r="A57" s="143" t="s">
        <v>47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 t="s">
        <v>48</v>
      </c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 t="s">
        <v>49</v>
      </c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 t="s">
        <v>50</v>
      </c>
      <c r="BR57" s="143"/>
      <c r="BS57" s="143"/>
      <c r="BT57" s="143"/>
      <c r="BU57" s="143"/>
      <c r="BV57" s="143"/>
      <c r="BW57" s="143"/>
      <c r="BX57" s="143"/>
      <c r="BY57" s="143"/>
      <c r="BZ57" s="143"/>
      <c r="CA57" s="143"/>
      <c r="CB57" s="143"/>
      <c r="CC57" s="143"/>
      <c r="CD57" s="143"/>
      <c r="CE57" s="143"/>
      <c r="CF57" s="143"/>
      <c r="CG57" s="143"/>
      <c r="CH57" s="143"/>
      <c r="CI57" s="143"/>
      <c r="CJ57" s="143"/>
      <c r="CK57" s="143"/>
      <c r="CL57" s="143"/>
      <c r="CM57" s="143"/>
      <c r="CN57" s="143"/>
      <c r="CO57" s="143"/>
      <c r="CP57" s="143"/>
      <c r="CQ57" s="143"/>
      <c r="CR57" s="143"/>
      <c r="CS57" s="143"/>
      <c r="CT57" s="143"/>
      <c r="CU57" s="143"/>
      <c r="CV57" s="143" t="s">
        <v>51</v>
      </c>
      <c r="CW57" s="143"/>
      <c r="CX57" s="143"/>
      <c r="CY57" s="143"/>
      <c r="CZ57" s="143"/>
      <c r="DA57" s="143"/>
      <c r="DB57" s="143"/>
      <c r="DC57" s="143"/>
      <c r="DD57" s="143"/>
      <c r="DE57" s="143"/>
      <c r="DF57" s="143"/>
      <c r="DG57" s="143"/>
      <c r="DH57" s="143"/>
      <c r="DI57" s="143"/>
      <c r="DJ57" s="143"/>
      <c r="DK57" s="143"/>
      <c r="DL57" s="143"/>
      <c r="DM57" s="143"/>
      <c r="DN57" s="143"/>
      <c r="DO57" s="143"/>
      <c r="DP57" s="143"/>
      <c r="DQ57" s="143"/>
      <c r="DR57" s="143"/>
      <c r="DS57" s="143"/>
      <c r="DT57" s="143"/>
      <c r="DU57" s="143"/>
      <c r="DV57" s="143"/>
      <c r="DW57" s="143"/>
      <c r="DX57" s="143"/>
      <c r="DY57" s="143"/>
      <c r="DZ57" s="143"/>
      <c r="EA57" s="143" t="s">
        <v>52</v>
      </c>
      <c r="EB57" s="143"/>
      <c r="EC57" s="143"/>
      <c r="ED57" s="143"/>
      <c r="EE57" s="143"/>
      <c r="EF57" s="143"/>
      <c r="EG57" s="143"/>
      <c r="EH57" s="143"/>
      <c r="EI57" s="143"/>
      <c r="EJ57" s="143"/>
      <c r="EK57" s="143"/>
      <c r="EL57" s="143"/>
      <c r="EM57" s="143"/>
      <c r="EN57" s="143"/>
      <c r="EO57" s="143"/>
      <c r="EP57" s="143"/>
      <c r="EQ57" s="143"/>
      <c r="ER57" s="143"/>
      <c r="ES57" s="143"/>
      <c r="ET57" s="143"/>
      <c r="EU57" s="143"/>
      <c r="EV57" s="143"/>
      <c r="EW57" s="143"/>
      <c r="EX57" s="143"/>
      <c r="EY57" s="143"/>
      <c r="EZ57" s="143"/>
      <c r="FA57" s="143"/>
      <c r="FB57" s="143"/>
      <c r="FC57" s="143"/>
      <c r="FD57" s="143"/>
      <c r="FE57" s="143"/>
    </row>
    <row r="58" spans="1:161" s="20" customFormat="1" x14ac:dyDescent="0.25">
      <c r="A58" s="99">
        <v>1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>
        <v>2</v>
      </c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>
        <v>3</v>
      </c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>
        <v>4</v>
      </c>
      <c r="BR58" s="99"/>
      <c r="BS58" s="99"/>
      <c r="BT58" s="99"/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>
        <v>5</v>
      </c>
      <c r="CW58" s="99"/>
      <c r="CX58" s="99"/>
      <c r="CY58" s="99"/>
      <c r="CZ58" s="99"/>
      <c r="DA58" s="99"/>
      <c r="DB58" s="99"/>
      <c r="DC58" s="99"/>
      <c r="DD58" s="99"/>
      <c r="DE58" s="99"/>
      <c r="DF58" s="99"/>
      <c r="DG58" s="99"/>
      <c r="DH58" s="99"/>
      <c r="DI58" s="99"/>
      <c r="DJ58" s="99"/>
      <c r="DK58" s="99"/>
      <c r="DL58" s="99"/>
      <c r="DM58" s="99"/>
      <c r="DN58" s="99"/>
      <c r="DO58" s="99"/>
      <c r="DP58" s="99"/>
      <c r="DQ58" s="99"/>
      <c r="DR58" s="99"/>
      <c r="DS58" s="99"/>
      <c r="DT58" s="99"/>
      <c r="DU58" s="99"/>
      <c r="DV58" s="99"/>
      <c r="DW58" s="99"/>
      <c r="DX58" s="99"/>
      <c r="DY58" s="99"/>
      <c r="DZ58" s="99"/>
      <c r="EA58" s="99">
        <v>6</v>
      </c>
      <c r="EB58" s="99"/>
      <c r="EC58" s="99"/>
      <c r="ED58" s="99"/>
      <c r="EE58" s="99"/>
      <c r="EF58" s="99"/>
      <c r="EG58" s="99"/>
      <c r="EH58" s="99"/>
      <c r="EI58" s="99"/>
      <c r="EJ58" s="99"/>
      <c r="EK58" s="99"/>
      <c r="EL58" s="99"/>
      <c r="EM58" s="99"/>
      <c r="EN58" s="99"/>
      <c r="EO58" s="99"/>
      <c r="EP58" s="99"/>
      <c r="EQ58" s="99"/>
      <c r="ER58" s="99"/>
      <c r="ES58" s="99"/>
      <c r="ET58" s="99"/>
      <c r="EU58" s="99"/>
      <c r="EV58" s="99"/>
      <c r="EW58" s="99"/>
      <c r="EX58" s="99"/>
      <c r="EY58" s="99"/>
      <c r="EZ58" s="99"/>
      <c r="FA58" s="99"/>
      <c r="FB58" s="99"/>
      <c r="FC58" s="99"/>
      <c r="FD58" s="99"/>
      <c r="FE58" s="99"/>
    </row>
    <row r="59" spans="1:161" s="20" customFormat="1" ht="30" customHeight="1" x14ac:dyDescent="0.25">
      <c r="A59" s="91" t="s">
        <v>94</v>
      </c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170" t="s">
        <v>111</v>
      </c>
      <c r="X59" s="171"/>
      <c r="Y59" s="171"/>
      <c r="Z59" s="171"/>
      <c r="AA59" s="171"/>
      <c r="AB59" s="171"/>
      <c r="AC59" s="171"/>
      <c r="AD59" s="171"/>
      <c r="AE59" s="171"/>
      <c r="AF59" s="171"/>
      <c r="AG59" s="171"/>
      <c r="AH59" s="171"/>
      <c r="AI59" s="171"/>
      <c r="AJ59" s="171"/>
      <c r="AK59" s="171"/>
      <c r="AL59" s="171"/>
      <c r="AM59" s="171"/>
      <c r="AN59" s="171"/>
      <c r="AO59" s="171"/>
      <c r="AP59" s="171"/>
      <c r="AQ59" s="171"/>
      <c r="AR59" s="172"/>
      <c r="AS59" s="62" t="s">
        <v>104</v>
      </c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4"/>
      <c r="BQ59" s="59">
        <v>8.8919999999999995</v>
      </c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1"/>
      <c r="CT59" s="55">
        <v>8.3219999999999992</v>
      </c>
      <c r="CU59" s="55">
        <v>8.3219999999999992</v>
      </c>
      <c r="CV59" s="59">
        <f t="shared" ref="CV59:CV66" si="0">BQ59</f>
        <v>8.8919999999999995</v>
      </c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1"/>
      <c r="EA59" s="139">
        <f>EL14</f>
        <v>27.148999999999997</v>
      </c>
      <c r="EB59" s="140"/>
      <c r="EC59" s="140"/>
      <c r="ED59" s="140"/>
      <c r="EE59" s="140"/>
      <c r="EF59" s="140"/>
      <c r="EG59" s="140"/>
      <c r="EH59" s="140"/>
      <c r="EI59" s="140"/>
      <c r="EJ59" s="140"/>
      <c r="EK59" s="140"/>
      <c r="EL59" s="140"/>
      <c r="EM59" s="140"/>
      <c r="EN59" s="140"/>
      <c r="EO59" s="140"/>
      <c r="EP59" s="140"/>
      <c r="EQ59" s="140"/>
      <c r="ER59" s="140"/>
      <c r="ES59" s="140"/>
      <c r="ET59" s="140"/>
      <c r="EU59" s="140"/>
      <c r="EV59" s="140"/>
      <c r="EW59" s="140"/>
      <c r="EX59" s="140"/>
      <c r="EY59" s="140"/>
      <c r="EZ59" s="140"/>
      <c r="FA59" s="140"/>
      <c r="FB59" s="140"/>
      <c r="FC59" s="140"/>
      <c r="FD59" s="140"/>
      <c r="FE59" s="141"/>
    </row>
    <row r="60" spans="1:161" s="20" customFormat="1" ht="30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173"/>
      <c r="X60" s="174"/>
      <c r="Y60" s="174"/>
      <c r="Z60" s="174"/>
      <c r="AA60" s="174"/>
      <c r="AB60" s="174"/>
      <c r="AC60" s="174"/>
      <c r="AD60" s="174"/>
      <c r="AE60" s="174"/>
      <c r="AF60" s="174"/>
      <c r="AG60" s="174"/>
      <c r="AH60" s="174"/>
      <c r="AI60" s="174"/>
      <c r="AJ60" s="174"/>
      <c r="AK60" s="174"/>
      <c r="AL60" s="174"/>
      <c r="AM60" s="174"/>
      <c r="AN60" s="174"/>
      <c r="AO60" s="174"/>
      <c r="AP60" s="174"/>
      <c r="AQ60" s="174"/>
      <c r="AR60" s="175"/>
      <c r="AS60" s="62" t="s">
        <v>105</v>
      </c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4"/>
      <c r="BQ60" s="59">
        <v>2.468</v>
      </c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1"/>
      <c r="CT60" s="56">
        <v>3.44</v>
      </c>
      <c r="CU60" s="56">
        <v>3.44</v>
      </c>
      <c r="CV60" s="95">
        <f t="shared" si="0"/>
        <v>2.468</v>
      </c>
      <c r="CW60" s="95">
        <v>3.44</v>
      </c>
      <c r="CX60" s="95">
        <v>3.44</v>
      </c>
      <c r="CY60" s="95">
        <v>3.44</v>
      </c>
      <c r="CZ60" s="95">
        <v>3.44</v>
      </c>
      <c r="DA60" s="95">
        <v>3.44</v>
      </c>
      <c r="DB60" s="95">
        <v>3.44</v>
      </c>
      <c r="DC60" s="95">
        <v>3.44</v>
      </c>
      <c r="DD60" s="95">
        <v>3.44</v>
      </c>
      <c r="DE60" s="95">
        <v>3.44</v>
      </c>
      <c r="DF60" s="95">
        <v>3.44</v>
      </c>
      <c r="DG60" s="95">
        <v>3.44</v>
      </c>
      <c r="DH60" s="95">
        <v>3.44</v>
      </c>
      <c r="DI60" s="95">
        <v>3.44</v>
      </c>
      <c r="DJ60" s="95">
        <v>3.44</v>
      </c>
      <c r="DK60" s="95">
        <v>3.44</v>
      </c>
      <c r="DL60" s="95">
        <v>3.44</v>
      </c>
      <c r="DM60" s="95">
        <v>3.44</v>
      </c>
      <c r="DN60" s="95">
        <v>3.44</v>
      </c>
      <c r="DO60" s="95">
        <v>3.44</v>
      </c>
      <c r="DP60" s="95">
        <v>3.44</v>
      </c>
      <c r="DQ60" s="95">
        <v>3.44</v>
      </c>
      <c r="DR60" s="95">
        <v>3.44</v>
      </c>
      <c r="DS60" s="95">
        <v>3.44</v>
      </c>
      <c r="DT60" s="95">
        <v>3.44</v>
      </c>
      <c r="DU60" s="95">
        <v>3.44</v>
      </c>
      <c r="DV60" s="95">
        <v>3.44</v>
      </c>
      <c r="DW60" s="95">
        <v>3.44</v>
      </c>
      <c r="DX60" s="95">
        <v>3.44</v>
      </c>
      <c r="DY60" s="95">
        <v>3.44</v>
      </c>
      <c r="DZ60" s="95">
        <v>3.44</v>
      </c>
      <c r="EA60" s="182"/>
      <c r="EB60" s="183"/>
      <c r="EC60" s="183"/>
      <c r="ED60" s="183"/>
      <c r="EE60" s="183"/>
      <c r="EF60" s="183"/>
      <c r="EG60" s="183"/>
      <c r="EH60" s="183"/>
      <c r="EI60" s="183"/>
      <c r="EJ60" s="183"/>
      <c r="EK60" s="183"/>
      <c r="EL60" s="183"/>
      <c r="EM60" s="183"/>
      <c r="EN60" s="183"/>
      <c r="EO60" s="183"/>
      <c r="EP60" s="183"/>
      <c r="EQ60" s="183"/>
      <c r="ER60" s="183"/>
      <c r="ES60" s="183"/>
      <c r="ET60" s="183"/>
      <c r="EU60" s="183"/>
      <c r="EV60" s="183"/>
      <c r="EW60" s="183"/>
      <c r="EX60" s="183"/>
      <c r="EY60" s="183"/>
      <c r="EZ60" s="183"/>
      <c r="FA60" s="183"/>
      <c r="FB60" s="183"/>
      <c r="FC60" s="183"/>
      <c r="FD60" s="183"/>
      <c r="FE60" s="184"/>
    </row>
    <row r="61" spans="1:161" s="20" customFormat="1" ht="30" customHeight="1" x14ac:dyDescent="0.25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173"/>
      <c r="X61" s="174"/>
      <c r="Y61" s="174"/>
      <c r="Z61" s="174"/>
      <c r="AA61" s="174"/>
      <c r="AB61" s="174"/>
      <c r="AC61" s="174"/>
      <c r="AD61" s="174"/>
      <c r="AE61" s="174"/>
      <c r="AF61" s="174"/>
      <c r="AG61" s="174"/>
      <c r="AH61" s="174"/>
      <c r="AI61" s="174"/>
      <c r="AJ61" s="174"/>
      <c r="AK61" s="174"/>
      <c r="AL61" s="174"/>
      <c r="AM61" s="174"/>
      <c r="AN61" s="174"/>
      <c r="AO61" s="174"/>
      <c r="AP61" s="174"/>
      <c r="AQ61" s="174"/>
      <c r="AR61" s="175"/>
      <c r="AS61" s="62" t="s">
        <v>106</v>
      </c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4"/>
      <c r="BQ61" s="59">
        <v>1.15E-2</v>
      </c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1"/>
      <c r="CT61" s="56">
        <v>2.5999999999999999E-2</v>
      </c>
      <c r="CU61" s="56">
        <v>2.5999999999999999E-2</v>
      </c>
      <c r="CV61" s="95">
        <f t="shared" si="0"/>
        <v>1.15E-2</v>
      </c>
      <c r="CW61" s="95">
        <v>2.5999999999999999E-2</v>
      </c>
      <c r="CX61" s="95">
        <v>2.5999999999999999E-2</v>
      </c>
      <c r="CY61" s="95">
        <v>2.5999999999999999E-2</v>
      </c>
      <c r="CZ61" s="95">
        <v>2.5999999999999999E-2</v>
      </c>
      <c r="DA61" s="95">
        <v>2.5999999999999999E-2</v>
      </c>
      <c r="DB61" s="95">
        <v>2.5999999999999999E-2</v>
      </c>
      <c r="DC61" s="95">
        <v>2.5999999999999999E-2</v>
      </c>
      <c r="DD61" s="95">
        <v>2.5999999999999999E-2</v>
      </c>
      <c r="DE61" s="95">
        <v>2.5999999999999999E-2</v>
      </c>
      <c r="DF61" s="95">
        <v>2.5999999999999999E-2</v>
      </c>
      <c r="DG61" s="95">
        <v>2.5999999999999999E-2</v>
      </c>
      <c r="DH61" s="95">
        <v>2.5999999999999999E-2</v>
      </c>
      <c r="DI61" s="95">
        <v>2.5999999999999999E-2</v>
      </c>
      <c r="DJ61" s="95">
        <v>2.5999999999999999E-2</v>
      </c>
      <c r="DK61" s="95">
        <v>2.5999999999999999E-2</v>
      </c>
      <c r="DL61" s="95">
        <v>2.5999999999999999E-2</v>
      </c>
      <c r="DM61" s="95">
        <v>2.5999999999999999E-2</v>
      </c>
      <c r="DN61" s="95">
        <v>2.5999999999999999E-2</v>
      </c>
      <c r="DO61" s="95">
        <v>2.5999999999999999E-2</v>
      </c>
      <c r="DP61" s="95">
        <v>2.5999999999999999E-2</v>
      </c>
      <c r="DQ61" s="95">
        <v>2.5999999999999999E-2</v>
      </c>
      <c r="DR61" s="95">
        <v>2.5999999999999999E-2</v>
      </c>
      <c r="DS61" s="95">
        <v>2.5999999999999999E-2</v>
      </c>
      <c r="DT61" s="95">
        <v>2.5999999999999999E-2</v>
      </c>
      <c r="DU61" s="95">
        <v>2.5999999999999999E-2</v>
      </c>
      <c r="DV61" s="95">
        <v>2.5999999999999999E-2</v>
      </c>
      <c r="DW61" s="95">
        <v>2.5999999999999999E-2</v>
      </c>
      <c r="DX61" s="95">
        <v>2.5999999999999999E-2</v>
      </c>
      <c r="DY61" s="95">
        <v>2.5999999999999999E-2</v>
      </c>
      <c r="DZ61" s="95">
        <v>2.5999999999999999E-2</v>
      </c>
      <c r="EA61" s="182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4"/>
    </row>
    <row r="62" spans="1:161" s="20" customFormat="1" ht="30" customHeight="1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173"/>
      <c r="X62" s="174"/>
      <c r="Y62" s="174"/>
      <c r="Z62" s="174"/>
      <c r="AA62" s="174"/>
      <c r="AB62" s="174"/>
      <c r="AC62" s="174"/>
      <c r="AD62" s="174"/>
      <c r="AE62" s="174"/>
      <c r="AF62" s="174"/>
      <c r="AG62" s="174"/>
      <c r="AH62" s="174"/>
      <c r="AI62" s="174"/>
      <c r="AJ62" s="174"/>
      <c r="AK62" s="174"/>
      <c r="AL62" s="174"/>
      <c r="AM62" s="174"/>
      <c r="AN62" s="174"/>
      <c r="AO62" s="174"/>
      <c r="AP62" s="174"/>
      <c r="AQ62" s="174"/>
      <c r="AR62" s="175"/>
      <c r="AS62" s="62" t="s">
        <v>145</v>
      </c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4"/>
      <c r="BQ62" s="59">
        <v>8.2598000000000005E-2</v>
      </c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1"/>
      <c r="CT62" s="56">
        <v>8.2598000000000005E-2</v>
      </c>
      <c r="CU62" s="56">
        <v>8.2598000000000005E-2</v>
      </c>
      <c r="CV62" s="95">
        <f t="shared" si="0"/>
        <v>8.2598000000000005E-2</v>
      </c>
      <c r="CW62" s="95">
        <v>8.2598000000000005E-2</v>
      </c>
      <c r="CX62" s="95">
        <v>8.2598000000000005E-2</v>
      </c>
      <c r="CY62" s="95">
        <v>8.2598000000000005E-2</v>
      </c>
      <c r="CZ62" s="95">
        <v>8.2598000000000005E-2</v>
      </c>
      <c r="DA62" s="95">
        <v>8.2598000000000005E-2</v>
      </c>
      <c r="DB62" s="95">
        <v>8.2598000000000005E-2</v>
      </c>
      <c r="DC62" s="95">
        <v>8.2598000000000005E-2</v>
      </c>
      <c r="DD62" s="95">
        <v>8.2598000000000005E-2</v>
      </c>
      <c r="DE62" s="95">
        <v>8.2598000000000005E-2</v>
      </c>
      <c r="DF62" s="95">
        <v>8.2598000000000005E-2</v>
      </c>
      <c r="DG62" s="95">
        <v>8.2598000000000005E-2</v>
      </c>
      <c r="DH62" s="95">
        <v>8.2598000000000005E-2</v>
      </c>
      <c r="DI62" s="95">
        <v>8.2598000000000005E-2</v>
      </c>
      <c r="DJ62" s="95">
        <v>8.2598000000000005E-2</v>
      </c>
      <c r="DK62" s="95">
        <v>8.2598000000000005E-2</v>
      </c>
      <c r="DL62" s="95">
        <v>8.2598000000000005E-2</v>
      </c>
      <c r="DM62" s="95">
        <v>8.2598000000000005E-2</v>
      </c>
      <c r="DN62" s="95">
        <v>8.2598000000000005E-2</v>
      </c>
      <c r="DO62" s="95">
        <v>8.2598000000000005E-2</v>
      </c>
      <c r="DP62" s="95">
        <v>8.2598000000000005E-2</v>
      </c>
      <c r="DQ62" s="95">
        <v>8.2598000000000005E-2</v>
      </c>
      <c r="DR62" s="95">
        <v>8.2598000000000005E-2</v>
      </c>
      <c r="DS62" s="95">
        <v>8.2598000000000005E-2</v>
      </c>
      <c r="DT62" s="95">
        <v>8.2598000000000005E-2</v>
      </c>
      <c r="DU62" s="95">
        <v>8.2598000000000005E-2</v>
      </c>
      <c r="DV62" s="95">
        <v>8.2598000000000005E-2</v>
      </c>
      <c r="DW62" s="95">
        <v>8.2598000000000005E-2</v>
      </c>
      <c r="DX62" s="95">
        <v>8.2598000000000005E-2</v>
      </c>
      <c r="DY62" s="95">
        <v>8.2598000000000005E-2</v>
      </c>
      <c r="DZ62" s="95">
        <v>8.2598000000000005E-2</v>
      </c>
      <c r="EA62" s="182"/>
      <c r="EB62" s="183"/>
      <c r="EC62" s="183"/>
      <c r="ED62" s="183"/>
      <c r="EE62" s="183"/>
      <c r="EF62" s="183"/>
      <c r="EG62" s="183"/>
      <c r="EH62" s="183"/>
      <c r="EI62" s="183"/>
      <c r="EJ62" s="183"/>
      <c r="EK62" s="183"/>
      <c r="EL62" s="183"/>
      <c r="EM62" s="183"/>
      <c r="EN62" s="183"/>
      <c r="EO62" s="183"/>
      <c r="EP62" s="183"/>
      <c r="EQ62" s="183"/>
      <c r="ER62" s="183"/>
      <c r="ES62" s="183"/>
      <c r="ET62" s="183"/>
      <c r="EU62" s="183"/>
      <c r="EV62" s="183"/>
      <c r="EW62" s="183"/>
      <c r="EX62" s="183"/>
      <c r="EY62" s="183"/>
      <c r="EZ62" s="183"/>
      <c r="FA62" s="183"/>
      <c r="FB62" s="183"/>
      <c r="FC62" s="183"/>
      <c r="FD62" s="183"/>
      <c r="FE62" s="184"/>
    </row>
    <row r="63" spans="1:161" s="20" customFormat="1" ht="48" customHeight="1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173"/>
      <c r="X63" s="174"/>
      <c r="Y63" s="174"/>
      <c r="Z63" s="174"/>
      <c r="AA63" s="174"/>
      <c r="AB63" s="174"/>
      <c r="AC63" s="174"/>
      <c r="AD63" s="174"/>
      <c r="AE63" s="174"/>
      <c r="AF63" s="174"/>
      <c r="AG63" s="174"/>
      <c r="AH63" s="174"/>
      <c r="AI63" s="174"/>
      <c r="AJ63" s="174"/>
      <c r="AK63" s="174"/>
      <c r="AL63" s="174"/>
      <c r="AM63" s="174"/>
      <c r="AN63" s="174"/>
      <c r="AO63" s="174"/>
      <c r="AP63" s="174"/>
      <c r="AQ63" s="174"/>
      <c r="AR63" s="175"/>
      <c r="AS63" s="62" t="s">
        <v>109</v>
      </c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4"/>
      <c r="BQ63" s="59">
        <v>3.3000000000000002E-2</v>
      </c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1"/>
      <c r="CT63" s="56">
        <v>7.0000000000000007E-2</v>
      </c>
      <c r="CU63" s="56">
        <v>7.0000000000000007E-2</v>
      </c>
      <c r="CV63" s="95">
        <f t="shared" si="0"/>
        <v>3.3000000000000002E-2</v>
      </c>
      <c r="CW63" s="95">
        <v>7.0000000000000007E-2</v>
      </c>
      <c r="CX63" s="95">
        <v>7.0000000000000007E-2</v>
      </c>
      <c r="CY63" s="95">
        <v>7.0000000000000007E-2</v>
      </c>
      <c r="CZ63" s="95">
        <v>7.0000000000000007E-2</v>
      </c>
      <c r="DA63" s="95">
        <v>7.0000000000000007E-2</v>
      </c>
      <c r="DB63" s="95">
        <v>7.0000000000000007E-2</v>
      </c>
      <c r="DC63" s="95">
        <v>7.0000000000000007E-2</v>
      </c>
      <c r="DD63" s="95">
        <v>7.0000000000000007E-2</v>
      </c>
      <c r="DE63" s="95">
        <v>7.0000000000000007E-2</v>
      </c>
      <c r="DF63" s="95">
        <v>7.0000000000000007E-2</v>
      </c>
      <c r="DG63" s="95">
        <v>7.0000000000000007E-2</v>
      </c>
      <c r="DH63" s="95">
        <v>7.0000000000000007E-2</v>
      </c>
      <c r="DI63" s="95">
        <v>7.0000000000000007E-2</v>
      </c>
      <c r="DJ63" s="95">
        <v>7.0000000000000007E-2</v>
      </c>
      <c r="DK63" s="95">
        <v>7.0000000000000007E-2</v>
      </c>
      <c r="DL63" s="95">
        <v>7.0000000000000007E-2</v>
      </c>
      <c r="DM63" s="95">
        <v>7.0000000000000007E-2</v>
      </c>
      <c r="DN63" s="95">
        <v>7.0000000000000007E-2</v>
      </c>
      <c r="DO63" s="95">
        <v>7.0000000000000007E-2</v>
      </c>
      <c r="DP63" s="95">
        <v>7.0000000000000007E-2</v>
      </c>
      <c r="DQ63" s="95">
        <v>7.0000000000000007E-2</v>
      </c>
      <c r="DR63" s="95">
        <v>7.0000000000000007E-2</v>
      </c>
      <c r="DS63" s="95">
        <v>7.0000000000000007E-2</v>
      </c>
      <c r="DT63" s="95">
        <v>7.0000000000000007E-2</v>
      </c>
      <c r="DU63" s="95">
        <v>7.0000000000000007E-2</v>
      </c>
      <c r="DV63" s="95">
        <v>7.0000000000000007E-2</v>
      </c>
      <c r="DW63" s="95">
        <v>7.0000000000000007E-2</v>
      </c>
      <c r="DX63" s="95">
        <v>7.0000000000000007E-2</v>
      </c>
      <c r="DY63" s="95">
        <v>7.0000000000000007E-2</v>
      </c>
      <c r="DZ63" s="95">
        <v>7.0000000000000007E-2</v>
      </c>
      <c r="EA63" s="182"/>
      <c r="EB63" s="183"/>
      <c r="EC63" s="183"/>
      <c r="ED63" s="183"/>
      <c r="EE63" s="183"/>
      <c r="EF63" s="183"/>
      <c r="EG63" s="183"/>
      <c r="EH63" s="183"/>
      <c r="EI63" s="183"/>
      <c r="EJ63" s="183"/>
      <c r="EK63" s="183"/>
      <c r="EL63" s="183"/>
      <c r="EM63" s="183"/>
      <c r="EN63" s="183"/>
      <c r="EO63" s="183"/>
      <c r="EP63" s="183"/>
      <c r="EQ63" s="183"/>
      <c r="ER63" s="183"/>
      <c r="ES63" s="183"/>
      <c r="ET63" s="183"/>
      <c r="EU63" s="183"/>
      <c r="EV63" s="183"/>
      <c r="EW63" s="183"/>
      <c r="EX63" s="183"/>
      <c r="EY63" s="183"/>
      <c r="EZ63" s="183"/>
      <c r="FA63" s="183"/>
      <c r="FB63" s="183"/>
      <c r="FC63" s="183"/>
      <c r="FD63" s="183"/>
      <c r="FE63" s="184"/>
    </row>
    <row r="64" spans="1:161" s="20" customFormat="1" ht="30" customHeight="1" x14ac:dyDescent="0.25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173"/>
      <c r="X64" s="174"/>
      <c r="Y64" s="174"/>
      <c r="Z64" s="174"/>
      <c r="AA64" s="174"/>
      <c r="AB64" s="174"/>
      <c r="AC64" s="174"/>
      <c r="AD64" s="174"/>
      <c r="AE64" s="174"/>
      <c r="AF64" s="174"/>
      <c r="AG64" s="174"/>
      <c r="AH64" s="174"/>
      <c r="AI64" s="174"/>
      <c r="AJ64" s="174"/>
      <c r="AK64" s="174"/>
      <c r="AL64" s="174"/>
      <c r="AM64" s="174"/>
      <c r="AN64" s="174"/>
      <c r="AO64" s="174"/>
      <c r="AP64" s="174"/>
      <c r="AQ64" s="174"/>
      <c r="AR64" s="175"/>
      <c r="AS64" s="65" t="s">
        <v>110</v>
      </c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7"/>
      <c r="BQ64" s="59">
        <v>1.655203</v>
      </c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1"/>
      <c r="CT64" s="57">
        <v>0</v>
      </c>
      <c r="CU64" s="57">
        <v>0</v>
      </c>
      <c r="CV64" s="186">
        <f t="shared" si="0"/>
        <v>1.655203</v>
      </c>
      <c r="CW64" s="186">
        <f>[1]СН!CQ58</f>
        <v>0</v>
      </c>
      <c r="CX64" s="186">
        <f>[1]СН!CR58</f>
        <v>0</v>
      </c>
      <c r="CY64" s="186">
        <f>[1]СН!CS58</f>
        <v>0</v>
      </c>
      <c r="CZ64" s="186">
        <f>[1]СН!CT58</f>
        <v>0</v>
      </c>
      <c r="DA64" s="186">
        <f>[1]СН!CU58</f>
        <v>0</v>
      </c>
      <c r="DB64" s="186">
        <f>[1]СН!CV58</f>
        <v>0</v>
      </c>
      <c r="DC64" s="186">
        <f>[1]СН!CW58</f>
        <v>0</v>
      </c>
      <c r="DD64" s="186">
        <f>[1]СН!CX58</f>
        <v>0</v>
      </c>
      <c r="DE64" s="186">
        <f>[1]СН!CY58</f>
        <v>0</v>
      </c>
      <c r="DF64" s="186">
        <f>[1]СН!CZ58</f>
        <v>0</v>
      </c>
      <c r="DG64" s="186">
        <f>[1]СН!DA58</f>
        <v>0</v>
      </c>
      <c r="DH64" s="186">
        <f>[1]СН!DB58</f>
        <v>0</v>
      </c>
      <c r="DI64" s="186">
        <f>[1]СН!DC58</f>
        <v>0</v>
      </c>
      <c r="DJ64" s="186">
        <f>[1]СН!DD58</f>
        <v>0</v>
      </c>
      <c r="DK64" s="186">
        <f>[1]СН!DE58</f>
        <v>0</v>
      </c>
      <c r="DL64" s="186">
        <f>[1]СН!DF58</f>
        <v>0</v>
      </c>
      <c r="DM64" s="186">
        <f>[1]СН!DG58</f>
        <v>0</v>
      </c>
      <c r="DN64" s="186">
        <f>[1]СН!DH58</f>
        <v>0</v>
      </c>
      <c r="DO64" s="186">
        <f>[1]СН!DI58</f>
        <v>0</v>
      </c>
      <c r="DP64" s="186">
        <f>[1]СН!DJ58</f>
        <v>0</v>
      </c>
      <c r="DQ64" s="186">
        <f>[1]СН!DK58</f>
        <v>0</v>
      </c>
      <c r="DR64" s="186">
        <f>[1]СН!DL58</f>
        <v>0</v>
      </c>
      <c r="DS64" s="186">
        <f>[1]СН!DM58</f>
        <v>0</v>
      </c>
      <c r="DT64" s="186">
        <f>[1]СН!DN58</f>
        <v>0</v>
      </c>
      <c r="DU64" s="186">
        <f>[1]СН!DO58</f>
        <v>0</v>
      </c>
      <c r="DV64" s="186">
        <f>[1]СН!DP58</f>
        <v>0</v>
      </c>
      <c r="DW64" s="186">
        <f>[1]СН!DQ58</f>
        <v>0</v>
      </c>
      <c r="DX64" s="186">
        <f>[1]СН!DR58</f>
        <v>0</v>
      </c>
      <c r="DY64" s="186">
        <f>[1]СН!DS58</f>
        <v>0</v>
      </c>
      <c r="DZ64" s="186">
        <f>[1]СН!DT58</f>
        <v>0</v>
      </c>
      <c r="EA64" s="182"/>
      <c r="EB64" s="183"/>
      <c r="EC64" s="183"/>
      <c r="ED64" s="183"/>
      <c r="EE64" s="183"/>
      <c r="EF64" s="183"/>
      <c r="EG64" s="183"/>
      <c r="EH64" s="183"/>
      <c r="EI64" s="183"/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4"/>
    </row>
    <row r="65" spans="1:164" s="35" customFormat="1" ht="30" customHeight="1" x14ac:dyDescent="0.25">
      <c r="A65" s="91" t="s">
        <v>95</v>
      </c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 t="s">
        <v>115</v>
      </c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68" t="s">
        <v>105</v>
      </c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59">
        <v>1.052</v>
      </c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1"/>
      <c r="CT65" s="56">
        <v>1.6819999999999999</v>
      </c>
      <c r="CU65" s="56">
        <v>1.6819999999999999</v>
      </c>
      <c r="CV65" s="95">
        <f t="shared" si="0"/>
        <v>1.052</v>
      </c>
      <c r="CW65" s="95">
        <v>1.6819999999999999</v>
      </c>
      <c r="CX65" s="95">
        <v>1.6819999999999999</v>
      </c>
      <c r="CY65" s="95">
        <v>1.6819999999999999</v>
      </c>
      <c r="CZ65" s="95">
        <v>1.6819999999999999</v>
      </c>
      <c r="DA65" s="95">
        <v>1.6819999999999999</v>
      </c>
      <c r="DB65" s="95">
        <v>1.6819999999999999</v>
      </c>
      <c r="DC65" s="95">
        <v>1.6819999999999999</v>
      </c>
      <c r="DD65" s="95">
        <v>1.6819999999999999</v>
      </c>
      <c r="DE65" s="95">
        <v>1.6819999999999999</v>
      </c>
      <c r="DF65" s="95">
        <v>1.6819999999999999</v>
      </c>
      <c r="DG65" s="95">
        <v>1.6819999999999999</v>
      </c>
      <c r="DH65" s="95">
        <v>1.6819999999999999</v>
      </c>
      <c r="DI65" s="95">
        <v>1.6819999999999999</v>
      </c>
      <c r="DJ65" s="95">
        <v>1.6819999999999999</v>
      </c>
      <c r="DK65" s="95">
        <v>1.6819999999999999</v>
      </c>
      <c r="DL65" s="95">
        <v>1.6819999999999999</v>
      </c>
      <c r="DM65" s="95">
        <v>1.6819999999999999</v>
      </c>
      <c r="DN65" s="95">
        <v>1.6819999999999999</v>
      </c>
      <c r="DO65" s="95">
        <v>1.6819999999999999</v>
      </c>
      <c r="DP65" s="95">
        <v>1.6819999999999999</v>
      </c>
      <c r="DQ65" s="95">
        <v>1.6819999999999999</v>
      </c>
      <c r="DR65" s="95">
        <v>1.6819999999999999</v>
      </c>
      <c r="DS65" s="95">
        <v>1.6819999999999999</v>
      </c>
      <c r="DT65" s="95">
        <v>1.6819999999999999</v>
      </c>
      <c r="DU65" s="95">
        <v>1.6819999999999999</v>
      </c>
      <c r="DV65" s="95">
        <v>1.6819999999999999</v>
      </c>
      <c r="DW65" s="95">
        <v>1.6819999999999999</v>
      </c>
      <c r="DX65" s="95">
        <v>1.6819999999999999</v>
      </c>
      <c r="DY65" s="95">
        <v>1.6819999999999999</v>
      </c>
      <c r="DZ65" s="95">
        <v>1.6819999999999999</v>
      </c>
      <c r="EA65" s="95">
        <f>EM30</f>
        <v>1.6370000000000005</v>
      </c>
      <c r="EB65" s="95"/>
      <c r="EC65" s="95"/>
      <c r="ED65" s="95"/>
      <c r="EE65" s="95"/>
      <c r="EF65" s="95"/>
      <c r="EG65" s="95"/>
      <c r="EH65" s="95"/>
      <c r="EI65" s="95"/>
      <c r="EJ65" s="95"/>
      <c r="EK65" s="95"/>
      <c r="EL65" s="95"/>
      <c r="EM65" s="95"/>
      <c r="EN65" s="95"/>
      <c r="EO65" s="95"/>
      <c r="EP65" s="95"/>
      <c r="EQ65" s="95"/>
      <c r="ER65" s="95"/>
      <c r="ES65" s="95"/>
      <c r="ET65" s="95"/>
      <c r="EU65" s="95"/>
      <c r="EV65" s="95"/>
      <c r="EW65" s="95"/>
      <c r="EX65" s="95"/>
      <c r="EY65" s="95"/>
      <c r="EZ65" s="95"/>
      <c r="FA65" s="95"/>
      <c r="FB65" s="95"/>
      <c r="FC65" s="95"/>
      <c r="FD65" s="95"/>
      <c r="FE65" s="95"/>
    </row>
    <row r="66" spans="1:164" s="35" customFormat="1" ht="30" customHeight="1" x14ac:dyDescent="0.25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68" t="s">
        <v>113</v>
      </c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59">
        <v>8</v>
      </c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1"/>
      <c r="CT66" s="56">
        <v>6.2</v>
      </c>
      <c r="CU66" s="56">
        <v>6.2</v>
      </c>
      <c r="CV66" s="95">
        <f t="shared" si="0"/>
        <v>8</v>
      </c>
      <c r="CW66" s="95">
        <v>6.2</v>
      </c>
      <c r="CX66" s="95">
        <v>6.2</v>
      </c>
      <c r="CY66" s="95">
        <v>6.2</v>
      </c>
      <c r="CZ66" s="95">
        <v>6.2</v>
      </c>
      <c r="DA66" s="95">
        <v>6.2</v>
      </c>
      <c r="DB66" s="95">
        <v>6.2</v>
      </c>
      <c r="DC66" s="95">
        <v>6.2</v>
      </c>
      <c r="DD66" s="95">
        <v>6.2</v>
      </c>
      <c r="DE66" s="95">
        <v>6.2</v>
      </c>
      <c r="DF66" s="95">
        <v>6.2</v>
      </c>
      <c r="DG66" s="95">
        <v>6.2</v>
      </c>
      <c r="DH66" s="95">
        <v>6.2</v>
      </c>
      <c r="DI66" s="95">
        <v>6.2</v>
      </c>
      <c r="DJ66" s="95">
        <v>6.2</v>
      </c>
      <c r="DK66" s="95">
        <v>6.2</v>
      </c>
      <c r="DL66" s="95">
        <v>6.2</v>
      </c>
      <c r="DM66" s="95">
        <v>6.2</v>
      </c>
      <c r="DN66" s="95">
        <v>6.2</v>
      </c>
      <c r="DO66" s="95">
        <v>6.2</v>
      </c>
      <c r="DP66" s="95">
        <v>6.2</v>
      </c>
      <c r="DQ66" s="95">
        <v>6.2</v>
      </c>
      <c r="DR66" s="95">
        <v>6.2</v>
      </c>
      <c r="DS66" s="95">
        <v>6.2</v>
      </c>
      <c r="DT66" s="95">
        <v>6.2</v>
      </c>
      <c r="DU66" s="95">
        <v>6.2</v>
      </c>
      <c r="DV66" s="95">
        <v>6.2</v>
      </c>
      <c r="DW66" s="95">
        <v>6.2</v>
      </c>
      <c r="DX66" s="95">
        <v>6.2</v>
      </c>
      <c r="DY66" s="95">
        <v>6.2</v>
      </c>
      <c r="DZ66" s="95">
        <v>6.2</v>
      </c>
      <c r="EA66" s="95"/>
      <c r="EB66" s="95"/>
      <c r="EC66" s="95"/>
      <c r="ED66" s="95"/>
      <c r="EE66" s="95"/>
      <c r="EF66" s="95"/>
      <c r="EG66" s="95"/>
      <c r="EH66" s="95"/>
      <c r="EI66" s="95"/>
      <c r="EJ66" s="95"/>
      <c r="EK66" s="95"/>
      <c r="EL66" s="95"/>
      <c r="EM66" s="95"/>
      <c r="EN66" s="95"/>
      <c r="EO66" s="95"/>
      <c r="EP66" s="95"/>
      <c r="EQ66" s="95"/>
      <c r="ER66" s="95"/>
      <c r="ES66" s="95"/>
      <c r="ET66" s="95"/>
      <c r="EU66" s="95"/>
      <c r="EV66" s="95"/>
      <c r="EW66" s="95"/>
      <c r="EX66" s="95"/>
      <c r="EY66" s="95"/>
      <c r="EZ66" s="95"/>
      <c r="FA66" s="95"/>
      <c r="FB66" s="95"/>
      <c r="FC66" s="95"/>
      <c r="FD66" s="95"/>
      <c r="FE66" s="95"/>
    </row>
    <row r="67" spans="1:164" s="35" customFormat="1" ht="30" hidden="1" customHeight="1" x14ac:dyDescent="0.25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54"/>
      <c r="AT67" s="54" t="s">
        <v>114</v>
      </c>
      <c r="AU67" s="54" t="s">
        <v>114</v>
      </c>
      <c r="AV67" s="54" t="s">
        <v>114</v>
      </c>
      <c r="AW67" s="54" t="s">
        <v>114</v>
      </c>
      <c r="AX67" s="54" t="s">
        <v>114</v>
      </c>
      <c r="AY67" s="54" t="s">
        <v>114</v>
      </c>
      <c r="AZ67" s="54" t="s">
        <v>114</v>
      </c>
      <c r="BA67" s="54" t="s">
        <v>114</v>
      </c>
      <c r="BB67" s="54" t="s">
        <v>114</v>
      </c>
      <c r="BC67" s="54" t="s">
        <v>114</v>
      </c>
      <c r="BD67" s="54" t="s">
        <v>114</v>
      </c>
      <c r="BE67" s="54" t="s">
        <v>114</v>
      </c>
      <c r="BF67" s="54" t="s">
        <v>114</v>
      </c>
      <c r="BG67" s="54" t="s">
        <v>114</v>
      </c>
      <c r="BH67" s="54" t="s">
        <v>114</v>
      </c>
      <c r="BI67" s="54" t="s">
        <v>114</v>
      </c>
      <c r="BJ67" s="54" t="s">
        <v>114</v>
      </c>
      <c r="BK67" s="54" t="s">
        <v>114</v>
      </c>
      <c r="BL67" s="54" t="s">
        <v>114</v>
      </c>
      <c r="BM67" s="54" t="s">
        <v>114</v>
      </c>
      <c r="BN67" s="54" t="s">
        <v>114</v>
      </c>
      <c r="BO67" s="54" t="s">
        <v>114</v>
      </c>
      <c r="BP67" s="54" t="s">
        <v>114</v>
      </c>
      <c r="BQ67" s="59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1"/>
      <c r="CT67" s="56"/>
      <c r="CU67" s="56"/>
      <c r="CV67" s="95"/>
      <c r="CW67" s="95"/>
      <c r="CX67" s="95"/>
      <c r="CY67" s="95"/>
      <c r="CZ67" s="95"/>
      <c r="DA67" s="95"/>
      <c r="DB67" s="95"/>
      <c r="DC67" s="95"/>
      <c r="DD67" s="95"/>
      <c r="DE67" s="95"/>
      <c r="DF67" s="95"/>
      <c r="DG67" s="95"/>
      <c r="DH67" s="95"/>
      <c r="DI67" s="95"/>
      <c r="DJ67" s="95"/>
      <c r="DK67" s="95"/>
      <c r="DL67" s="95"/>
      <c r="DM67" s="95"/>
      <c r="DN67" s="95"/>
      <c r="DO67" s="95"/>
      <c r="DP67" s="95"/>
      <c r="DQ67" s="95"/>
      <c r="DR67" s="95"/>
      <c r="DS67" s="95"/>
      <c r="DT67" s="95"/>
      <c r="DU67" s="95"/>
      <c r="DV67" s="95"/>
      <c r="DW67" s="95"/>
      <c r="DX67" s="95"/>
      <c r="DY67" s="95"/>
      <c r="DZ67" s="95"/>
      <c r="EA67" s="95"/>
      <c r="EB67" s="95"/>
      <c r="EC67" s="95"/>
      <c r="ED67" s="95"/>
      <c r="EE67" s="95"/>
      <c r="EF67" s="95"/>
      <c r="EG67" s="95"/>
      <c r="EH67" s="95"/>
      <c r="EI67" s="95"/>
      <c r="EJ67" s="95"/>
      <c r="EK67" s="95"/>
      <c r="EL67" s="95"/>
      <c r="EM67" s="95"/>
      <c r="EN67" s="95"/>
      <c r="EO67" s="95"/>
      <c r="EP67" s="95"/>
      <c r="EQ67" s="95"/>
      <c r="ER67" s="95"/>
      <c r="ES67" s="95"/>
      <c r="ET67" s="95"/>
      <c r="EU67" s="95"/>
      <c r="EV67" s="95"/>
      <c r="EW67" s="95"/>
      <c r="EX67" s="95"/>
      <c r="EY67" s="95"/>
      <c r="EZ67" s="95"/>
      <c r="FA67" s="95"/>
      <c r="FB67" s="95"/>
      <c r="FC67" s="95"/>
      <c r="FD67" s="95"/>
      <c r="FE67" s="95"/>
    </row>
    <row r="68" spans="1:164" s="35" customFormat="1" ht="30" customHeight="1" x14ac:dyDescent="0.25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68" t="s">
        <v>110</v>
      </c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59">
        <v>2.6438329999999999</v>
      </c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1"/>
      <c r="CT68" s="56">
        <v>3.5000900000000001</v>
      </c>
      <c r="CU68" s="56">
        <v>3.5000900000000001</v>
      </c>
      <c r="CV68" s="95">
        <f t="shared" ref="CV68:CV76" si="1">BQ68</f>
        <v>2.6438329999999999</v>
      </c>
      <c r="CW68" s="95">
        <v>3.5000900000000001</v>
      </c>
      <c r="CX68" s="95">
        <v>3.5000900000000001</v>
      </c>
      <c r="CY68" s="95">
        <v>3.5000900000000001</v>
      </c>
      <c r="CZ68" s="95">
        <v>3.5000900000000001</v>
      </c>
      <c r="DA68" s="95">
        <v>3.5000900000000001</v>
      </c>
      <c r="DB68" s="95">
        <v>3.5000900000000001</v>
      </c>
      <c r="DC68" s="95">
        <v>3.5000900000000001</v>
      </c>
      <c r="DD68" s="95">
        <v>3.5000900000000001</v>
      </c>
      <c r="DE68" s="95">
        <v>3.5000900000000001</v>
      </c>
      <c r="DF68" s="95">
        <v>3.5000900000000001</v>
      </c>
      <c r="DG68" s="95">
        <v>3.5000900000000001</v>
      </c>
      <c r="DH68" s="95">
        <v>3.5000900000000001</v>
      </c>
      <c r="DI68" s="95">
        <v>3.5000900000000001</v>
      </c>
      <c r="DJ68" s="95">
        <v>3.5000900000000001</v>
      </c>
      <c r="DK68" s="95">
        <v>3.5000900000000001</v>
      </c>
      <c r="DL68" s="95">
        <v>3.5000900000000001</v>
      </c>
      <c r="DM68" s="95">
        <v>3.5000900000000001</v>
      </c>
      <c r="DN68" s="95">
        <v>3.5000900000000001</v>
      </c>
      <c r="DO68" s="95">
        <v>3.5000900000000001</v>
      </c>
      <c r="DP68" s="95">
        <v>3.5000900000000001</v>
      </c>
      <c r="DQ68" s="95">
        <v>3.5000900000000001</v>
      </c>
      <c r="DR68" s="95">
        <v>3.5000900000000001</v>
      </c>
      <c r="DS68" s="95">
        <v>3.5000900000000001</v>
      </c>
      <c r="DT68" s="95">
        <v>3.5000900000000001</v>
      </c>
      <c r="DU68" s="95">
        <v>3.5000900000000001</v>
      </c>
      <c r="DV68" s="95">
        <v>3.5000900000000001</v>
      </c>
      <c r="DW68" s="95">
        <v>3.5000900000000001</v>
      </c>
      <c r="DX68" s="95">
        <v>3.5000900000000001</v>
      </c>
      <c r="DY68" s="95">
        <v>3.5000900000000001</v>
      </c>
      <c r="DZ68" s="95">
        <v>3.5000900000000001</v>
      </c>
      <c r="EA68" s="95"/>
      <c r="EB68" s="95"/>
      <c r="EC68" s="95"/>
      <c r="ED68" s="95"/>
      <c r="EE68" s="95"/>
      <c r="EF68" s="95"/>
      <c r="EG68" s="95"/>
      <c r="EH68" s="95"/>
      <c r="EI68" s="95"/>
      <c r="EJ68" s="95"/>
      <c r="EK68" s="95"/>
      <c r="EL68" s="95"/>
      <c r="EM68" s="95"/>
      <c r="EN68" s="95"/>
      <c r="EO68" s="95"/>
      <c r="EP68" s="95"/>
      <c r="EQ68" s="95"/>
      <c r="ER68" s="95"/>
      <c r="ES68" s="95"/>
      <c r="ET68" s="95"/>
      <c r="EU68" s="95"/>
      <c r="EV68" s="95"/>
      <c r="EW68" s="95"/>
      <c r="EX68" s="95"/>
      <c r="EY68" s="95"/>
      <c r="EZ68" s="95"/>
      <c r="FA68" s="95"/>
      <c r="FB68" s="95"/>
      <c r="FC68" s="95"/>
      <c r="FD68" s="95"/>
      <c r="FE68" s="95"/>
    </row>
    <row r="69" spans="1:164" s="20" customFormat="1" ht="30" customHeight="1" x14ac:dyDescent="0.25">
      <c r="A69" s="91" t="s">
        <v>96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173" t="s">
        <v>120</v>
      </c>
      <c r="X69" s="174"/>
      <c r="Y69" s="174"/>
      <c r="Z69" s="174"/>
      <c r="AA69" s="174"/>
      <c r="AB69" s="174"/>
      <c r="AC69" s="174"/>
      <c r="AD69" s="174"/>
      <c r="AE69" s="174"/>
      <c r="AF69" s="174"/>
      <c r="AG69" s="174"/>
      <c r="AH69" s="174"/>
      <c r="AI69" s="174"/>
      <c r="AJ69" s="174"/>
      <c r="AK69" s="174"/>
      <c r="AL69" s="174"/>
      <c r="AM69" s="174"/>
      <c r="AN69" s="174"/>
      <c r="AO69" s="174"/>
      <c r="AP69" s="174"/>
      <c r="AQ69" s="174"/>
      <c r="AR69" s="175"/>
      <c r="AS69" s="69" t="s">
        <v>116</v>
      </c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1"/>
      <c r="BQ69" s="59">
        <v>98.5</v>
      </c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1"/>
      <c r="CT69" s="58">
        <v>164.824444</v>
      </c>
      <c r="CU69" s="58">
        <v>164.824444</v>
      </c>
      <c r="CV69" s="185">
        <f t="shared" si="1"/>
        <v>98.5</v>
      </c>
      <c r="CW69" s="185">
        <f t="shared" ref="CW69:DZ69" si="2">162.024444+2.8</f>
        <v>164.824444</v>
      </c>
      <c r="CX69" s="185">
        <f t="shared" si="2"/>
        <v>164.824444</v>
      </c>
      <c r="CY69" s="185">
        <f t="shared" si="2"/>
        <v>164.824444</v>
      </c>
      <c r="CZ69" s="185">
        <f t="shared" si="2"/>
        <v>164.824444</v>
      </c>
      <c r="DA69" s="185">
        <f t="shared" si="2"/>
        <v>164.824444</v>
      </c>
      <c r="DB69" s="185">
        <f t="shared" si="2"/>
        <v>164.824444</v>
      </c>
      <c r="DC69" s="185">
        <f t="shared" si="2"/>
        <v>164.824444</v>
      </c>
      <c r="DD69" s="185">
        <f t="shared" si="2"/>
        <v>164.824444</v>
      </c>
      <c r="DE69" s="185">
        <f t="shared" si="2"/>
        <v>164.824444</v>
      </c>
      <c r="DF69" s="185">
        <f t="shared" si="2"/>
        <v>164.824444</v>
      </c>
      <c r="DG69" s="185">
        <f t="shared" si="2"/>
        <v>164.824444</v>
      </c>
      <c r="DH69" s="185">
        <f t="shared" si="2"/>
        <v>164.824444</v>
      </c>
      <c r="DI69" s="185">
        <f t="shared" si="2"/>
        <v>164.824444</v>
      </c>
      <c r="DJ69" s="185">
        <f t="shared" si="2"/>
        <v>164.824444</v>
      </c>
      <c r="DK69" s="185">
        <f t="shared" si="2"/>
        <v>164.824444</v>
      </c>
      <c r="DL69" s="185">
        <f t="shared" si="2"/>
        <v>164.824444</v>
      </c>
      <c r="DM69" s="185">
        <f t="shared" si="2"/>
        <v>164.824444</v>
      </c>
      <c r="DN69" s="185">
        <f t="shared" si="2"/>
        <v>164.824444</v>
      </c>
      <c r="DO69" s="185">
        <f t="shared" si="2"/>
        <v>164.824444</v>
      </c>
      <c r="DP69" s="185">
        <f t="shared" si="2"/>
        <v>164.824444</v>
      </c>
      <c r="DQ69" s="185">
        <f t="shared" si="2"/>
        <v>164.824444</v>
      </c>
      <c r="DR69" s="185">
        <f t="shared" si="2"/>
        <v>164.824444</v>
      </c>
      <c r="DS69" s="185">
        <f t="shared" si="2"/>
        <v>164.824444</v>
      </c>
      <c r="DT69" s="185">
        <f t="shared" si="2"/>
        <v>164.824444</v>
      </c>
      <c r="DU69" s="185">
        <f t="shared" si="2"/>
        <v>164.824444</v>
      </c>
      <c r="DV69" s="185">
        <f t="shared" si="2"/>
        <v>164.824444</v>
      </c>
      <c r="DW69" s="185">
        <f t="shared" si="2"/>
        <v>164.824444</v>
      </c>
      <c r="DX69" s="185">
        <f t="shared" si="2"/>
        <v>164.824444</v>
      </c>
      <c r="DY69" s="185">
        <f t="shared" si="2"/>
        <v>164.824444</v>
      </c>
      <c r="DZ69" s="185">
        <f t="shared" si="2"/>
        <v>164.824444</v>
      </c>
      <c r="EA69" s="136" t="str">
        <f>EM31</f>
        <v>нет свободной мощности</v>
      </c>
      <c r="EB69" s="137"/>
      <c r="EC69" s="137"/>
      <c r="ED69" s="137"/>
      <c r="EE69" s="137"/>
      <c r="EF69" s="137"/>
      <c r="EG69" s="137"/>
      <c r="EH69" s="137"/>
      <c r="EI69" s="137"/>
      <c r="EJ69" s="137"/>
      <c r="EK69" s="137"/>
      <c r="EL69" s="137"/>
      <c r="EM69" s="137"/>
      <c r="EN69" s="137"/>
      <c r="EO69" s="137"/>
      <c r="EP69" s="137"/>
      <c r="EQ69" s="137"/>
      <c r="ER69" s="137"/>
      <c r="ES69" s="137"/>
      <c r="ET69" s="137"/>
      <c r="EU69" s="137"/>
      <c r="EV69" s="137"/>
      <c r="EW69" s="137"/>
      <c r="EX69" s="137"/>
      <c r="EY69" s="137"/>
      <c r="EZ69" s="137"/>
      <c r="FA69" s="137"/>
      <c r="FB69" s="137"/>
      <c r="FC69" s="137"/>
      <c r="FD69" s="137"/>
      <c r="FE69" s="138"/>
    </row>
    <row r="70" spans="1:164" s="20" customFormat="1" ht="30" customHeight="1" x14ac:dyDescent="0.25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173"/>
      <c r="X70" s="174"/>
      <c r="Y70" s="174"/>
      <c r="Z70" s="174"/>
      <c r="AA70" s="174"/>
      <c r="AB70" s="174"/>
      <c r="AC70" s="174"/>
      <c r="AD70" s="174"/>
      <c r="AE70" s="174"/>
      <c r="AF70" s="174"/>
      <c r="AG70" s="174"/>
      <c r="AH70" s="174"/>
      <c r="AI70" s="174"/>
      <c r="AJ70" s="174"/>
      <c r="AK70" s="174"/>
      <c r="AL70" s="174"/>
      <c r="AM70" s="174"/>
      <c r="AN70" s="174"/>
      <c r="AO70" s="174"/>
      <c r="AP70" s="174"/>
      <c r="AQ70" s="174"/>
      <c r="AR70" s="175"/>
      <c r="AS70" s="62" t="s">
        <v>148</v>
      </c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4"/>
      <c r="BQ70" s="59">
        <v>9.6532330000000002</v>
      </c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1"/>
      <c r="CT70" s="56">
        <v>0</v>
      </c>
      <c r="CU70" s="56">
        <v>0</v>
      </c>
      <c r="CV70" s="95">
        <f t="shared" si="1"/>
        <v>9.6532330000000002</v>
      </c>
      <c r="CW70" s="95">
        <f t="shared" ref="CW70:DZ70" si="3">CW78+CW79</f>
        <v>0</v>
      </c>
      <c r="CX70" s="95">
        <f t="shared" si="3"/>
        <v>0</v>
      </c>
      <c r="CY70" s="95">
        <f t="shared" si="3"/>
        <v>0</v>
      </c>
      <c r="CZ70" s="95">
        <f t="shared" si="3"/>
        <v>0</v>
      </c>
      <c r="DA70" s="95">
        <f t="shared" si="3"/>
        <v>0</v>
      </c>
      <c r="DB70" s="95">
        <f t="shared" si="3"/>
        <v>0</v>
      </c>
      <c r="DC70" s="95">
        <f t="shared" si="3"/>
        <v>0</v>
      </c>
      <c r="DD70" s="95">
        <f t="shared" si="3"/>
        <v>0</v>
      </c>
      <c r="DE70" s="95">
        <f t="shared" si="3"/>
        <v>0</v>
      </c>
      <c r="DF70" s="95">
        <f t="shared" si="3"/>
        <v>0</v>
      </c>
      <c r="DG70" s="95">
        <f t="shared" si="3"/>
        <v>0</v>
      </c>
      <c r="DH70" s="95">
        <f t="shared" si="3"/>
        <v>0</v>
      </c>
      <c r="DI70" s="95">
        <f t="shared" si="3"/>
        <v>0</v>
      </c>
      <c r="DJ70" s="95">
        <f t="shared" si="3"/>
        <v>0</v>
      </c>
      <c r="DK70" s="95">
        <f t="shared" si="3"/>
        <v>0</v>
      </c>
      <c r="DL70" s="95">
        <f t="shared" si="3"/>
        <v>0</v>
      </c>
      <c r="DM70" s="95">
        <f t="shared" si="3"/>
        <v>0</v>
      </c>
      <c r="DN70" s="95">
        <f t="shared" si="3"/>
        <v>0</v>
      </c>
      <c r="DO70" s="95">
        <f t="shared" si="3"/>
        <v>0</v>
      </c>
      <c r="DP70" s="95">
        <f t="shared" si="3"/>
        <v>0</v>
      </c>
      <c r="DQ70" s="95">
        <f t="shared" si="3"/>
        <v>0</v>
      </c>
      <c r="DR70" s="95">
        <f t="shared" si="3"/>
        <v>0</v>
      </c>
      <c r="DS70" s="95">
        <f t="shared" si="3"/>
        <v>0</v>
      </c>
      <c r="DT70" s="95">
        <f t="shared" si="3"/>
        <v>0</v>
      </c>
      <c r="DU70" s="95">
        <f t="shared" si="3"/>
        <v>0</v>
      </c>
      <c r="DV70" s="95">
        <f t="shared" si="3"/>
        <v>0</v>
      </c>
      <c r="DW70" s="95">
        <f t="shared" si="3"/>
        <v>0</v>
      </c>
      <c r="DX70" s="95">
        <f t="shared" si="3"/>
        <v>0</v>
      </c>
      <c r="DY70" s="95">
        <f t="shared" si="3"/>
        <v>0</v>
      </c>
      <c r="DZ70" s="95">
        <f t="shared" si="3"/>
        <v>0</v>
      </c>
      <c r="EA70" s="136"/>
      <c r="EB70" s="137"/>
      <c r="EC70" s="137"/>
      <c r="ED70" s="137"/>
      <c r="EE70" s="137"/>
      <c r="EF70" s="137"/>
      <c r="EG70" s="137"/>
      <c r="EH70" s="137"/>
      <c r="EI70" s="137"/>
      <c r="EJ70" s="137"/>
      <c r="EK70" s="137"/>
      <c r="EL70" s="137"/>
      <c r="EM70" s="137"/>
      <c r="EN70" s="137"/>
      <c r="EO70" s="137"/>
      <c r="EP70" s="137"/>
      <c r="EQ70" s="137"/>
      <c r="ER70" s="137"/>
      <c r="ES70" s="137"/>
      <c r="ET70" s="137"/>
      <c r="EU70" s="137"/>
      <c r="EV70" s="137"/>
      <c r="EW70" s="137"/>
      <c r="EX70" s="137"/>
      <c r="EY70" s="137"/>
      <c r="EZ70" s="137"/>
      <c r="FA70" s="137"/>
      <c r="FB70" s="137"/>
      <c r="FC70" s="137"/>
      <c r="FD70" s="137"/>
      <c r="FE70" s="138"/>
    </row>
    <row r="71" spans="1:164" s="20" customFormat="1" ht="30" customHeight="1" x14ac:dyDescent="0.25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173"/>
      <c r="X71" s="174"/>
      <c r="Y71" s="174"/>
      <c r="Z71" s="174"/>
      <c r="AA71" s="174"/>
      <c r="AB71" s="174"/>
      <c r="AC71" s="174"/>
      <c r="AD71" s="174"/>
      <c r="AE71" s="174"/>
      <c r="AF71" s="174"/>
      <c r="AG71" s="174"/>
      <c r="AH71" s="174"/>
      <c r="AI71" s="174"/>
      <c r="AJ71" s="174"/>
      <c r="AK71" s="174"/>
      <c r="AL71" s="174"/>
      <c r="AM71" s="174"/>
      <c r="AN71" s="174"/>
      <c r="AO71" s="174"/>
      <c r="AP71" s="174"/>
      <c r="AQ71" s="174"/>
      <c r="AR71" s="175"/>
      <c r="AS71" s="62" t="s">
        <v>117</v>
      </c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4"/>
      <c r="BQ71" s="59">
        <v>1.395</v>
      </c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1"/>
      <c r="CT71" s="56"/>
      <c r="CU71" s="56"/>
      <c r="CV71" s="95">
        <f t="shared" si="1"/>
        <v>1.395</v>
      </c>
      <c r="CW71" s="95"/>
      <c r="CX71" s="95"/>
      <c r="CY71" s="95"/>
      <c r="CZ71" s="95"/>
      <c r="DA71" s="95"/>
      <c r="DB71" s="95"/>
      <c r="DC71" s="95"/>
      <c r="DD71" s="95"/>
      <c r="DE71" s="95"/>
      <c r="DF71" s="95"/>
      <c r="DG71" s="95"/>
      <c r="DH71" s="95"/>
      <c r="DI71" s="95"/>
      <c r="DJ71" s="95"/>
      <c r="DK71" s="95"/>
      <c r="DL71" s="95"/>
      <c r="DM71" s="95"/>
      <c r="DN71" s="95"/>
      <c r="DO71" s="95"/>
      <c r="DP71" s="95"/>
      <c r="DQ71" s="95"/>
      <c r="DR71" s="95"/>
      <c r="DS71" s="95"/>
      <c r="DT71" s="95"/>
      <c r="DU71" s="95"/>
      <c r="DV71" s="95"/>
      <c r="DW71" s="95"/>
      <c r="DX71" s="95"/>
      <c r="DY71" s="95"/>
      <c r="DZ71" s="95"/>
      <c r="EA71" s="136"/>
      <c r="EB71" s="137"/>
      <c r="EC71" s="137"/>
      <c r="ED71" s="137"/>
      <c r="EE71" s="137"/>
      <c r="EF71" s="137"/>
      <c r="EG71" s="137"/>
      <c r="EH71" s="137"/>
      <c r="EI71" s="137"/>
      <c r="EJ71" s="137"/>
      <c r="EK71" s="137"/>
      <c r="EL71" s="137"/>
      <c r="EM71" s="137"/>
      <c r="EN71" s="137"/>
      <c r="EO71" s="137"/>
      <c r="EP71" s="137"/>
      <c r="EQ71" s="137"/>
      <c r="ER71" s="137"/>
      <c r="ES71" s="137"/>
      <c r="ET71" s="137"/>
      <c r="EU71" s="137"/>
      <c r="EV71" s="137"/>
      <c r="EW71" s="137"/>
      <c r="EX71" s="137"/>
      <c r="EY71" s="137"/>
      <c r="EZ71" s="137"/>
      <c r="FA71" s="137"/>
      <c r="FB71" s="137"/>
      <c r="FC71" s="137"/>
      <c r="FD71" s="137"/>
      <c r="FE71" s="138"/>
    </row>
    <row r="72" spans="1:164" s="20" customFormat="1" ht="30" customHeight="1" x14ac:dyDescent="0.25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173"/>
      <c r="X72" s="174"/>
      <c r="Y72" s="174"/>
      <c r="Z72" s="174"/>
      <c r="AA72" s="174"/>
      <c r="AB72" s="174"/>
      <c r="AC72" s="174"/>
      <c r="AD72" s="174"/>
      <c r="AE72" s="174"/>
      <c r="AF72" s="174"/>
      <c r="AG72" s="174"/>
      <c r="AH72" s="174"/>
      <c r="AI72" s="174"/>
      <c r="AJ72" s="174"/>
      <c r="AK72" s="174"/>
      <c r="AL72" s="174"/>
      <c r="AM72" s="174"/>
      <c r="AN72" s="174"/>
      <c r="AO72" s="174"/>
      <c r="AP72" s="174"/>
      <c r="AQ72" s="174"/>
      <c r="AR72" s="175"/>
      <c r="AS72" s="62" t="s">
        <v>118</v>
      </c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4"/>
      <c r="BQ72" s="59">
        <v>0.16400000000000001</v>
      </c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1"/>
      <c r="CT72" s="56">
        <v>7.843</v>
      </c>
      <c r="CU72" s="56">
        <v>7.843</v>
      </c>
      <c r="CV72" s="95">
        <f t="shared" si="1"/>
        <v>0.16400000000000001</v>
      </c>
      <c r="CW72" s="95">
        <f t="shared" ref="CW72:DZ73" si="4">0.561+7.282</f>
        <v>7.843</v>
      </c>
      <c r="CX72" s="95">
        <f t="shared" si="4"/>
        <v>7.843</v>
      </c>
      <c r="CY72" s="95">
        <f t="shared" si="4"/>
        <v>7.843</v>
      </c>
      <c r="CZ72" s="95">
        <f t="shared" si="4"/>
        <v>7.843</v>
      </c>
      <c r="DA72" s="95">
        <f t="shared" si="4"/>
        <v>7.843</v>
      </c>
      <c r="DB72" s="95">
        <f t="shared" si="4"/>
        <v>7.843</v>
      </c>
      <c r="DC72" s="95">
        <f t="shared" si="4"/>
        <v>7.843</v>
      </c>
      <c r="DD72" s="95">
        <f t="shared" si="4"/>
        <v>7.843</v>
      </c>
      <c r="DE72" s="95">
        <f t="shared" si="4"/>
        <v>7.843</v>
      </c>
      <c r="DF72" s="95">
        <f t="shared" si="4"/>
        <v>7.843</v>
      </c>
      <c r="DG72" s="95">
        <f t="shared" si="4"/>
        <v>7.843</v>
      </c>
      <c r="DH72" s="95">
        <f t="shared" si="4"/>
        <v>7.843</v>
      </c>
      <c r="DI72" s="95">
        <f t="shared" si="4"/>
        <v>7.843</v>
      </c>
      <c r="DJ72" s="95">
        <f t="shared" si="4"/>
        <v>7.843</v>
      </c>
      <c r="DK72" s="95">
        <f t="shared" si="4"/>
        <v>7.843</v>
      </c>
      <c r="DL72" s="95">
        <f t="shared" si="4"/>
        <v>7.843</v>
      </c>
      <c r="DM72" s="95">
        <f t="shared" si="4"/>
        <v>7.843</v>
      </c>
      <c r="DN72" s="95">
        <f t="shared" si="4"/>
        <v>7.843</v>
      </c>
      <c r="DO72" s="95">
        <f t="shared" si="4"/>
        <v>7.843</v>
      </c>
      <c r="DP72" s="95">
        <f t="shared" si="4"/>
        <v>7.843</v>
      </c>
      <c r="DQ72" s="95">
        <f t="shared" si="4"/>
        <v>7.843</v>
      </c>
      <c r="DR72" s="95">
        <f t="shared" si="4"/>
        <v>7.843</v>
      </c>
      <c r="DS72" s="95">
        <f t="shared" si="4"/>
        <v>7.843</v>
      </c>
      <c r="DT72" s="95">
        <f t="shared" si="4"/>
        <v>7.843</v>
      </c>
      <c r="DU72" s="95">
        <f t="shared" si="4"/>
        <v>7.843</v>
      </c>
      <c r="DV72" s="95">
        <f t="shared" si="4"/>
        <v>7.843</v>
      </c>
      <c r="DW72" s="95">
        <f t="shared" si="4"/>
        <v>7.843</v>
      </c>
      <c r="DX72" s="95">
        <f t="shared" si="4"/>
        <v>7.843</v>
      </c>
      <c r="DY72" s="95">
        <f t="shared" si="4"/>
        <v>7.843</v>
      </c>
      <c r="DZ72" s="95">
        <f t="shared" si="4"/>
        <v>7.843</v>
      </c>
      <c r="EA72" s="136"/>
      <c r="EB72" s="137"/>
      <c r="EC72" s="137"/>
      <c r="ED72" s="137"/>
      <c r="EE72" s="137"/>
      <c r="EF72" s="137"/>
      <c r="EG72" s="137"/>
      <c r="EH72" s="137"/>
      <c r="EI72" s="137"/>
      <c r="EJ72" s="137"/>
      <c r="EK72" s="137"/>
      <c r="EL72" s="137"/>
      <c r="EM72" s="137"/>
      <c r="EN72" s="137"/>
      <c r="EO72" s="137"/>
      <c r="EP72" s="137"/>
      <c r="EQ72" s="137"/>
      <c r="ER72" s="137"/>
      <c r="ES72" s="137"/>
      <c r="ET72" s="137"/>
      <c r="EU72" s="137"/>
      <c r="EV72" s="137"/>
      <c r="EW72" s="137"/>
      <c r="EX72" s="137"/>
      <c r="EY72" s="137"/>
      <c r="EZ72" s="137"/>
      <c r="FA72" s="137"/>
      <c r="FB72" s="137"/>
      <c r="FC72" s="137"/>
      <c r="FD72" s="137"/>
      <c r="FE72" s="138"/>
    </row>
    <row r="73" spans="1:164" s="20" customFormat="1" ht="30" customHeight="1" x14ac:dyDescent="0.2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173"/>
      <c r="X73" s="174"/>
      <c r="Y73" s="174"/>
      <c r="Z73" s="174"/>
      <c r="AA73" s="174"/>
      <c r="AB73" s="174"/>
      <c r="AC73" s="174"/>
      <c r="AD73" s="174"/>
      <c r="AE73" s="174"/>
      <c r="AF73" s="174"/>
      <c r="AG73" s="174"/>
      <c r="AH73" s="174"/>
      <c r="AI73" s="174"/>
      <c r="AJ73" s="174"/>
      <c r="AK73" s="174"/>
      <c r="AL73" s="174"/>
      <c r="AM73" s="174"/>
      <c r="AN73" s="174"/>
      <c r="AO73" s="174"/>
      <c r="AP73" s="174"/>
      <c r="AQ73" s="174"/>
      <c r="AR73" s="175"/>
      <c r="AS73" s="62" t="s">
        <v>154</v>
      </c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4"/>
      <c r="BQ73" s="59">
        <v>5.0000000000000001E-3</v>
      </c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1"/>
      <c r="CT73" s="56">
        <v>7.843</v>
      </c>
      <c r="CU73" s="56">
        <v>7.843</v>
      </c>
      <c r="CV73" s="95">
        <f t="shared" ref="CV73" si="5">BQ73</f>
        <v>5.0000000000000001E-3</v>
      </c>
      <c r="CW73" s="95">
        <f t="shared" si="4"/>
        <v>7.843</v>
      </c>
      <c r="CX73" s="95">
        <f t="shared" si="4"/>
        <v>7.843</v>
      </c>
      <c r="CY73" s="95">
        <f t="shared" si="4"/>
        <v>7.843</v>
      </c>
      <c r="CZ73" s="95">
        <f t="shared" si="4"/>
        <v>7.843</v>
      </c>
      <c r="DA73" s="95">
        <f t="shared" si="4"/>
        <v>7.843</v>
      </c>
      <c r="DB73" s="95">
        <f t="shared" si="4"/>
        <v>7.843</v>
      </c>
      <c r="DC73" s="95">
        <f t="shared" si="4"/>
        <v>7.843</v>
      </c>
      <c r="DD73" s="95">
        <f t="shared" si="4"/>
        <v>7.843</v>
      </c>
      <c r="DE73" s="95">
        <f t="shared" si="4"/>
        <v>7.843</v>
      </c>
      <c r="DF73" s="95">
        <f t="shared" si="4"/>
        <v>7.843</v>
      </c>
      <c r="DG73" s="95">
        <f t="shared" si="4"/>
        <v>7.843</v>
      </c>
      <c r="DH73" s="95">
        <f t="shared" si="4"/>
        <v>7.843</v>
      </c>
      <c r="DI73" s="95">
        <f t="shared" si="4"/>
        <v>7.843</v>
      </c>
      <c r="DJ73" s="95">
        <f t="shared" si="4"/>
        <v>7.843</v>
      </c>
      <c r="DK73" s="95">
        <f t="shared" si="4"/>
        <v>7.843</v>
      </c>
      <c r="DL73" s="95">
        <f t="shared" si="4"/>
        <v>7.843</v>
      </c>
      <c r="DM73" s="95">
        <f t="shared" si="4"/>
        <v>7.843</v>
      </c>
      <c r="DN73" s="95">
        <f t="shared" si="4"/>
        <v>7.843</v>
      </c>
      <c r="DO73" s="95">
        <f t="shared" si="4"/>
        <v>7.843</v>
      </c>
      <c r="DP73" s="95">
        <f t="shared" si="4"/>
        <v>7.843</v>
      </c>
      <c r="DQ73" s="95">
        <f t="shared" si="4"/>
        <v>7.843</v>
      </c>
      <c r="DR73" s="95">
        <f t="shared" si="4"/>
        <v>7.843</v>
      </c>
      <c r="DS73" s="95">
        <f t="shared" si="4"/>
        <v>7.843</v>
      </c>
      <c r="DT73" s="95">
        <f t="shared" si="4"/>
        <v>7.843</v>
      </c>
      <c r="DU73" s="95">
        <f t="shared" si="4"/>
        <v>7.843</v>
      </c>
      <c r="DV73" s="95">
        <f t="shared" si="4"/>
        <v>7.843</v>
      </c>
      <c r="DW73" s="95">
        <f t="shared" si="4"/>
        <v>7.843</v>
      </c>
      <c r="DX73" s="95">
        <f t="shared" si="4"/>
        <v>7.843</v>
      </c>
      <c r="DY73" s="95">
        <f t="shared" si="4"/>
        <v>7.843</v>
      </c>
      <c r="DZ73" s="95">
        <f t="shared" si="4"/>
        <v>7.843</v>
      </c>
      <c r="EA73" s="136"/>
      <c r="EB73" s="137"/>
      <c r="EC73" s="137"/>
      <c r="ED73" s="137"/>
      <c r="EE73" s="137"/>
      <c r="EF73" s="137"/>
      <c r="EG73" s="137"/>
      <c r="EH73" s="137"/>
      <c r="EI73" s="137"/>
      <c r="EJ73" s="137"/>
      <c r="EK73" s="137"/>
      <c r="EL73" s="137"/>
      <c r="EM73" s="137"/>
      <c r="EN73" s="137"/>
      <c r="EO73" s="137"/>
      <c r="EP73" s="137"/>
      <c r="EQ73" s="137"/>
      <c r="ER73" s="137"/>
      <c r="ES73" s="137"/>
      <c r="ET73" s="137"/>
      <c r="EU73" s="137"/>
      <c r="EV73" s="137"/>
      <c r="EW73" s="137"/>
      <c r="EX73" s="137"/>
      <c r="EY73" s="137"/>
      <c r="EZ73" s="137"/>
      <c r="FA73" s="137"/>
      <c r="FB73" s="137"/>
      <c r="FC73" s="137"/>
      <c r="FD73" s="137"/>
      <c r="FE73" s="138"/>
    </row>
    <row r="74" spans="1:164" s="20" customFormat="1" ht="30" customHeigh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176"/>
      <c r="X74" s="177"/>
      <c r="Y74" s="177"/>
      <c r="Z74" s="177"/>
      <c r="AA74" s="177"/>
      <c r="AB74" s="177"/>
      <c r="AC74" s="177"/>
      <c r="AD74" s="177"/>
      <c r="AE74" s="177"/>
      <c r="AF74" s="177"/>
      <c r="AG74" s="177"/>
      <c r="AH74" s="177"/>
      <c r="AI74" s="177"/>
      <c r="AJ74" s="177"/>
      <c r="AK74" s="177"/>
      <c r="AL74" s="177"/>
      <c r="AM74" s="177"/>
      <c r="AN74" s="177"/>
      <c r="AO74" s="177"/>
      <c r="AP74" s="177"/>
      <c r="AQ74" s="177"/>
      <c r="AR74" s="178"/>
      <c r="AS74" s="62" t="s">
        <v>110</v>
      </c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4"/>
      <c r="BQ74" s="59">
        <v>0.17108999999999999</v>
      </c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1"/>
      <c r="CT74" s="56">
        <v>0</v>
      </c>
      <c r="CU74" s="56">
        <v>0</v>
      </c>
      <c r="CV74" s="95">
        <f t="shared" si="1"/>
        <v>0.17108999999999999</v>
      </c>
      <c r="CW74" s="95">
        <f>[1]СН!CQ67</f>
        <v>0</v>
      </c>
      <c r="CX74" s="95">
        <f>[1]СН!CR67</f>
        <v>0</v>
      </c>
      <c r="CY74" s="95">
        <f>[1]СН!CS67</f>
        <v>0</v>
      </c>
      <c r="CZ74" s="95">
        <f>[1]СН!CT67</f>
        <v>0</v>
      </c>
      <c r="DA74" s="95">
        <f>[1]СН!CU67</f>
        <v>0</v>
      </c>
      <c r="DB74" s="95">
        <f>[1]СН!CV67</f>
        <v>0</v>
      </c>
      <c r="DC74" s="95">
        <f>[1]СН!CW67</f>
        <v>0</v>
      </c>
      <c r="DD74" s="95">
        <f>[1]СН!CX67</f>
        <v>0</v>
      </c>
      <c r="DE74" s="95">
        <f>[1]СН!CY67</f>
        <v>0</v>
      </c>
      <c r="DF74" s="95">
        <f>[1]СН!CZ67</f>
        <v>0</v>
      </c>
      <c r="DG74" s="95">
        <f>[1]СН!DA67</f>
        <v>0</v>
      </c>
      <c r="DH74" s="95">
        <f>[1]СН!DB67</f>
        <v>0</v>
      </c>
      <c r="DI74" s="95">
        <f>[1]СН!DC67</f>
        <v>0</v>
      </c>
      <c r="DJ74" s="95">
        <f>[1]СН!DD67</f>
        <v>0</v>
      </c>
      <c r="DK74" s="95">
        <f>[1]СН!DE67</f>
        <v>0</v>
      </c>
      <c r="DL74" s="95">
        <f>[1]СН!DF67</f>
        <v>0</v>
      </c>
      <c r="DM74" s="95">
        <f>[1]СН!DG67</f>
        <v>0</v>
      </c>
      <c r="DN74" s="95">
        <f>[1]СН!DH67</f>
        <v>0</v>
      </c>
      <c r="DO74" s="95">
        <f>[1]СН!DI67</f>
        <v>0</v>
      </c>
      <c r="DP74" s="95">
        <f>[1]СН!DJ67</f>
        <v>0</v>
      </c>
      <c r="DQ74" s="95">
        <f>[1]СН!DK67</f>
        <v>0</v>
      </c>
      <c r="DR74" s="95">
        <f>[1]СН!DL67</f>
        <v>0</v>
      </c>
      <c r="DS74" s="95">
        <f>[1]СН!DM67</f>
        <v>0</v>
      </c>
      <c r="DT74" s="95">
        <f>[1]СН!DN67</f>
        <v>0</v>
      </c>
      <c r="DU74" s="95">
        <f>[1]СН!DO67</f>
        <v>0</v>
      </c>
      <c r="DV74" s="95">
        <f>[1]СН!DP67</f>
        <v>0</v>
      </c>
      <c r="DW74" s="95">
        <f>[1]СН!DQ67</f>
        <v>0</v>
      </c>
      <c r="DX74" s="95">
        <f>[1]СН!DR67</f>
        <v>0</v>
      </c>
      <c r="DY74" s="95">
        <f>[1]СН!DS67</f>
        <v>0</v>
      </c>
      <c r="DZ74" s="95">
        <f>[1]СН!DT67</f>
        <v>0</v>
      </c>
      <c r="EA74" s="136"/>
      <c r="EB74" s="137"/>
      <c r="EC74" s="137"/>
      <c r="ED74" s="137"/>
      <c r="EE74" s="137"/>
      <c r="EF74" s="137"/>
      <c r="EG74" s="137"/>
      <c r="EH74" s="137"/>
      <c r="EI74" s="137"/>
      <c r="EJ74" s="137"/>
      <c r="EK74" s="137"/>
      <c r="EL74" s="137"/>
      <c r="EM74" s="137"/>
      <c r="EN74" s="137"/>
      <c r="EO74" s="137"/>
      <c r="EP74" s="137"/>
      <c r="EQ74" s="137"/>
      <c r="ER74" s="137"/>
      <c r="ES74" s="137"/>
      <c r="ET74" s="137"/>
      <c r="EU74" s="137"/>
      <c r="EV74" s="137"/>
      <c r="EW74" s="137"/>
      <c r="EX74" s="137"/>
      <c r="EY74" s="137"/>
      <c r="EZ74" s="137"/>
      <c r="FA74" s="137"/>
      <c r="FB74" s="137"/>
      <c r="FC74" s="137"/>
      <c r="FD74" s="137"/>
      <c r="FE74" s="138"/>
    </row>
    <row r="75" spans="1:164" s="20" customFormat="1" ht="30" customHeight="1" x14ac:dyDescent="0.25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170" t="s">
        <v>115</v>
      </c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  <c r="AH75" s="171"/>
      <c r="AI75" s="171"/>
      <c r="AJ75" s="171"/>
      <c r="AK75" s="171"/>
      <c r="AL75" s="171"/>
      <c r="AM75" s="171"/>
      <c r="AN75" s="171"/>
      <c r="AO75" s="171"/>
      <c r="AP75" s="171"/>
      <c r="AQ75" s="171"/>
      <c r="AR75" s="172"/>
      <c r="AS75" s="62" t="s">
        <v>116</v>
      </c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4"/>
      <c r="BQ75" s="59">
        <v>78.768079999999998</v>
      </c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1"/>
      <c r="CT75" s="56">
        <v>0</v>
      </c>
      <c r="CU75" s="56">
        <v>0</v>
      </c>
      <c r="CV75" s="95">
        <f t="shared" si="1"/>
        <v>78.768079999999998</v>
      </c>
      <c r="CW75" s="95" t="e">
        <f>#REF!</f>
        <v>#REF!</v>
      </c>
      <c r="CX75" s="95" t="e">
        <f>#REF!</f>
        <v>#REF!</v>
      </c>
      <c r="CY75" s="95" t="e">
        <f>#REF!</f>
        <v>#REF!</v>
      </c>
      <c r="CZ75" s="95" t="e">
        <f>#REF!</f>
        <v>#REF!</v>
      </c>
      <c r="DA75" s="95" t="e">
        <f>#REF!</f>
        <v>#REF!</v>
      </c>
      <c r="DB75" s="95" t="e">
        <f>#REF!</f>
        <v>#REF!</v>
      </c>
      <c r="DC75" s="95" t="e">
        <f>#REF!</f>
        <v>#REF!</v>
      </c>
      <c r="DD75" s="95" t="e">
        <f>#REF!</f>
        <v>#REF!</v>
      </c>
      <c r="DE75" s="95" t="e">
        <f>#REF!</f>
        <v>#REF!</v>
      </c>
      <c r="DF75" s="95" t="e">
        <f>#REF!</f>
        <v>#REF!</v>
      </c>
      <c r="DG75" s="95" t="e">
        <f>#REF!</f>
        <v>#REF!</v>
      </c>
      <c r="DH75" s="95" t="e">
        <f>#REF!</f>
        <v>#REF!</v>
      </c>
      <c r="DI75" s="95" t="e">
        <f>#REF!</f>
        <v>#REF!</v>
      </c>
      <c r="DJ75" s="95" t="e">
        <f>#REF!</f>
        <v>#REF!</v>
      </c>
      <c r="DK75" s="95" t="e">
        <f>#REF!</f>
        <v>#REF!</v>
      </c>
      <c r="DL75" s="95" t="e">
        <f>#REF!</f>
        <v>#REF!</v>
      </c>
      <c r="DM75" s="95" t="e">
        <f>#REF!</f>
        <v>#REF!</v>
      </c>
      <c r="DN75" s="95" t="e">
        <f>#REF!</f>
        <v>#REF!</v>
      </c>
      <c r="DO75" s="95" t="e">
        <f>#REF!</f>
        <v>#REF!</v>
      </c>
      <c r="DP75" s="95" t="e">
        <f>#REF!</f>
        <v>#REF!</v>
      </c>
      <c r="DQ75" s="95" t="e">
        <f>#REF!</f>
        <v>#REF!</v>
      </c>
      <c r="DR75" s="95" t="e">
        <f>#REF!</f>
        <v>#REF!</v>
      </c>
      <c r="DS75" s="95" t="e">
        <f>#REF!</f>
        <v>#REF!</v>
      </c>
      <c r="DT75" s="95" t="e">
        <f>#REF!</f>
        <v>#REF!</v>
      </c>
      <c r="DU75" s="95" t="e">
        <f>#REF!</f>
        <v>#REF!</v>
      </c>
      <c r="DV75" s="95" t="e">
        <f>#REF!</f>
        <v>#REF!</v>
      </c>
      <c r="DW75" s="95" t="e">
        <f>#REF!</f>
        <v>#REF!</v>
      </c>
      <c r="DX75" s="95" t="e">
        <f>#REF!</f>
        <v>#REF!</v>
      </c>
      <c r="DY75" s="95" t="e">
        <f>#REF!</f>
        <v>#REF!</v>
      </c>
      <c r="DZ75" s="95" t="e">
        <f>#REF!</f>
        <v>#REF!</v>
      </c>
      <c r="EA75" s="136"/>
      <c r="EB75" s="137"/>
      <c r="EC75" s="137"/>
      <c r="ED75" s="137"/>
      <c r="EE75" s="137"/>
      <c r="EF75" s="137"/>
      <c r="EG75" s="137"/>
      <c r="EH75" s="137"/>
      <c r="EI75" s="137"/>
      <c r="EJ75" s="137"/>
      <c r="EK75" s="137"/>
      <c r="EL75" s="137"/>
      <c r="EM75" s="137"/>
      <c r="EN75" s="137"/>
      <c r="EO75" s="137"/>
      <c r="EP75" s="137"/>
      <c r="EQ75" s="137"/>
      <c r="ER75" s="137"/>
      <c r="ES75" s="137"/>
      <c r="ET75" s="137"/>
      <c r="EU75" s="137"/>
      <c r="EV75" s="137"/>
      <c r="EW75" s="137"/>
      <c r="EX75" s="137"/>
      <c r="EY75" s="137"/>
      <c r="EZ75" s="137"/>
      <c r="FA75" s="137"/>
      <c r="FB75" s="137"/>
      <c r="FC75" s="137"/>
      <c r="FD75" s="137"/>
      <c r="FE75" s="138"/>
    </row>
    <row r="76" spans="1:164" s="20" customFormat="1" ht="30" customHeight="1" x14ac:dyDescent="0.25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176"/>
      <c r="X76" s="177"/>
      <c r="Y76" s="177"/>
      <c r="Z76" s="177"/>
      <c r="AA76" s="177"/>
      <c r="AB76" s="177"/>
      <c r="AC76" s="177"/>
      <c r="AD76" s="177"/>
      <c r="AE76" s="177"/>
      <c r="AF76" s="177"/>
      <c r="AG76" s="177"/>
      <c r="AH76" s="177"/>
      <c r="AI76" s="177"/>
      <c r="AJ76" s="177"/>
      <c r="AK76" s="177"/>
      <c r="AL76" s="177"/>
      <c r="AM76" s="177"/>
      <c r="AN76" s="177"/>
      <c r="AO76" s="177"/>
      <c r="AP76" s="177"/>
      <c r="AQ76" s="177"/>
      <c r="AR76" s="178"/>
      <c r="AS76" s="62" t="s">
        <v>147</v>
      </c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4"/>
      <c r="BQ76" s="59">
        <v>12.599399999999999</v>
      </c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1"/>
      <c r="CT76" s="56">
        <v>19.185758999910799</v>
      </c>
      <c r="CU76" s="56">
        <v>19.185758999910799</v>
      </c>
      <c r="CV76" s="95">
        <f t="shared" si="1"/>
        <v>12.599399999999999</v>
      </c>
      <c r="CW76" s="95">
        <v>19.185758999910799</v>
      </c>
      <c r="CX76" s="95">
        <v>19.185758999910799</v>
      </c>
      <c r="CY76" s="95">
        <v>19.185758999910799</v>
      </c>
      <c r="CZ76" s="95">
        <v>19.185758999910799</v>
      </c>
      <c r="DA76" s="95">
        <v>19.185758999910799</v>
      </c>
      <c r="DB76" s="95">
        <v>19.185758999910799</v>
      </c>
      <c r="DC76" s="95">
        <v>19.185758999910799</v>
      </c>
      <c r="DD76" s="95">
        <v>19.185758999910799</v>
      </c>
      <c r="DE76" s="95">
        <v>19.185758999910799</v>
      </c>
      <c r="DF76" s="95">
        <v>19.185758999910799</v>
      </c>
      <c r="DG76" s="95">
        <v>19.185758999910799</v>
      </c>
      <c r="DH76" s="95">
        <v>19.185758999910799</v>
      </c>
      <c r="DI76" s="95">
        <v>19.185758999910799</v>
      </c>
      <c r="DJ76" s="95">
        <v>19.185758999910799</v>
      </c>
      <c r="DK76" s="95">
        <v>19.185758999910799</v>
      </c>
      <c r="DL76" s="95">
        <v>19.185758999910799</v>
      </c>
      <c r="DM76" s="95">
        <v>19.185758999910799</v>
      </c>
      <c r="DN76" s="95">
        <v>19.185758999910799</v>
      </c>
      <c r="DO76" s="95">
        <v>19.185758999910799</v>
      </c>
      <c r="DP76" s="95">
        <v>19.185758999910799</v>
      </c>
      <c r="DQ76" s="95">
        <v>19.185758999910799</v>
      </c>
      <c r="DR76" s="95">
        <v>19.185758999910799</v>
      </c>
      <c r="DS76" s="95">
        <v>19.185758999910799</v>
      </c>
      <c r="DT76" s="95">
        <v>19.185758999910799</v>
      </c>
      <c r="DU76" s="95">
        <v>19.185758999910799</v>
      </c>
      <c r="DV76" s="95">
        <v>19.185758999910799</v>
      </c>
      <c r="DW76" s="95">
        <v>19.185758999910799</v>
      </c>
      <c r="DX76" s="95">
        <v>19.185758999910799</v>
      </c>
      <c r="DY76" s="95">
        <v>19.185758999910799</v>
      </c>
      <c r="DZ76" s="95">
        <v>19.185758999910799</v>
      </c>
      <c r="EA76" s="163"/>
      <c r="EB76" s="164"/>
      <c r="EC76" s="164"/>
      <c r="ED76" s="164"/>
      <c r="EE76" s="164"/>
      <c r="EF76" s="164"/>
      <c r="EG76" s="164"/>
      <c r="EH76" s="164"/>
      <c r="EI76" s="164"/>
      <c r="EJ76" s="164"/>
      <c r="EK76" s="164"/>
      <c r="EL76" s="164"/>
      <c r="EM76" s="164"/>
      <c r="EN76" s="164"/>
      <c r="EO76" s="164"/>
      <c r="EP76" s="164"/>
      <c r="EQ76" s="164"/>
      <c r="ER76" s="164"/>
      <c r="ES76" s="164"/>
      <c r="ET76" s="164"/>
      <c r="EU76" s="164"/>
      <c r="EV76" s="164"/>
      <c r="EW76" s="164"/>
      <c r="EX76" s="164"/>
      <c r="EY76" s="164"/>
      <c r="EZ76" s="164"/>
      <c r="FA76" s="164"/>
      <c r="FB76" s="164"/>
      <c r="FC76" s="164"/>
      <c r="FD76" s="164"/>
      <c r="FE76" s="165"/>
    </row>
    <row r="77" spans="1:164" s="18" customFormat="1" x14ac:dyDescent="0.25">
      <c r="A77" s="21"/>
      <c r="B77" s="132" t="s">
        <v>53</v>
      </c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3"/>
      <c r="W77" s="22"/>
      <c r="X77" s="134" t="s">
        <v>121</v>
      </c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5"/>
      <c r="AS77" s="23"/>
      <c r="AT77" s="134" t="s">
        <v>121</v>
      </c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5"/>
      <c r="BQ77" s="59">
        <f>BQ59+BQ60+BQ61+BQ62+BQ63+BQ64+BQ65+BQ66+BQ67+BQ68+BQ69+BQ70+BQ71+BQ72+BQ74+BQ75+BQ76+BQ73</f>
        <v>226.09393699999998</v>
      </c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1"/>
      <c r="CT77" s="56"/>
      <c r="CU77" s="56"/>
      <c r="CV77" s="95">
        <f>CV59+CV60+CV61+CV62+CV63+CV64+CV65+CV66+CV67+CV68+CV69+CV70+CV71+CV72+CV74+CV75+CV76+CV73</f>
        <v>226.09393699999998</v>
      </c>
      <c r="CW77" s="95"/>
      <c r="CX77" s="95"/>
      <c r="CY77" s="95"/>
      <c r="CZ77" s="95"/>
      <c r="DA77" s="95"/>
      <c r="DB77" s="95"/>
      <c r="DC77" s="95"/>
      <c r="DD77" s="95"/>
      <c r="DE77" s="95"/>
      <c r="DF77" s="95"/>
      <c r="DG77" s="95"/>
      <c r="DH77" s="95"/>
      <c r="DI77" s="95"/>
      <c r="DJ77" s="95"/>
      <c r="DK77" s="95"/>
      <c r="DL77" s="95"/>
      <c r="DM77" s="95"/>
      <c r="DN77" s="95"/>
      <c r="DO77" s="95"/>
      <c r="DP77" s="95"/>
      <c r="DQ77" s="95"/>
      <c r="DR77" s="95"/>
      <c r="DS77" s="95"/>
      <c r="DT77" s="95"/>
      <c r="DU77" s="95"/>
      <c r="DV77" s="95"/>
      <c r="DW77" s="95"/>
      <c r="DX77" s="95"/>
      <c r="DY77" s="95"/>
      <c r="DZ77" s="95"/>
      <c r="EA77" s="90" t="s">
        <v>121</v>
      </c>
      <c r="EB77" s="90"/>
      <c r="EC77" s="90"/>
      <c r="ED77" s="90"/>
      <c r="EE77" s="90"/>
      <c r="EF77" s="90"/>
      <c r="EG77" s="90"/>
      <c r="EH77" s="90"/>
      <c r="EI77" s="90"/>
      <c r="EJ77" s="90"/>
      <c r="EK77" s="90"/>
      <c r="EL77" s="90"/>
      <c r="EM77" s="90"/>
      <c r="EN77" s="90"/>
      <c r="EO77" s="90"/>
      <c r="EP77" s="90"/>
      <c r="EQ77" s="90"/>
      <c r="ER77" s="90"/>
      <c r="ES77" s="90"/>
      <c r="ET77" s="90"/>
      <c r="EU77" s="90"/>
      <c r="EV77" s="90"/>
      <c r="EW77" s="90"/>
      <c r="EX77" s="90"/>
      <c r="EY77" s="90"/>
      <c r="EZ77" s="90"/>
      <c r="FA77" s="90"/>
      <c r="FB77" s="90"/>
      <c r="FC77" s="90"/>
      <c r="FD77" s="90"/>
      <c r="FE77" s="90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52" customFormat="1" ht="97.5" customHeight="1" x14ac:dyDescent="0.25">
      <c r="A81" s="126" t="s">
        <v>55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/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27"/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27"/>
      <c r="CS81" s="127"/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27"/>
      <c r="DJ81" s="127"/>
      <c r="DK81" s="127"/>
      <c r="DL81" s="127"/>
      <c r="DM81" s="127"/>
      <c r="DN81" s="127"/>
      <c r="DO81" s="127"/>
      <c r="DP81" s="127"/>
      <c r="DQ81" s="127"/>
      <c r="DR81" s="127"/>
      <c r="DS81" s="127"/>
      <c r="DT81" s="127"/>
      <c r="DU81" s="127"/>
      <c r="DV81" s="127"/>
      <c r="DW81" s="127"/>
      <c r="DX81" s="127"/>
      <c r="DY81" s="127"/>
      <c r="DZ81" s="127"/>
      <c r="EA81" s="127"/>
      <c r="EB81" s="127"/>
      <c r="EC81" s="127"/>
      <c r="ED81" s="127"/>
      <c r="EE81" s="127"/>
      <c r="EF81" s="127"/>
      <c r="EG81" s="127"/>
      <c r="EH81" s="127"/>
      <c r="EI81" s="127"/>
      <c r="EJ81" s="127"/>
      <c r="EK81" s="127"/>
      <c r="EL81" s="127"/>
      <c r="EM81" s="127"/>
      <c r="EN81" s="127"/>
      <c r="EO81" s="127"/>
      <c r="EP81" s="127"/>
      <c r="EQ81" s="127"/>
      <c r="ER81" s="127"/>
      <c r="ES81" s="127"/>
      <c r="ET81" s="127"/>
      <c r="EU81" s="127"/>
      <c r="EV81" s="127"/>
      <c r="EW81" s="127"/>
      <c r="EX81" s="127"/>
      <c r="EY81" s="127"/>
      <c r="EZ81" s="127"/>
      <c r="FA81" s="127"/>
      <c r="FB81" s="127"/>
      <c r="FC81" s="127"/>
      <c r="FD81" s="127"/>
      <c r="FE81" s="127"/>
      <c r="FF81" s="127"/>
      <c r="FG81" s="127"/>
      <c r="FH81" s="127"/>
    </row>
    <row r="82" spans="1:164" s="52" customFormat="1" ht="15.75" x14ac:dyDescent="0.25">
      <c r="DC82" s="42"/>
    </row>
    <row r="83" spans="1:164" s="24" customFormat="1" ht="141" customHeight="1" x14ac:dyDescent="0.25">
      <c r="A83" s="128" t="s">
        <v>56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 t="s">
        <v>57</v>
      </c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  <c r="AE83" s="128"/>
      <c r="AF83" s="128"/>
      <c r="AG83" s="128"/>
      <c r="AH83" s="128"/>
      <c r="AI83" s="128"/>
      <c r="AJ83" s="128"/>
      <c r="AK83" s="128"/>
      <c r="AL83" s="128" t="s">
        <v>58</v>
      </c>
      <c r="AM83" s="128"/>
      <c r="AN83" s="128"/>
      <c r="AO83" s="128"/>
      <c r="AP83" s="128"/>
      <c r="AQ83" s="128"/>
      <c r="AR83" s="128"/>
      <c r="AS83" s="128"/>
      <c r="AT83" s="128"/>
      <c r="AU83" s="128"/>
      <c r="AV83" s="128"/>
      <c r="AW83" s="128"/>
      <c r="AX83" s="128"/>
      <c r="AY83" s="128"/>
      <c r="AZ83" s="128"/>
      <c r="BA83" s="128"/>
      <c r="BB83" s="128"/>
      <c r="BC83" s="128" t="s">
        <v>59</v>
      </c>
      <c r="BD83" s="128"/>
      <c r="BE83" s="128"/>
      <c r="BF83" s="128"/>
      <c r="BG83" s="128"/>
      <c r="BH83" s="128"/>
      <c r="BI83" s="128"/>
      <c r="BJ83" s="128"/>
      <c r="BK83" s="128"/>
      <c r="BL83" s="128"/>
      <c r="BM83" s="128"/>
      <c r="BN83" s="128"/>
      <c r="BO83" s="128"/>
      <c r="BP83" s="128"/>
      <c r="BQ83" s="128"/>
      <c r="BR83" s="128"/>
      <c r="BS83" s="128"/>
      <c r="BT83" s="128" t="s">
        <v>60</v>
      </c>
      <c r="BU83" s="128"/>
      <c r="BV83" s="128"/>
      <c r="BW83" s="128"/>
      <c r="BX83" s="128"/>
      <c r="BY83" s="128"/>
      <c r="BZ83" s="128"/>
      <c r="CA83" s="128"/>
      <c r="CB83" s="128"/>
      <c r="CC83" s="128"/>
      <c r="CD83" s="128"/>
      <c r="CE83" s="128"/>
      <c r="CF83" s="128"/>
      <c r="CG83" s="128"/>
      <c r="CH83" s="128"/>
      <c r="CI83" s="128"/>
      <c r="CJ83" s="128"/>
      <c r="CK83" s="128" t="s">
        <v>61</v>
      </c>
      <c r="CL83" s="128"/>
      <c r="CM83" s="128"/>
      <c r="CN83" s="128"/>
      <c r="CO83" s="128"/>
      <c r="CP83" s="128"/>
      <c r="CQ83" s="128"/>
      <c r="CR83" s="128"/>
      <c r="CS83" s="128"/>
      <c r="CT83" s="128"/>
      <c r="CU83" s="128"/>
      <c r="CV83" s="128"/>
      <c r="CW83" s="128"/>
      <c r="CX83" s="128"/>
      <c r="CY83" s="128"/>
      <c r="CZ83" s="128" t="s">
        <v>62</v>
      </c>
      <c r="DA83" s="128"/>
      <c r="DB83" s="128"/>
      <c r="DC83" s="128"/>
      <c r="DD83" s="128"/>
      <c r="DE83" s="128"/>
      <c r="DF83" s="128"/>
      <c r="DG83" s="128"/>
      <c r="DH83" s="128"/>
      <c r="DI83" s="128"/>
      <c r="DJ83" s="128"/>
      <c r="DK83" s="128"/>
      <c r="DL83" s="128"/>
      <c r="DM83" s="128"/>
      <c r="DN83" s="128"/>
      <c r="DO83" s="128"/>
      <c r="DP83" s="128"/>
      <c r="DQ83" s="128"/>
      <c r="DR83" s="128"/>
      <c r="DS83" s="128"/>
      <c r="DT83" s="128"/>
      <c r="DU83" s="128"/>
      <c r="DV83" s="128"/>
      <c r="DW83" s="128"/>
      <c r="DX83" s="128"/>
      <c r="DY83" s="128" t="s">
        <v>63</v>
      </c>
      <c r="DZ83" s="128"/>
      <c r="EA83" s="128"/>
      <c r="EB83" s="128"/>
      <c r="EC83" s="128"/>
      <c r="ED83" s="128"/>
      <c r="EE83" s="128"/>
      <c r="EF83" s="128"/>
      <c r="EG83" s="128"/>
      <c r="EH83" s="128"/>
      <c r="EI83" s="128"/>
      <c r="EJ83" s="128"/>
      <c r="EK83" s="128"/>
      <c r="EL83" s="128"/>
      <c r="EM83" s="128"/>
      <c r="EN83" s="128"/>
      <c r="EO83" s="128"/>
      <c r="EP83" s="128"/>
      <c r="EQ83" s="128"/>
      <c r="ER83" s="128"/>
      <c r="ES83" s="128"/>
      <c r="ET83" s="128"/>
      <c r="EU83" s="128"/>
      <c r="EV83" s="128"/>
      <c r="EW83" s="128"/>
      <c r="EX83" s="128"/>
      <c r="EY83" s="128"/>
      <c r="EZ83" s="128"/>
      <c r="FA83" s="128"/>
      <c r="FB83" s="128"/>
      <c r="FC83" s="128"/>
      <c r="FD83" s="128"/>
      <c r="FE83" s="128"/>
      <c r="FF83" s="128"/>
      <c r="FG83" s="128"/>
      <c r="FH83" s="128"/>
    </row>
    <row r="84" spans="1:164" s="24" customFormat="1" ht="12" customHeight="1" x14ac:dyDescent="0.25">
      <c r="A84" s="125"/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5"/>
      <c r="AI84" s="125"/>
      <c r="AJ84" s="125"/>
      <c r="AK84" s="125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4"/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24"/>
      <c r="DA84" s="124"/>
      <c r="DB84" s="124"/>
      <c r="DC84" s="124"/>
      <c r="DD84" s="124"/>
      <c r="DE84" s="124"/>
      <c r="DF84" s="124"/>
      <c r="DG84" s="124"/>
      <c r="DH84" s="124"/>
      <c r="DI84" s="124"/>
      <c r="DJ84" s="124"/>
      <c r="DK84" s="124"/>
      <c r="DL84" s="124"/>
      <c r="DM84" s="124"/>
      <c r="DN84" s="124"/>
      <c r="DO84" s="124"/>
      <c r="DP84" s="124"/>
      <c r="DQ84" s="124"/>
      <c r="DR84" s="124"/>
      <c r="DS84" s="124"/>
      <c r="DT84" s="124"/>
      <c r="DU84" s="124"/>
      <c r="DV84" s="124"/>
      <c r="DW84" s="124"/>
      <c r="DX84" s="124"/>
      <c r="DY84" s="129" t="s">
        <v>64</v>
      </c>
      <c r="DZ84" s="130"/>
      <c r="EA84" s="130"/>
      <c r="EB84" s="130"/>
      <c r="EC84" s="130"/>
      <c r="ED84" s="130"/>
      <c r="EE84" s="130"/>
      <c r="EF84" s="130"/>
      <c r="EG84" s="130"/>
      <c r="EH84" s="130"/>
      <c r="EI84" s="130"/>
      <c r="EJ84" s="131"/>
      <c r="EK84" s="129" t="s">
        <v>65</v>
      </c>
      <c r="EL84" s="130"/>
      <c r="EM84" s="130"/>
      <c r="EN84" s="130"/>
      <c r="EO84" s="130"/>
      <c r="EP84" s="130"/>
      <c r="EQ84" s="130"/>
      <c r="ER84" s="130"/>
      <c r="ES84" s="130"/>
      <c r="ET84" s="130"/>
      <c r="EU84" s="130"/>
      <c r="EV84" s="131"/>
      <c r="EW84" s="129" t="s">
        <v>66</v>
      </c>
      <c r="EX84" s="130"/>
      <c r="EY84" s="130"/>
      <c r="EZ84" s="130"/>
      <c r="FA84" s="130"/>
      <c r="FB84" s="130"/>
      <c r="FC84" s="130"/>
      <c r="FD84" s="130"/>
      <c r="FE84" s="130"/>
      <c r="FF84" s="130"/>
      <c r="FG84" s="130"/>
      <c r="FH84" s="131"/>
    </row>
    <row r="85" spans="1:164" s="25" customFormat="1" ht="12.75" x14ac:dyDescent="0.25">
      <c r="A85" s="114">
        <v>1</v>
      </c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>
        <v>2</v>
      </c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>
        <v>3</v>
      </c>
      <c r="AM85" s="114"/>
      <c r="AN85" s="114"/>
      <c r="AO85" s="114"/>
      <c r="AP85" s="114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>
        <v>4</v>
      </c>
      <c r="BD85" s="114"/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  <c r="BO85" s="114"/>
      <c r="BP85" s="114"/>
      <c r="BQ85" s="114"/>
      <c r="BR85" s="114"/>
      <c r="BS85" s="114"/>
      <c r="BT85" s="114">
        <v>5</v>
      </c>
      <c r="BU85" s="114"/>
      <c r="BV85" s="114"/>
      <c r="BW85" s="114"/>
      <c r="BX85" s="114"/>
      <c r="BY85" s="114"/>
      <c r="BZ85" s="114"/>
      <c r="CA85" s="114"/>
      <c r="CB85" s="114"/>
      <c r="CC85" s="114"/>
      <c r="CD85" s="114"/>
      <c r="CE85" s="114"/>
      <c r="CF85" s="114"/>
      <c r="CG85" s="114"/>
      <c r="CH85" s="114"/>
      <c r="CI85" s="114"/>
      <c r="CJ85" s="114"/>
      <c r="CK85" s="114">
        <v>6</v>
      </c>
      <c r="CL85" s="114"/>
      <c r="CM85" s="114"/>
      <c r="CN85" s="114"/>
      <c r="CO85" s="114"/>
      <c r="CP85" s="114"/>
      <c r="CQ85" s="114"/>
      <c r="CR85" s="114"/>
      <c r="CS85" s="114"/>
      <c r="CT85" s="114"/>
      <c r="CU85" s="114"/>
      <c r="CV85" s="114"/>
      <c r="CW85" s="114"/>
      <c r="CX85" s="114"/>
      <c r="CY85" s="114"/>
      <c r="CZ85" s="114">
        <v>7</v>
      </c>
      <c r="DA85" s="114"/>
      <c r="DB85" s="114"/>
      <c r="DC85" s="114"/>
      <c r="DD85" s="114"/>
      <c r="DE85" s="114"/>
      <c r="DF85" s="114"/>
      <c r="DG85" s="114"/>
      <c r="DH85" s="114"/>
      <c r="DI85" s="114"/>
      <c r="DJ85" s="114"/>
      <c r="DK85" s="114"/>
      <c r="DL85" s="114"/>
      <c r="DM85" s="114"/>
      <c r="DN85" s="114"/>
      <c r="DO85" s="114"/>
      <c r="DP85" s="114"/>
      <c r="DQ85" s="114"/>
      <c r="DR85" s="114"/>
      <c r="DS85" s="114"/>
      <c r="DT85" s="114"/>
      <c r="DU85" s="114"/>
      <c r="DV85" s="114"/>
      <c r="DW85" s="114"/>
      <c r="DX85" s="114"/>
      <c r="DY85" s="115">
        <v>8</v>
      </c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7"/>
      <c r="EK85" s="115">
        <v>9</v>
      </c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7"/>
      <c r="EW85" s="115">
        <v>10</v>
      </c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7"/>
    </row>
    <row r="86" spans="1:164" s="24" customFormat="1" ht="27" customHeight="1" x14ac:dyDescent="0.2">
      <c r="A86" s="118" t="s">
        <v>123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20"/>
      <c r="R86" s="113" t="s">
        <v>99</v>
      </c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04">
        <v>80</v>
      </c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104"/>
      <c r="BC86" s="104">
        <v>25</v>
      </c>
      <c r="BD86" s="104"/>
      <c r="BE86" s="104"/>
      <c r="BF86" s="104"/>
      <c r="BG86" s="104"/>
      <c r="BH86" s="104"/>
      <c r="BI86" s="104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104"/>
      <c r="BU86" s="104"/>
      <c r="BV86" s="104"/>
      <c r="BW86" s="104"/>
      <c r="BX86" s="104"/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>
        <f t="shared" ref="CK86:CK93" si="6">AL86-BC86</f>
        <v>55</v>
      </c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5"/>
      <c r="DZ86" s="106"/>
      <c r="EA86" s="106"/>
      <c r="EB86" s="106"/>
      <c r="EC86" s="106"/>
      <c r="ED86" s="106"/>
      <c r="EE86" s="106"/>
      <c r="EF86" s="106"/>
      <c r="EG86" s="106"/>
      <c r="EH86" s="106"/>
      <c r="EI86" s="106"/>
      <c r="EJ86" s="107"/>
      <c r="EK86" s="105"/>
      <c r="EL86" s="106"/>
      <c r="EM86" s="106"/>
      <c r="EN86" s="106"/>
      <c r="EO86" s="106"/>
      <c r="EP86" s="106"/>
      <c r="EQ86" s="106"/>
      <c r="ER86" s="106"/>
      <c r="ES86" s="106"/>
      <c r="ET86" s="106"/>
      <c r="EU86" s="106"/>
      <c r="EV86" s="107"/>
      <c r="EW86" s="108"/>
      <c r="EX86" s="109"/>
      <c r="EY86" s="109"/>
      <c r="EZ86" s="109"/>
      <c r="FA86" s="109"/>
      <c r="FB86" s="109"/>
      <c r="FC86" s="109"/>
      <c r="FD86" s="109"/>
      <c r="FE86" s="109"/>
      <c r="FF86" s="109"/>
      <c r="FG86" s="109"/>
      <c r="FH86" s="110"/>
    </row>
    <row r="87" spans="1:164" s="24" customFormat="1" ht="27" customHeight="1" x14ac:dyDescent="0.2">
      <c r="A87" s="121"/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3"/>
      <c r="R87" s="113" t="s">
        <v>122</v>
      </c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04">
        <v>9</v>
      </c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4"/>
      <c r="BA87" s="104"/>
      <c r="BB87" s="104"/>
      <c r="BC87" s="104">
        <v>2.4</v>
      </c>
      <c r="BD87" s="104"/>
      <c r="BE87" s="104"/>
      <c r="BF87" s="104"/>
      <c r="BG87" s="104"/>
      <c r="BH87" s="104"/>
      <c r="BI87" s="104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104"/>
      <c r="BU87" s="104"/>
      <c r="BV87" s="104"/>
      <c r="BW87" s="104"/>
      <c r="BX87" s="104"/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>
        <f t="shared" si="6"/>
        <v>6.6</v>
      </c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5"/>
      <c r="DZ87" s="106"/>
      <c r="EA87" s="106"/>
      <c r="EB87" s="106"/>
      <c r="EC87" s="106"/>
      <c r="ED87" s="106"/>
      <c r="EE87" s="106"/>
      <c r="EF87" s="106"/>
      <c r="EG87" s="106"/>
      <c r="EH87" s="106"/>
      <c r="EI87" s="106"/>
      <c r="EJ87" s="107"/>
      <c r="EK87" s="105"/>
      <c r="EL87" s="106"/>
      <c r="EM87" s="106"/>
      <c r="EN87" s="106"/>
      <c r="EO87" s="106"/>
      <c r="EP87" s="106"/>
      <c r="EQ87" s="106"/>
      <c r="ER87" s="106"/>
      <c r="ES87" s="106"/>
      <c r="ET87" s="106"/>
      <c r="EU87" s="106"/>
      <c r="EV87" s="107"/>
      <c r="EW87" s="108"/>
      <c r="EX87" s="109"/>
      <c r="EY87" s="109"/>
      <c r="EZ87" s="109"/>
      <c r="FA87" s="109"/>
      <c r="FB87" s="109"/>
      <c r="FC87" s="109"/>
      <c r="FD87" s="109"/>
      <c r="FE87" s="109"/>
      <c r="FF87" s="109"/>
      <c r="FG87" s="109"/>
      <c r="FH87" s="110"/>
    </row>
    <row r="88" spans="1:164" s="24" customFormat="1" ht="24" customHeight="1" x14ac:dyDescent="0.25">
      <c r="A88" s="118" t="s">
        <v>130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20"/>
      <c r="R88" s="103" t="s">
        <v>124</v>
      </c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4">
        <v>5</v>
      </c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>
        <v>0.9</v>
      </c>
      <c r="BD88" s="104"/>
      <c r="BE88" s="104"/>
      <c r="BF88" s="104"/>
      <c r="BG88" s="104"/>
      <c r="BH88" s="104"/>
      <c r="BI88" s="104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104"/>
      <c r="BU88" s="104"/>
      <c r="BV88" s="104"/>
      <c r="BW88" s="104"/>
      <c r="BX88" s="104"/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>
        <f t="shared" si="6"/>
        <v>4.0999999999999996</v>
      </c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5"/>
      <c r="DZ88" s="106"/>
      <c r="EA88" s="106"/>
      <c r="EB88" s="106"/>
      <c r="EC88" s="106"/>
      <c r="ED88" s="106"/>
      <c r="EE88" s="106"/>
      <c r="EF88" s="106"/>
      <c r="EG88" s="106"/>
      <c r="EH88" s="106"/>
      <c r="EI88" s="106"/>
      <c r="EJ88" s="107"/>
      <c r="EK88" s="105"/>
      <c r="EL88" s="106"/>
      <c r="EM88" s="106"/>
      <c r="EN88" s="106"/>
      <c r="EO88" s="106"/>
      <c r="EP88" s="106"/>
      <c r="EQ88" s="106"/>
      <c r="ER88" s="106"/>
      <c r="ES88" s="106"/>
      <c r="ET88" s="106"/>
      <c r="EU88" s="106"/>
      <c r="EV88" s="107"/>
      <c r="EW88" s="108"/>
      <c r="EX88" s="109"/>
      <c r="EY88" s="109"/>
      <c r="EZ88" s="109"/>
      <c r="FA88" s="109"/>
      <c r="FB88" s="109"/>
      <c r="FC88" s="109"/>
      <c r="FD88" s="109"/>
      <c r="FE88" s="109"/>
      <c r="FF88" s="109"/>
      <c r="FG88" s="109"/>
      <c r="FH88" s="110"/>
    </row>
    <row r="89" spans="1:164" s="24" customFormat="1" ht="24" customHeight="1" x14ac:dyDescent="0.25">
      <c r="A89" s="179"/>
      <c r="B89" s="180"/>
      <c r="C89" s="180"/>
      <c r="D89" s="180"/>
      <c r="E89" s="180"/>
      <c r="F89" s="180"/>
      <c r="G89" s="180"/>
      <c r="H89" s="180"/>
      <c r="I89" s="180"/>
      <c r="J89" s="180"/>
      <c r="K89" s="180"/>
      <c r="L89" s="180"/>
      <c r="M89" s="180"/>
      <c r="N89" s="180"/>
      <c r="O89" s="180"/>
      <c r="P89" s="180"/>
      <c r="Q89" s="181"/>
      <c r="R89" s="103" t="s">
        <v>125</v>
      </c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4">
        <v>40</v>
      </c>
      <c r="AM89" s="104"/>
      <c r="AN89" s="104"/>
      <c r="AO89" s="104"/>
      <c r="AP89" s="104"/>
      <c r="AQ89" s="104"/>
      <c r="AR89" s="104"/>
      <c r="AS89" s="104"/>
      <c r="AT89" s="104"/>
      <c r="AU89" s="104"/>
      <c r="AV89" s="104"/>
      <c r="AW89" s="104"/>
      <c r="AX89" s="104"/>
      <c r="AY89" s="104"/>
      <c r="AZ89" s="104"/>
      <c r="BA89" s="104"/>
      <c r="BB89" s="104"/>
      <c r="BC89" s="104">
        <v>1.1000000000000001</v>
      </c>
      <c r="BD89" s="104"/>
      <c r="BE89" s="104"/>
      <c r="BF89" s="104"/>
      <c r="BG89" s="104"/>
      <c r="BH89" s="104"/>
      <c r="BI89" s="104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104"/>
      <c r="BU89" s="104"/>
      <c r="BV89" s="104"/>
      <c r="BW89" s="104"/>
      <c r="BX89" s="104"/>
      <c r="BY89" s="104"/>
      <c r="BZ89" s="104"/>
      <c r="CA89" s="104"/>
      <c r="CB89" s="104"/>
      <c r="CC89" s="104"/>
      <c r="CD89" s="104"/>
      <c r="CE89" s="104"/>
      <c r="CF89" s="104"/>
      <c r="CG89" s="104"/>
      <c r="CH89" s="104"/>
      <c r="CI89" s="104"/>
      <c r="CJ89" s="104"/>
      <c r="CK89" s="104">
        <f t="shared" si="6"/>
        <v>38.9</v>
      </c>
      <c r="CL89" s="104"/>
      <c r="CM89" s="104"/>
      <c r="CN89" s="104"/>
      <c r="CO89" s="104"/>
      <c r="CP89" s="104"/>
      <c r="CQ89" s="104"/>
      <c r="CR89" s="104"/>
      <c r="CS89" s="104"/>
      <c r="CT89" s="104"/>
      <c r="CU89" s="104"/>
      <c r="CV89" s="104"/>
      <c r="CW89" s="104"/>
      <c r="CX89" s="104"/>
      <c r="CY89" s="104"/>
      <c r="CZ89" s="104"/>
      <c r="DA89" s="104"/>
      <c r="DB89" s="104"/>
      <c r="DC89" s="104"/>
      <c r="DD89" s="104"/>
      <c r="DE89" s="104"/>
      <c r="DF89" s="104"/>
      <c r="DG89" s="104"/>
      <c r="DH89" s="104"/>
      <c r="DI89" s="104"/>
      <c r="DJ89" s="104"/>
      <c r="DK89" s="104"/>
      <c r="DL89" s="104"/>
      <c r="DM89" s="104"/>
      <c r="DN89" s="104"/>
      <c r="DO89" s="104"/>
      <c r="DP89" s="104"/>
      <c r="DQ89" s="104"/>
      <c r="DR89" s="104"/>
      <c r="DS89" s="104"/>
      <c r="DT89" s="104"/>
      <c r="DU89" s="104"/>
      <c r="DV89" s="104"/>
      <c r="DW89" s="104"/>
      <c r="DX89" s="104"/>
      <c r="DY89" s="105"/>
      <c r="DZ89" s="106"/>
      <c r="EA89" s="106"/>
      <c r="EB89" s="106"/>
      <c r="EC89" s="106"/>
      <c r="ED89" s="106"/>
      <c r="EE89" s="106"/>
      <c r="EF89" s="106"/>
      <c r="EG89" s="106"/>
      <c r="EH89" s="106"/>
      <c r="EI89" s="106"/>
      <c r="EJ89" s="107"/>
      <c r="EK89" s="105"/>
      <c r="EL89" s="106"/>
      <c r="EM89" s="106"/>
      <c r="EN89" s="106"/>
      <c r="EO89" s="106"/>
      <c r="EP89" s="106"/>
      <c r="EQ89" s="106"/>
      <c r="ER89" s="106"/>
      <c r="ES89" s="106"/>
      <c r="ET89" s="106"/>
      <c r="EU89" s="106"/>
      <c r="EV89" s="107"/>
      <c r="EW89" s="108"/>
      <c r="EX89" s="109"/>
      <c r="EY89" s="109"/>
      <c r="EZ89" s="109"/>
      <c r="FA89" s="109"/>
      <c r="FB89" s="109"/>
      <c r="FC89" s="109"/>
      <c r="FD89" s="109"/>
      <c r="FE89" s="109"/>
      <c r="FF89" s="109"/>
      <c r="FG89" s="109"/>
      <c r="FH89" s="110"/>
    </row>
    <row r="90" spans="1:164" s="24" customFormat="1" ht="24" customHeight="1" x14ac:dyDescent="0.25">
      <c r="A90" s="179"/>
      <c r="B90" s="180"/>
      <c r="C90" s="180"/>
      <c r="D90" s="180"/>
      <c r="E90" s="180"/>
      <c r="F90" s="180"/>
      <c r="G90" s="180"/>
      <c r="H90" s="180"/>
      <c r="I90" s="180"/>
      <c r="J90" s="180"/>
      <c r="K90" s="180"/>
      <c r="L90" s="180"/>
      <c r="M90" s="180"/>
      <c r="N90" s="180"/>
      <c r="O90" s="180"/>
      <c r="P90" s="180"/>
      <c r="Q90" s="181"/>
      <c r="R90" s="103" t="s">
        <v>126</v>
      </c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4">
        <v>4.8</v>
      </c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  <c r="AW90" s="104"/>
      <c r="AX90" s="104"/>
      <c r="AY90" s="104"/>
      <c r="AZ90" s="104"/>
      <c r="BA90" s="104"/>
      <c r="BB90" s="104"/>
      <c r="BC90" s="104">
        <v>0.6</v>
      </c>
      <c r="BD90" s="104"/>
      <c r="BE90" s="104"/>
      <c r="BF90" s="104"/>
      <c r="BG90" s="104"/>
      <c r="BH90" s="104"/>
      <c r="BI90" s="104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104"/>
      <c r="BU90" s="104"/>
      <c r="BV90" s="104"/>
      <c r="BW90" s="104"/>
      <c r="BX90" s="104"/>
      <c r="BY90" s="104"/>
      <c r="BZ90" s="104"/>
      <c r="CA90" s="104"/>
      <c r="CB90" s="104"/>
      <c r="CC90" s="104"/>
      <c r="CD90" s="104"/>
      <c r="CE90" s="104"/>
      <c r="CF90" s="104"/>
      <c r="CG90" s="104"/>
      <c r="CH90" s="104"/>
      <c r="CI90" s="104"/>
      <c r="CJ90" s="104"/>
      <c r="CK90" s="104">
        <f t="shared" si="6"/>
        <v>4.2</v>
      </c>
      <c r="CL90" s="104"/>
      <c r="CM90" s="104"/>
      <c r="CN90" s="104"/>
      <c r="CO90" s="104"/>
      <c r="CP90" s="104"/>
      <c r="CQ90" s="104"/>
      <c r="CR90" s="104"/>
      <c r="CS90" s="104"/>
      <c r="CT90" s="104"/>
      <c r="CU90" s="104"/>
      <c r="CV90" s="104"/>
      <c r="CW90" s="104"/>
      <c r="CX90" s="104"/>
      <c r="CY90" s="104"/>
      <c r="CZ90" s="104"/>
      <c r="DA90" s="104"/>
      <c r="DB90" s="104"/>
      <c r="DC90" s="104"/>
      <c r="DD90" s="104"/>
      <c r="DE90" s="104"/>
      <c r="DF90" s="104"/>
      <c r="DG90" s="104"/>
      <c r="DH90" s="104"/>
      <c r="DI90" s="104"/>
      <c r="DJ90" s="104"/>
      <c r="DK90" s="104"/>
      <c r="DL90" s="104"/>
      <c r="DM90" s="104"/>
      <c r="DN90" s="104"/>
      <c r="DO90" s="104"/>
      <c r="DP90" s="104"/>
      <c r="DQ90" s="104"/>
      <c r="DR90" s="104"/>
      <c r="DS90" s="104"/>
      <c r="DT90" s="104"/>
      <c r="DU90" s="104"/>
      <c r="DV90" s="104"/>
      <c r="DW90" s="104"/>
      <c r="DX90" s="104"/>
      <c r="DY90" s="105"/>
      <c r="DZ90" s="106"/>
      <c r="EA90" s="106"/>
      <c r="EB90" s="106"/>
      <c r="EC90" s="106"/>
      <c r="ED90" s="106"/>
      <c r="EE90" s="106"/>
      <c r="EF90" s="106"/>
      <c r="EG90" s="106"/>
      <c r="EH90" s="106"/>
      <c r="EI90" s="106"/>
      <c r="EJ90" s="107"/>
      <c r="EK90" s="105"/>
      <c r="EL90" s="106"/>
      <c r="EM90" s="106"/>
      <c r="EN90" s="106"/>
      <c r="EO90" s="106"/>
      <c r="EP90" s="106"/>
      <c r="EQ90" s="106"/>
      <c r="ER90" s="106"/>
      <c r="ES90" s="106"/>
      <c r="ET90" s="106"/>
      <c r="EU90" s="106"/>
      <c r="EV90" s="107"/>
      <c r="EW90" s="108"/>
      <c r="EX90" s="109"/>
      <c r="EY90" s="109"/>
      <c r="EZ90" s="109"/>
      <c r="FA90" s="109"/>
      <c r="FB90" s="109"/>
      <c r="FC90" s="109"/>
      <c r="FD90" s="109"/>
      <c r="FE90" s="109"/>
      <c r="FF90" s="109"/>
      <c r="FG90" s="109"/>
      <c r="FH90" s="110"/>
    </row>
    <row r="91" spans="1:164" s="24" customFormat="1" ht="24" customHeight="1" x14ac:dyDescent="0.25">
      <c r="A91" s="179"/>
      <c r="B91" s="180"/>
      <c r="C91" s="180"/>
      <c r="D91" s="180"/>
      <c r="E91" s="180"/>
      <c r="F91" s="180"/>
      <c r="G91" s="180"/>
      <c r="H91" s="180"/>
      <c r="I91" s="180"/>
      <c r="J91" s="180"/>
      <c r="K91" s="180"/>
      <c r="L91" s="180"/>
      <c r="M91" s="180"/>
      <c r="N91" s="180"/>
      <c r="O91" s="180"/>
      <c r="P91" s="180"/>
      <c r="Q91" s="181"/>
      <c r="R91" s="103" t="s">
        <v>127</v>
      </c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4">
        <v>15</v>
      </c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W91" s="104"/>
      <c r="AX91" s="104"/>
      <c r="AY91" s="104"/>
      <c r="AZ91" s="104"/>
      <c r="BA91" s="104"/>
      <c r="BB91" s="104"/>
      <c r="BC91" s="104">
        <v>0</v>
      </c>
      <c r="BD91" s="104"/>
      <c r="BE91" s="104"/>
      <c r="BF91" s="104"/>
      <c r="BG91" s="104"/>
      <c r="BH91" s="104"/>
      <c r="BI91" s="104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104"/>
      <c r="BU91" s="104"/>
      <c r="BV91" s="104"/>
      <c r="BW91" s="104"/>
      <c r="BX91" s="104"/>
      <c r="BY91" s="104"/>
      <c r="BZ91" s="104"/>
      <c r="CA91" s="104"/>
      <c r="CB91" s="104"/>
      <c r="CC91" s="104"/>
      <c r="CD91" s="104"/>
      <c r="CE91" s="104"/>
      <c r="CF91" s="104"/>
      <c r="CG91" s="104"/>
      <c r="CH91" s="104"/>
      <c r="CI91" s="104"/>
      <c r="CJ91" s="104"/>
      <c r="CK91" s="104">
        <f t="shared" si="6"/>
        <v>15</v>
      </c>
      <c r="CL91" s="104"/>
      <c r="CM91" s="104"/>
      <c r="CN91" s="104"/>
      <c r="CO91" s="104"/>
      <c r="CP91" s="104"/>
      <c r="CQ91" s="104"/>
      <c r="CR91" s="104"/>
      <c r="CS91" s="104"/>
      <c r="CT91" s="104"/>
      <c r="CU91" s="104"/>
      <c r="CV91" s="104"/>
      <c r="CW91" s="104"/>
      <c r="CX91" s="104"/>
      <c r="CY91" s="104"/>
      <c r="CZ91" s="104"/>
      <c r="DA91" s="104"/>
      <c r="DB91" s="104"/>
      <c r="DC91" s="104"/>
      <c r="DD91" s="104"/>
      <c r="DE91" s="104"/>
      <c r="DF91" s="104"/>
      <c r="DG91" s="104"/>
      <c r="DH91" s="104"/>
      <c r="DI91" s="104"/>
      <c r="DJ91" s="104"/>
      <c r="DK91" s="104"/>
      <c r="DL91" s="104"/>
      <c r="DM91" s="104"/>
      <c r="DN91" s="104"/>
      <c r="DO91" s="104"/>
      <c r="DP91" s="104"/>
      <c r="DQ91" s="104"/>
      <c r="DR91" s="104"/>
      <c r="DS91" s="104"/>
      <c r="DT91" s="104"/>
      <c r="DU91" s="104"/>
      <c r="DV91" s="104"/>
      <c r="DW91" s="104"/>
      <c r="DX91" s="104"/>
      <c r="DY91" s="105"/>
      <c r="DZ91" s="106"/>
      <c r="EA91" s="106"/>
      <c r="EB91" s="106"/>
      <c r="EC91" s="106"/>
      <c r="ED91" s="106"/>
      <c r="EE91" s="106"/>
      <c r="EF91" s="106"/>
      <c r="EG91" s="106"/>
      <c r="EH91" s="106"/>
      <c r="EI91" s="106"/>
      <c r="EJ91" s="107"/>
      <c r="EK91" s="105"/>
      <c r="EL91" s="106"/>
      <c r="EM91" s="106"/>
      <c r="EN91" s="106"/>
      <c r="EO91" s="106"/>
      <c r="EP91" s="106"/>
      <c r="EQ91" s="106"/>
      <c r="ER91" s="106"/>
      <c r="ES91" s="106"/>
      <c r="ET91" s="106"/>
      <c r="EU91" s="106"/>
      <c r="EV91" s="107"/>
      <c r="EW91" s="108"/>
      <c r="EX91" s="109"/>
      <c r="EY91" s="109"/>
      <c r="EZ91" s="109"/>
      <c r="FA91" s="109"/>
      <c r="FB91" s="109"/>
      <c r="FC91" s="109"/>
      <c r="FD91" s="109"/>
      <c r="FE91" s="109"/>
      <c r="FF91" s="109"/>
      <c r="FG91" s="109"/>
      <c r="FH91" s="110"/>
    </row>
    <row r="92" spans="1:164" s="24" customFormat="1" ht="24" customHeight="1" x14ac:dyDescent="0.25">
      <c r="A92" s="179"/>
      <c r="B92" s="180"/>
      <c r="C92" s="180"/>
      <c r="D92" s="180"/>
      <c r="E92" s="180"/>
      <c r="F92" s="180"/>
      <c r="G92" s="180"/>
      <c r="H92" s="180"/>
      <c r="I92" s="180"/>
      <c r="J92" s="180"/>
      <c r="K92" s="180"/>
      <c r="L92" s="180"/>
      <c r="M92" s="180"/>
      <c r="N92" s="180"/>
      <c r="O92" s="180"/>
      <c r="P92" s="180"/>
      <c r="Q92" s="181"/>
      <c r="R92" s="103" t="s">
        <v>128</v>
      </c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4">
        <v>150</v>
      </c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4"/>
      <c r="BA92" s="104"/>
      <c r="BB92" s="104"/>
      <c r="BC92" s="104">
        <v>44.4</v>
      </c>
      <c r="BD92" s="104"/>
      <c r="BE92" s="104"/>
      <c r="BF92" s="104"/>
      <c r="BG92" s="104"/>
      <c r="BH92" s="104"/>
      <c r="BI92" s="104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104"/>
      <c r="BU92" s="104"/>
      <c r="BV92" s="104"/>
      <c r="BW92" s="104"/>
      <c r="BX92" s="104"/>
      <c r="BY92" s="104"/>
      <c r="BZ92" s="104"/>
      <c r="CA92" s="104"/>
      <c r="CB92" s="104"/>
      <c r="CC92" s="104"/>
      <c r="CD92" s="104"/>
      <c r="CE92" s="104"/>
      <c r="CF92" s="104"/>
      <c r="CG92" s="104"/>
      <c r="CH92" s="104"/>
      <c r="CI92" s="104"/>
      <c r="CJ92" s="104"/>
      <c r="CK92" s="104">
        <f t="shared" si="6"/>
        <v>105.6</v>
      </c>
      <c r="CL92" s="104"/>
      <c r="CM92" s="104"/>
      <c r="CN92" s="104"/>
      <c r="CO92" s="104"/>
      <c r="CP92" s="104"/>
      <c r="CQ92" s="104"/>
      <c r="CR92" s="104"/>
      <c r="CS92" s="104"/>
      <c r="CT92" s="104"/>
      <c r="CU92" s="104"/>
      <c r="CV92" s="104"/>
      <c r="CW92" s="104"/>
      <c r="CX92" s="104"/>
      <c r="CY92" s="104"/>
      <c r="CZ92" s="104"/>
      <c r="DA92" s="104"/>
      <c r="DB92" s="104"/>
      <c r="DC92" s="104"/>
      <c r="DD92" s="104"/>
      <c r="DE92" s="104"/>
      <c r="DF92" s="104"/>
      <c r="DG92" s="104"/>
      <c r="DH92" s="104"/>
      <c r="DI92" s="104"/>
      <c r="DJ92" s="104"/>
      <c r="DK92" s="104"/>
      <c r="DL92" s="104"/>
      <c r="DM92" s="104"/>
      <c r="DN92" s="104"/>
      <c r="DO92" s="104"/>
      <c r="DP92" s="104"/>
      <c r="DQ92" s="104"/>
      <c r="DR92" s="104"/>
      <c r="DS92" s="104"/>
      <c r="DT92" s="104"/>
      <c r="DU92" s="104"/>
      <c r="DV92" s="104"/>
      <c r="DW92" s="104"/>
      <c r="DX92" s="104"/>
      <c r="DY92" s="105"/>
      <c r="DZ92" s="106"/>
      <c r="EA92" s="106"/>
      <c r="EB92" s="106"/>
      <c r="EC92" s="106"/>
      <c r="ED92" s="106"/>
      <c r="EE92" s="106"/>
      <c r="EF92" s="106"/>
      <c r="EG92" s="106"/>
      <c r="EH92" s="106"/>
      <c r="EI92" s="106"/>
      <c r="EJ92" s="107"/>
      <c r="EK92" s="105"/>
      <c r="EL92" s="106"/>
      <c r="EM92" s="106"/>
      <c r="EN92" s="106"/>
      <c r="EO92" s="106"/>
      <c r="EP92" s="106"/>
      <c r="EQ92" s="106"/>
      <c r="ER92" s="106"/>
      <c r="ES92" s="106"/>
      <c r="ET92" s="106"/>
      <c r="EU92" s="106"/>
      <c r="EV92" s="107"/>
      <c r="EW92" s="108"/>
      <c r="EX92" s="109"/>
      <c r="EY92" s="109"/>
      <c r="EZ92" s="109"/>
      <c r="FA92" s="109"/>
      <c r="FB92" s="109"/>
      <c r="FC92" s="109"/>
      <c r="FD92" s="109"/>
      <c r="FE92" s="109"/>
      <c r="FF92" s="109"/>
      <c r="FG92" s="109"/>
      <c r="FH92" s="110"/>
    </row>
    <row r="93" spans="1:164" s="24" customFormat="1" ht="18" customHeight="1" x14ac:dyDescent="0.25">
      <c r="A93" s="121"/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3"/>
      <c r="R93" s="103" t="s">
        <v>129</v>
      </c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4">
        <v>160</v>
      </c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>
        <v>160</v>
      </c>
      <c r="BD93" s="104"/>
      <c r="BE93" s="104"/>
      <c r="BF93" s="104"/>
      <c r="BG93" s="104"/>
      <c r="BH93" s="104"/>
      <c r="BI93" s="104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104"/>
      <c r="BU93" s="104"/>
      <c r="BV93" s="104"/>
      <c r="BW93" s="104"/>
      <c r="BX93" s="104"/>
      <c r="BY93" s="104"/>
      <c r="BZ93" s="104"/>
      <c r="CA93" s="104"/>
      <c r="CB93" s="104"/>
      <c r="CC93" s="104"/>
      <c r="CD93" s="104"/>
      <c r="CE93" s="104"/>
      <c r="CF93" s="104"/>
      <c r="CG93" s="104"/>
      <c r="CH93" s="104"/>
      <c r="CI93" s="104"/>
      <c r="CJ93" s="104"/>
      <c r="CK93" s="104">
        <f t="shared" si="6"/>
        <v>0</v>
      </c>
      <c r="CL93" s="104"/>
      <c r="CM93" s="104"/>
      <c r="CN93" s="104"/>
      <c r="CO93" s="104"/>
      <c r="CP93" s="104"/>
      <c r="CQ93" s="104"/>
      <c r="CR93" s="104"/>
      <c r="CS93" s="104"/>
      <c r="CT93" s="104"/>
      <c r="CU93" s="104"/>
      <c r="CV93" s="104"/>
      <c r="CW93" s="104"/>
      <c r="CX93" s="104"/>
      <c r="CY93" s="104"/>
      <c r="CZ93" s="104"/>
      <c r="DA93" s="104"/>
      <c r="DB93" s="104"/>
      <c r="DC93" s="104"/>
      <c r="DD93" s="104"/>
      <c r="DE93" s="104"/>
      <c r="DF93" s="104"/>
      <c r="DG93" s="104"/>
      <c r="DH93" s="104"/>
      <c r="DI93" s="104"/>
      <c r="DJ93" s="104"/>
      <c r="DK93" s="104"/>
      <c r="DL93" s="104"/>
      <c r="DM93" s="104"/>
      <c r="DN93" s="104"/>
      <c r="DO93" s="104"/>
      <c r="DP93" s="104"/>
      <c r="DQ93" s="104"/>
      <c r="DR93" s="104"/>
      <c r="DS93" s="104"/>
      <c r="DT93" s="104"/>
      <c r="DU93" s="104"/>
      <c r="DV93" s="104"/>
      <c r="DW93" s="104"/>
      <c r="DX93" s="104"/>
      <c r="DY93" s="105"/>
      <c r="DZ93" s="106"/>
      <c r="EA93" s="106"/>
      <c r="EB93" s="106"/>
      <c r="EC93" s="106"/>
      <c r="ED93" s="106"/>
      <c r="EE93" s="106"/>
      <c r="EF93" s="106"/>
      <c r="EG93" s="106"/>
      <c r="EH93" s="106"/>
      <c r="EI93" s="106"/>
      <c r="EJ93" s="107"/>
      <c r="EK93" s="105"/>
      <c r="EL93" s="106"/>
      <c r="EM93" s="106"/>
      <c r="EN93" s="106"/>
      <c r="EO93" s="106"/>
      <c r="EP93" s="106"/>
      <c r="EQ93" s="106"/>
      <c r="ER93" s="106"/>
      <c r="ES93" s="106"/>
      <c r="ET93" s="106"/>
      <c r="EU93" s="106"/>
      <c r="EV93" s="107"/>
      <c r="EW93" s="108"/>
      <c r="EX93" s="109"/>
      <c r="EY93" s="109"/>
      <c r="EZ93" s="109"/>
      <c r="FA93" s="109"/>
      <c r="FB93" s="109"/>
      <c r="FC93" s="109"/>
      <c r="FD93" s="109"/>
      <c r="FE93" s="109"/>
      <c r="FF93" s="109"/>
      <c r="FG93" s="109"/>
      <c r="FH93" s="110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52" customFormat="1" ht="92.25" customHeight="1" x14ac:dyDescent="0.25">
      <c r="A97" s="126" t="s">
        <v>131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7"/>
      <c r="AE97" s="127"/>
      <c r="AF97" s="127"/>
      <c r="AG97" s="127"/>
      <c r="AH97" s="127"/>
      <c r="AI97" s="127"/>
      <c r="AJ97" s="127"/>
      <c r="AK97" s="127"/>
      <c r="AL97" s="127"/>
      <c r="AM97" s="127"/>
      <c r="AN97" s="127"/>
      <c r="AO97" s="127"/>
      <c r="AP97" s="127"/>
      <c r="AQ97" s="127"/>
      <c r="AR97" s="127"/>
      <c r="AS97" s="127"/>
      <c r="AT97" s="127"/>
      <c r="AU97" s="127"/>
      <c r="AV97" s="127"/>
      <c r="AW97" s="127"/>
      <c r="AX97" s="127"/>
      <c r="AY97" s="127"/>
      <c r="AZ97" s="127"/>
      <c r="BA97" s="127"/>
      <c r="BB97" s="127"/>
      <c r="BC97" s="127"/>
      <c r="BD97" s="127"/>
      <c r="BE97" s="127"/>
      <c r="BF97" s="127"/>
      <c r="BG97" s="127"/>
      <c r="BH97" s="127"/>
      <c r="BI97" s="127"/>
      <c r="BJ97" s="127"/>
      <c r="BK97" s="127"/>
      <c r="BL97" s="127"/>
      <c r="BM97" s="127"/>
      <c r="BN97" s="127"/>
      <c r="BO97" s="127"/>
      <c r="BP97" s="127"/>
      <c r="BQ97" s="127"/>
      <c r="BR97" s="127"/>
      <c r="BS97" s="127"/>
      <c r="BT97" s="127"/>
      <c r="BU97" s="127"/>
      <c r="BV97" s="127"/>
      <c r="BW97" s="127"/>
      <c r="BX97" s="127"/>
      <c r="BY97" s="127"/>
      <c r="BZ97" s="127"/>
      <c r="CA97" s="127"/>
      <c r="CB97" s="127"/>
      <c r="CC97" s="127"/>
      <c r="CD97" s="127"/>
      <c r="CE97" s="127"/>
      <c r="CF97" s="127"/>
      <c r="CG97" s="127"/>
      <c r="CH97" s="127"/>
      <c r="CI97" s="127"/>
      <c r="CJ97" s="127"/>
      <c r="CK97" s="127"/>
      <c r="CL97" s="127"/>
      <c r="CM97" s="127"/>
      <c r="CN97" s="127"/>
      <c r="CO97" s="127"/>
      <c r="CP97" s="127"/>
      <c r="CQ97" s="127"/>
      <c r="CR97" s="127"/>
      <c r="CS97" s="127"/>
      <c r="CT97" s="127"/>
      <c r="CU97" s="127"/>
      <c r="CV97" s="127"/>
      <c r="CW97" s="127"/>
      <c r="CX97" s="127"/>
      <c r="CY97" s="127"/>
      <c r="CZ97" s="127"/>
      <c r="DA97" s="127"/>
      <c r="DB97" s="127"/>
      <c r="DC97" s="127"/>
      <c r="DD97" s="127"/>
      <c r="DE97" s="127"/>
      <c r="DF97" s="127"/>
      <c r="DG97" s="127"/>
      <c r="DH97" s="127"/>
      <c r="DI97" s="127"/>
      <c r="DJ97" s="127"/>
      <c r="DK97" s="127"/>
      <c r="DL97" s="127"/>
      <c r="DM97" s="127"/>
      <c r="DN97" s="127"/>
      <c r="DO97" s="127"/>
      <c r="DP97" s="127"/>
      <c r="DQ97" s="127"/>
      <c r="DR97" s="127"/>
      <c r="DS97" s="127"/>
      <c r="DT97" s="127"/>
      <c r="DU97" s="127"/>
      <c r="DV97" s="127"/>
      <c r="DW97" s="127"/>
      <c r="DX97" s="127"/>
      <c r="DY97" s="127"/>
      <c r="DZ97" s="127"/>
      <c r="EA97" s="127"/>
      <c r="EB97" s="127"/>
      <c r="EC97" s="127"/>
      <c r="ED97" s="127"/>
      <c r="EE97" s="127"/>
      <c r="EF97" s="127"/>
      <c r="EG97" s="127"/>
      <c r="EH97" s="127"/>
      <c r="EI97" s="127"/>
      <c r="EJ97" s="127"/>
      <c r="EK97" s="127"/>
      <c r="EL97" s="127"/>
      <c r="EM97" s="127"/>
      <c r="EN97" s="127"/>
      <c r="EO97" s="127"/>
      <c r="EP97" s="127"/>
      <c r="EQ97" s="127"/>
      <c r="ER97" s="127"/>
      <c r="ES97" s="127"/>
      <c r="ET97" s="127"/>
      <c r="EU97" s="127"/>
      <c r="EV97" s="127"/>
      <c r="EW97" s="127"/>
      <c r="EX97" s="127"/>
      <c r="EY97" s="127"/>
      <c r="EZ97" s="127"/>
      <c r="FA97" s="127"/>
      <c r="FB97" s="127"/>
      <c r="FC97" s="127"/>
      <c r="FD97" s="127"/>
      <c r="FE97" s="127"/>
      <c r="FF97" s="127"/>
      <c r="FG97" s="127"/>
    </row>
    <row r="98" spans="1:163" s="46" customFormat="1" ht="15.75" x14ac:dyDescent="0.25">
      <c r="AW98" s="160"/>
      <c r="AX98" s="160"/>
      <c r="AY98" s="160"/>
      <c r="AZ98" s="160"/>
      <c r="BA98" s="160"/>
      <c r="BB98" s="160"/>
      <c r="BC98" s="160"/>
      <c r="BD98" s="160"/>
      <c r="BE98" s="160"/>
      <c r="BF98" s="160"/>
      <c r="BG98" s="160"/>
      <c r="BH98" s="160"/>
      <c r="BI98" s="160"/>
      <c r="BJ98" s="160"/>
      <c r="BK98" s="160"/>
      <c r="BL98" s="160"/>
      <c r="BM98" s="160"/>
      <c r="BN98" s="160"/>
      <c r="BO98" s="160"/>
      <c r="BP98" s="160"/>
      <c r="BQ98" s="160"/>
      <c r="BR98" s="160"/>
      <c r="BS98" s="160"/>
      <c r="BT98" s="160"/>
      <c r="BU98" s="160"/>
      <c r="BV98" s="160"/>
      <c r="BW98" s="160"/>
      <c r="BX98" s="160"/>
      <c r="BY98" s="160"/>
      <c r="BZ98" s="160"/>
      <c r="CA98" s="160"/>
      <c r="CB98" s="160"/>
      <c r="CC98" s="160"/>
      <c r="CD98" s="160"/>
      <c r="CE98" s="160"/>
      <c r="CF98" s="160"/>
      <c r="CG98" s="160"/>
      <c r="CH98" s="160"/>
      <c r="CI98" s="160"/>
      <c r="CJ98" s="160"/>
      <c r="CK98" s="160"/>
      <c r="CL98" s="160"/>
      <c r="CM98" s="160"/>
      <c r="CN98" s="160"/>
      <c r="CO98" s="160"/>
      <c r="CP98" s="160"/>
      <c r="CQ98" s="160"/>
      <c r="CR98" s="160"/>
      <c r="CS98" s="160"/>
      <c r="CT98" s="160"/>
      <c r="CU98" s="160"/>
      <c r="CV98" s="160"/>
      <c r="CW98" s="160"/>
      <c r="CX98" s="160"/>
      <c r="CY98" s="160"/>
      <c r="CZ98" s="160"/>
      <c r="DA98" s="160"/>
      <c r="DB98" s="160"/>
      <c r="DC98" s="160"/>
      <c r="DD98" s="160"/>
      <c r="DE98" s="160"/>
      <c r="DF98" s="160"/>
      <c r="DG98" s="160"/>
      <c r="DH98" s="160"/>
      <c r="DI98" s="160"/>
      <c r="DJ98" s="160"/>
      <c r="DK98" s="160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77" t="s">
        <v>4</v>
      </c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7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15"/>
      <c r="DX99" s="15"/>
      <c r="DY99" s="15"/>
      <c r="DZ99" s="15"/>
      <c r="EA99" s="16"/>
      <c r="EB99" s="16"/>
      <c r="EC99" s="16"/>
      <c r="ED99" s="16"/>
      <c r="EE99" s="16"/>
      <c r="EF99" s="49"/>
      <c r="EG99" s="49"/>
      <c r="EH99" s="49"/>
      <c r="EI99" s="49"/>
      <c r="EJ99" s="46"/>
      <c r="EK99" s="46"/>
      <c r="EL99" s="46"/>
      <c r="EM99" s="46"/>
    </row>
    <row r="100" spans="1:163" s="8" customFormat="1" ht="15.75" x14ac:dyDescent="0.25">
      <c r="AR100" s="19"/>
      <c r="AS100" s="17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144" t="s">
        <v>112</v>
      </c>
      <c r="BI100" s="144"/>
      <c r="BJ100" s="144"/>
      <c r="BK100" s="144"/>
      <c r="BL100" s="144"/>
      <c r="BM100" s="144"/>
      <c r="BN100" s="144"/>
      <c r="BO100" s="144"/>
      <c r="BP100" s="144"/>
      <c r="BQ100" s="144"/>
      <c r="BR100" s="142" t="s">
        <v>141</v>
      </c>
      <c r="BS100" s="142"/>
      <c r="BT100" s="142"/>
      <c r="BU100" s="142"/>
      <c r="BV100" s="142"/>
      <c r="BW100" s="142"/>
      <c r="BX100" s="142"/>
      <c r="BY100" s="142"/>
      <c r="BZ100" s="142"/>
      <c r="CA100" s="142"/>
      <c r="CB100" s="142"/>
      <c r="CC100" s="142"/>
      <c r="CD100" s="142"/>
      <c r="CE100" s="142"/>
      <c r="CF100" s="142"/>
      <c r="CG100" s="142"/>
      <c r="CH100" s="142"/>
      <c r="CI100" s="142"/>
      <c r="CJ100" s="144">
        <v>20</v>
      </c>
      <c r="CK100" s="144"/>
      <c r="CL100" s="144"/>
      <c r="CM100" s="144"/>
      <c r="CN100" s="145" t="s">
        <v>139</v>
      </c>
      <c r="CO100" s="145"/>
      <c r="CP100" s="145"/>
      <c r="CQ100" s="145"/>
      <c r="CR100" s="146" t="s">
        <v>6</v>
      </c>
      <c r="CS100" s="146"/>
      <c r="CT100" s="146"/>
      <c r="CU100" s="146"/>
      <c r="CV100" s="146"/>
      <c r="CW100" s="146"/>
      <c r="CX100" s="146"/>
      <c r="CY100" s="146"/>
      <c r="DC100" s="10"/>
    </row>
    <row r="101" spans="1:163" s="46" customFormat="1" ht="15.75" x14ac:dyDescent="0.25">
      <c r="J101" s="111" t="s">
        <v>143</v>
      </c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48"/>
      <c r="V101" s="48"/>
      <c r="W101" s="48"/>
      <c r="X101" s="48"/>
      <c r="Y101" s="48" t="s">
        <v>140</v>
      </c>
      <c r="Z101" s="48"/>
      <c r="AA101" s="48"/>
      <c r="CM101" s="111"/>
      <c r="CN101" s="111"/>
      <c r="CO101" s="111"/>
      <c r="CP101" s="111"/>
      <c r="CQ101" s="111"/>
      <c r="CR101" s="111"/>
      <c r="CS101" s="111"/>
      <c r="CT101" s="111"/>
      <c r="CU101" s="111"/>
      <c r="CV101" s="111"/>
      <c r="CW101" s="111"/>
      <c r="CX101" s="111"/>
      <c r="DC101" s="7"/>
    </row>
    <row r="102" spans="1:163" s="52" customFormat="1" ht="15.75" x14ac:dyDescent="0.25">
      <c r="DC102" s="42"/>
    </row>
    <row r="103" spans="1:163" s="26" customFormat="1" ht="82.5" customHeight="1" x14ac:dyDescent="0.25">
      <c r="A103" s="112" t="s">
        <v>68</v>
      </c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 t="s">
        <v>69</v>
      </c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 t="s">
        <v>70</v>
      </c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 t="s">
        <v>71</v>
      </c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 t="s">
        <v>72</v>
      </c>
      <c r="CS103" s="112"/>
      <c r="CT103" s="112"/>
      <c r="CU103" s="112"/>
      <c r="CV103" s="112"/>
      <c r="CW103" s="112"/>
      <c r="CX103" s="112"/>
      <c r="CY103" s="112"/>
      <c r="CZ103" s="112"/>
      <c r="DA103" s="112"/>
      <c r="DB103" s="112"/>
      <c r="DC103" s="112"/>
      <c r="DD103" s="112"/>
      <c r="DE103" s="112"/>
      <c r="DF103" s="112"/>
      <c r="DG103" s="112"/>
      <c r="DH103" s="112"/>
      <c r="DI103" s="112"/>
      <c r="DJ103" s="112"/>
      <c r="DK103" s="112"/>
      <c r="DL103" s="112"/>
      <c r="DM103" s="112"/>
      <c r="DN103" s="112" t="s">
        <v>73</v>
      </c>
      <c r="DO103" s="112"/>
      <c r="DP103" s="112"/>
      <c r="DQ103" s="112"/>
      <c r="DR103" s="112"/>
      <c r="DS103" s="112"/>
      <c r="DT103" s="112"/>
      <c r="DU103" s="112"/>
      <c r="DV103" s="112"/>
      <c r="DW103" s="112"/>
      <c r="DX103" s="112"/>
      <c r="DY103" s="112"/>
      <c r="DZ103" s="112"/>
      <c r="EA103" s="112"/>
      <c r="EB103" s="112"/>
      <c r="EC103" s="112"/>
      <c r="ED103" s="112"/>
      <c r="EE103" s="112"/>
      <c r="EF103" s="112"/>
      <c r="EG103" s="112"/>
      <c r="EH103" s="112"/>
      <c r="EI103" s="112"/>
      <c r="EJ103" s="112"/>
      <c r="EK103" s="112" t="s">
        <v>74</v>
      </c>
      <c r="EL103" s="112"/>
      <c r="EM103" s="112"/>
      <c r="EN103" s="112"/>
      <c r="EO103" s="112"/>
      <c r="EP103" s="112"/>
      <c r="EQ103" s="112"/>
      <c r="ER103" s="112"/>
      <c r="ES103" s="112"/>
      <c r="ET103" s="112"/>
      <c r="EU103" s="112"/>
      <c r="EV103" s="112"/>
      <c r="EW103" s="112"/>
      <c r="EX103" s="112"/>
      <c r="EY103" s="112"/>
      <c r="EZ103" s="112"/>
      <c r="FA103" s="112"/>
      <c r="FB103" s="112"/>
      <c r="FC103" s="112"/>
      <c r="FD103" s="112"/>
      <c r="FE103" s="112"/>
      <c r="FF103" s="112"/>
      <c r="FG103" s="112"/>
    </row>
    <row r="104" spans="1:163" s="20" customFormat="1" x14ac:dyDescent="0.25">
      <c r="A104" s="99">
        <v>1</v>
      </c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>
        <v>2</v>
      </c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>
        <v>3</v>
      </c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>
        <v>4</v>
      </c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99"/>
      <c r="CK104" s="99"/>
      <c r="CL104" s="99"/>
      <c r="CM104" s="99"/>
      <c r="CN104" s="99"/>
      <c r="CO104" s="99"/>
      <c r="CP104" s="99"/>
      <c r="CQ104" s="99"/>
      <c r="CR104" s="99">
        <v>5</v>
      </c>
      <c r="CS104" s="99"/>
      <c r="CT104" s="99"/>
      <c r="CU104" s="99"/>
      <c r="CV104" s="99"/>
      <c r="CW104" s="99"/>
      <c r="CX104" s="99"/>
      <c r="CY104" s="99"/>
      <c r="CZ104" s="99"/>
      <c r="DA104" s="99"/>
      <c r="DB104" s="99"/>
      <c r="DC104" s="99"/>
      <c r="DD104" s="99"/>
      <c r="DE104" s="99"/>
      <c r="DF104" s="99"/>
      <c r="DG104" s="99"/>
      <c r="DH104" s="99"/>
      <c r="DI104" s="99"/>
      <c r="DJ104" s="99"/>
      <c r="DK104" s="99"/>
      <c r="DL104" s="99"/>
      <c r="DM104" s="99"/>
      <c r="DN104" s="99">
        <v>6</v>
      </c>
      <c r="DO104" s="99"/>
      <c r="DP104" s="99"/>
      <c r="DQ104" s="99"/>
      <c r="DR104" s="99"/>
      <c r="DS104" s="99"/>
      <c r="DT104" s="99"/>
      <c r="DU104" s="99"/>
      <c r="DV104" s="99"/>
      <c r="DW104" s="99"/>
      <c r="DX104" s="99"/>
      <c r="DY104" s="99"/>
      <c r="DZ104" s="99"/>
      <c r="EA104" s="99"/>
      <c r="EB104" s="99"/>
      <c r="EC104" s="99"/>
      <c r="ED104" s="99"/>
      <c r="EE104" s="99"/>
      <c r="EF104" s="99"/>
      <c r="EG104" s="99"/>
      <c r="EH104" s="99"/>
      <c r="EI104" s="99"/>
      <c r="EJ104" s="99"/>
      <c r="EK104" s="99">
        <v>7</v>
      </c>
      <c r="EL104" s="99"/>
      <c r="EM104" s="99"/>
      <c r="EN104" s="99"/>
      <c r="EO104" s="99"/>
      <c r="EP104" s="99"/>
      <c r="EQ104" s="99"/>
      <c r="ER104" s="99"/>
      <c r="ES104" s="99"/>
      <c r="ET104" s="99"/>
      <c r="EU104" s="99"/>
      <c r="EV104" s="99"/>
      <c r="EW104" s="99"/>
      <c r="EX104" s="99"/>
      <c r="EY104" s="99"/>
      <c r="EZ104" s="99"/>
      <c r="FA104" s="99"/>
      <c r="FB104" s="99"/>
      <c r="FC104" s="99"/>
      <c r="FD104" s="99"/>
      <c r="FE104" s="99"/>
      <c r="FF104" s="99"/>
      <c r="FG104" s="99"/>
    </row>
    <row r="105" spans="1:163" s="20" customFormat="1" ht="21.75" customHeight="1" x14ac:dyDescent="0.25">
      <c r="A105" s="100" t="s">
        <v>132</v>
      </c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2"/>
      <c r="AA105" s="170" t="s">
        <v>133</v>
      </c>
      <c r="AB105" s="171"/>
      <c r="AC105" s="171"/>
      <c r="AD105" s="171"/>
      <c r="AE105" s="171"/>
      <c r="AF105" s="171"/>
      <c r="AG105" s="171"/>
      <c r="AH105" s="171"/>
      <c r="AI105" s="171"/>
      <c r="AJ105" s="171"/>
      <c r="AK105" s="171"/>
      <c r="AL105" s="171"/>
      <c r="AM105" s="171"/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AZ105" s="172"/>
      <c r="BA105" s="99" t="s">
        <v>104</v>
      </c>
      <c r="BB105" s="99" t="s">
        <v>104</v>
      </c>
      <c r="BC105" s="99" t="s">
        <v>104</v>
      </c>
      <c r="BD105" s="99" t="s">
        <v>104</v>
      </c>
      <c r="BE105" s="99" t="s">
        <v>104</v>
      </c>
      <c r="BF105" s="99" t="s">
        <v>104</v>
      </c>
      <c r="BG105" s="99" t="s">
        <v>104</v>
      </c>
      <c r="BH105" s="99" t="s">
        <v>104</v>
      </c>
      <c r="BI105" s="99" t="s">
        <v>104</v>
      </c>
      <c r="BJ105" s="99" t="s">
        <v>104</v>
      </c>
      <c r="BK105" s="99" t="s">
        <v>104</v>
      </c>
      <c r="BL105" s="99" t="s">
        <v>104</v>
      </c>
      <c r="BM105" s="99" t="s">
        <v>104</v>
      </c>
      <c r="BN105" s="99" t="s">
        <v>104</v>
      </c>
      <c r="BO105" s="99" t="s">
        <v>104</v>
      </c>
      <c r="BP105" s="99" t="s">
        <v>104</v>
      </c>
      <c r="BQ105" s="99" t="s">
        <v>104</v>
      </c>
      <c r="BR105" s="99" t="s">
        <v>104</v>
      </c>
      <c r="BS105" s="99" t="s">
        <v>104</v>
      </c>
      <c r="BT105" s="99" t="s">
        <v>104</v>
      </c>
      <c r="BU105" s="99" t="s">
        <v>104</v>
      </c>
      <c r="BV105" s="99" t="s">
        <v>104</v>
      </c>
      <c r="BW105" s="99" t="s">
        <v>104</v>
      </c>
      <c r="BX105" s="90">
        <v>2</v>
      </c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5">
        <v>8.8919999999999995</v>
      </c>
      <c r="CS105" s="95">
        <v>8.3219999999999992</v>
      </c>
      <c r="CT105" s="95">
        <v>8.3219999999999992</v>
      </c>
      <c r="CU105" s="95">
        <v>8.3219999999999992</v>
      </c>
      <c r="CV105" s="95">
        <v>8.3219999999999992</v>
      </c>
      <c r="CW105" s="95">
        <v>8.3219999999999992</v>
      </c>
      <c r="CX105" s="95">
        <v>8.3219999999999992</v>
      </c>
      <c r="CY105" s="95">
        <v>8.3219999999999992</v>
      </c>
      <c r="CZ105" s="95">
        <v>8.3219999999999992</v>
      </c>
      <c r="DA105" s="95">
        <v>8.3219999999999992</v>
      </c>
      <c r="DB105" s="95">
        <v>8.3219999999999992</v>
      </c>
      <c r="DC105" s="95">
        <v>8.3219999999999992</v>
      </c>
      <c r="DD105" s="95">
        <v>8.3219999999999992</v>
      </c>
      <c r="DE105" s="95">
        <v>8.3219999999999992</v>
      </c>
      <c r="DF105" s="95">
        <v>8.3219999999999992</v>
      </c>
      <c r="DG105" s="95">
        <v>8.3219999999999992</v>
      </c>
      <c r="DH105" s="95">
        <v>8.3219999999999992</v>
      </c>
      <c r="DI105" s="95">
        <v>8.3219999999999992</v>
      </c>
      <c r="DJ105" s="95">
        <v>8.3219999999999992</v>
      </c>
      <c r="DK105" s="95">
        <v>8.3219999999999992</v>
      </c>
      <c r="DL105" s="95">
        <v>8.3219999999999992</v>
      </c>
      <c r="DM105" s="95">
        <v>8.3219999999999992</v>
      </c>
      <c r="DN105" s="95">
        <f>CR105</f>
        <v>8.8919999999999995</v>
      </c>
      <c r="DO105" s="95">
        <v>6.5537299999999998</v>
      </c>
      <c r="DP105" s="95">
        <v>6.5537299999999998</v>
      </c>
      <c r="DQ105" s="95">
        <v>6.5537299999999998</v>
      </c>
      <c r="DR105" s="95">
        <v>6.5537299999999998</v>
      </c>
      <c r="DS105" s="95">
        <v>6.5537299999999998</v>
      </c>
      <c r="DT105" s="95">
        <v>6.5537299999999998</v>
      </c>
      <c r="DU105" s="95">
        <v>6.5537299999999998</v>
      </c>
      <c r="DV105" s="95">
        <v>6.5537299999999998</v>
      </c>
      <c r="DW105" s="95">
        <v>6.5537299999999998</v>
      </c>
      <c r="DX105" s="95">
        <v>6.5537299999999998</v>
      </c>
      <c r="DY105" s="95">
        <v>6.5537299999999998</v>
      </c>
      <c r="DZ105" s="95">
        <v>6.5537299999999998</v>
      </c>
      <c r="EA105" s="95">
        <v>6.5537299999999998</v>
      </c>
      <c r="EB105" s="95">
        <v>6.5537299999999998</v>
      </c>
      <c r="EC105" s="95">
        <v>6.5537299999999998</v>
      </c>
      <c r="ED105" s="95">
        <v>6.5537299999999998</v>
      </c>
      <c r="EE105" s="95">
        <v>6.5537299999999998</v>
      </c>
      <c r="EF105" s="95">
        <v>6.5537299999999998</v>
      </c>
      <c r="EG105" s="95">
        <v>6.5537299999999998</v>
      </c>
      <c r="EH105" s="95">
        <v>6.5537299999999998</v>
      </c>
      <c r="EI105" s="95">
        <v>6.5537299999999998</v>
      </c>
      <c r="EJ105" s="95">
        <v>6.5537299999999998</v>
      </c>
      <c r="EK105" s="139">
        <f>EL14</f>
        <v>27.148999999999997</v>
      </c>
      <c r="EL105" s="140"/>
      <c r="EM105" s="140"/>
      <c r="EN105" s="140"/>
      <c r="EO105" s="140"/>
      <c r="EP105" s="140"/>
      <c r="EQ105" s="140"/>
      <c r="ER105" s="140"/>
      <c r="ES105" s="140"/>
      <c r="ET105" s="140"/>
      <c r="EU105" s="140"/>
      <c r="EV105" s="140"/>
      <c r="EW105" s="140"/>
      <c r="EX105" s="140"/>
      <c r="EY105" s="140"/>
      <c r="EZ105" s="140"/>
      <c r="FA105" s="140"/>
      <c r="FB105" s="140"/>
      <c r="FC105" s="140"/>
      <c r="FD105" s="140"/>
      <c r="FE105" s="140"/>
      <c r="FF105" s="140"/>
      <c r="FG105" s="141"/>
    </row>
    <row r="106" spans="1:163" s="20" customFormat="1" ht="18.75" customHeight="1" x14ac:dyDescent="0.25">
      <c r="A106" s="136"/>
      <c r="B106" s="137"/>
      <c r="C106" s="137"/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8"/>
      <c r="AA106" s="173"/>
      <c r="AB106" s="174"/>
      <c r="AC106" s="174"/>
      <c r="AD106" s="174"/>
      <c r="AE106" s="174"/>
      <c r="AF106" s="174"/>
      <c r="AG106" s="174"/>
      <c r="AH106" s="174"/>
      <c r="AI106" s="174"/>
      <c r="AJ106" s="174"/>
      <c r="AK106" s="174"/>
      <c r="AL106" s="174"/>
      <c r="AM106" s="174"/>
      <c r="AN106" s="174"/>
      <c r="AO106" s="174"/>
      <c r="AP106" s="174"/>
      <c r="AQ106" s="174"/>
      <c r="AR106" s="174"/>
      <c r="AS106" s="174"/>
      <c r="AT106" s="174"/>
      <c r="AU106" s="174"/>
      <c r="AV106" s="174"/>
      <c r="AW106" s="174"/>
      <c r="AX106" s="174"/>
      <c r="AY106" s="174"/>
      <c r="AZ106" s="175"/>
      <c r="BA106" s="99" t="s">
        <v>105</v>
      </c>
      <c r="BB106" s="99" t="s">
        <v>105</v>
      </c>
      <c r="BC106" s="99" t="s">
        <v>105</v>
      </c>
      <c r="BD106" s="99" t="s">
        <v>105</v>
      </c>
      <c r="BE106" s="99" t="s">
        <v>105</v>
      </c>
      <c r="BF106" s="99" t="s">
        <v>105</v>
      </c>
      <c r="BG106" s="99" t="s">
        <v>105</v>
      </c>
      <c r="BH106" s="99" t="s">
        <v>105</v>
      </c>
      <c r="BI106" s="99" t="s">
        <v>105</v>
      </c>
      <c r="BJ106" s="99" t="s">
        <v>105</v>
      </c>
      <c r="BK106" s="99" t="s">
        <v>105</v>
      </c>
      <c r="BL106" s="99" t="s">
        <v>105</v>
      </c>
      <c r="BM106" s="99" t="s">
        <v>105</v>
      </c>
      <c r="BN106" s="99" t="s">
        <v>105</v>
      </c>
      <c r="BO106" s="99" t="s">
        <v>105</v>
      </c>
      <c r="BP106" s="99" t="s">
        <v>105</v>
      </c>
      <c r="BQ106" s="99" t="s">
        <v>105</v>
      </c>
      <c r="BR106" s="99" t="s">
        <v>105</v>
      </c>
      <c r="BS106" s="99" t="s">
        <v>105</v>
      </c>
      <c r="BT106" s="99" t="s">
        <v>105</v>
      </c>
      <c r="BU106" s="99" t="s">
        <v>105</v>
      </c>
      <c r="BV106" s="99" t="s">
        <v>105</v>
      </c>
      <c r="BW106" s="99" t="s">
        <v>105</v>
      </c>
      <c r="BX106" s="90">
        <v>4</v>
      </c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  <c r="CO106" s="90"/>
      <c r="CP106" s="90"/>
      <c r="CQ106" s="90"/>
      <c r="CR106" s="95">
        <v>0.313</v>
      </c>
      <c r="CS106" s="95">
        <v>0.26900000000000002</v>
      </c>
      <c r="CT106" s="95">
        <v>0.26900000000000002</v>
      </c>
      <c r="CU106" s="95">
        <v>0.26900000000000002</v>
      </c>
      <c r="CV106" s="95">
        <v>0.26900000000000002</v>
      </c>
      <c r="CW106" s="95">
        <v>0.26900000000000002</v>
      </c>
      <c r="CX106" s="95">
        <v>0.26900000000000002</v>
      </c>
      <c r="CY106" s="95">
        <v>0.26900000000000002</v>
      </c>
      <c r="CZ106" s="95">
        <v>0.26900000000000002</v>
      </c>
      <c r="DA106" s="95">
        <v>0.26900000000000002</v>
      </c>
      <c r="DB106" s="95">
        <v>0.26900000000000002</v>
      </c>
      <c r="DC106" s="95">
        <v>0.26900000000000002</v>
      </c>
      <c r="DD106" s="95">
        <v>0.26900000000000002</v>
      </c>
      <c r="DE106" s="95">
        <v>0.26900000000000002</v>
      </c>
      <c r="DF106" s="95">
        <v>0.26900000000000002</v>
      </c>
      <c r="DG106" s="95">
        <v>0.26900000000000002</v>
      </c>
      <c r="DH106" s="95">
        <v>0.26900000000000002</v>
      </c>
      <c r="DI106" s="95">
        <v>0.26900000000000002</v>
      </c>
      <c r="DJ106" s="95">
        <v>0.26900000000000002</v>
      </c>
      <c r="DK106" s="95">
        <v>0.26900000000000002</v>
      </c>
      <c r="DL106" s="95">
        <v>0.26900000000000002</v>
      </c>
      <c r="DM106" s="95">
        <v>0.26900000000000002</v>
      </c>
      <c r="DN106" s="95">
        <f>CR106</f>
        <v>0.313</v>
      </c>
      <c r="DO106" s="95">
        <v>0.17710000000000001</v>
      </c>
      <c r="DP106" s="95">
        <v>0.17710000000000001</v>
      </c>
      <c r="DQ106" s="95">
        <v>0.17710000000000001</v>
      </c>
      <c r="DR106" s="95">
        <v>0.17710000000000001</v>
      </c>
      <c r="DS106" s="95">
        <v>0.17710000000000001</v>
      </c>
      <c r="DT106" s="95">
        <v>0.17710000000000001</v>
      </c>
      <c r="DU106" s="95">
        <v>0.17710000000000001</v>
      </c>
      <c r="DV106" s="95">
        <v>0.17710000000000001</v>
      </c>
      <c r="DW106" s="95">
        <v>0.17710000000000001</v>
      </c>
      <c r="DX106" s="95">
        <v>0.17710000000000001</v>
      </c>
      <c r="DY106" s="95">
        <v>0.17710000000000001</v>
      </c>
      <c r="DZ106" s="95">
        <v>0.17710000000000001</v>
      </c>
      <c r="EA106" s="95">
        <v>0.17710000000000001</v>
      </c>
      <c r="EB106" s="95">
        <v>0.17710000000000001</v>
      </c>
      <c r="EC106" s="95">
        <v>0.17710000000000001</v>
      </c>
      <c r="ED106" s="95">
        <v>0.17710000000000001</v>
      </c>
      <c r="EE106" s="95">
        <v>0.17710000000000001</v>
      </c>
      <c r="EF106" s="95">
        <v>0.17710000000000001</v>
      </c>
      <c r="EG106" s="95">
        <v>0.17710000000000001</v>
      </c>
      <c r="EH106" s="95">
        <v>0.17710000000000001</v>
      </c>
      <c r="EI106" s="95">
        <v>0.17710000000000001</v>
      </c>
      <c r="EJ106" s="95">
        <v>0.17710000000000001</v>
      </c>
      <c r="EK106" s="182"/>
      <c r="EL106" s="183"/>
      <c r="EM106" s="183"/>
      <c r="EN106" s="183"/>
      <c r="EO106" s="183"/>
      <c r="EP106" s="183"/>
      <c r="EQ106" s="183"/>
      <c r="ER106" s="183"/>
      <c r="ES106" s="183"/>
      <c r="ET106" s="183"/>
      <c r="EU106" s="183"/>
      <c r="EV106" s="183"/>
      <c r="EW106" s="183"/>
      <c r="EX106" s="183"/>
      <c r="EY106" s="183"/>
      <c r="EZ106" s="183"/>
      <c r="FA106" s="183"/>
      <c r="FB106" s="183"/>
      <c r="FC106" s="183"/>
      <c r="FD106" s="183"/>
      <c r="FE106" s="183"/>
      <c r="FF106" s="183"/>
      <c r="FG106" s="184"/>
    </row>
    <row r="107" spans="1:163" s="20" customFormat="1" ht="49.5" customHeight="1" x14ac:dyDescent="0.25">
      <c r="A107" s="136"/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8"/>
      <c r="AA107" s="173"/>
      <c r="AB107" s="174"/>
      <c r="AC107" s="174"/>
      <c r="AD107" s="174"/>
      <c r="AE107" s="174"/>
      <c r="AF107" s="174"/>
      <c r="AG107" s="174"/>
      <c r="AH107" s="174"/>
      <c r="AI107" s="174"/>
      <c r="AJ107" s="174"/>
      <c r="AK107" s="174"/>
      <c r="AL107" s="174"/>
      <c r="AM107" s="174"/>
      <c r="AN107" s="174"/>
      <c r="AO107" s="174"/>
      <c r="AP107" s="174"/>
      <c r="AQ107" s="174"/>
      <c r="AR107" s="174"/>
      <c r="AS107" s="174"/>
      <c r="AT107" s="174"/>
      <c r="AU107" s="174"/>
      <c r="AV107" s="174"/>
      <c r="AW107" s="174"/>
      <c r="AX107" s="174"/>
      <c r="AY107" s="174"/>
      <c r="AZ107" s="175"/>
      <c r="BA107" s="169" t="s">
        <v>106</v>
      </c>
      <c r="BB107" s="169" t="s">
        <v>106</v>
      </c>
      <c r="BC107" s="169" t="s">
        <v>106</v>
      </c>
      <c r="BD107" s="169" t="s">
        <v>106</v>
      </c>
      <c r="BE107" s="169" t="s">
        <v>106</v>
      </c>
      <c r="BF107" s="169" t="s">
        <v>106</v>
      </c>
      <c r="BG107" s="169" t="s">
        <v>106</v>
      </c>
      <c r="BH107" s="169" t="s">
        <v>106</v>
      </c>
      <c r="BI107" s="169" t="s">
        <v>106</v>
      </c>
      <c r="BJ107" s="169" t="s">
        <v>106</v>
      </c>
      <c r="BK107" s="169" t="s">
        <v>106</v>
      </c>
      <c r="BL107" s="169" t="s">
        <v>106</v>
      </c>
      <c r="BM107" s="169" t="s">
        <v>106</v>
      </c>
      <c r="BN107" s="169" t="s">
        <v>106</v>
      </c>
      <c r="BO107" s="169" t="s">
        <v>106</v>
      </c>
      <c r="BP107" s="169" t="s">
        <v>106</v>
      </c>
      <c r="BQ107" s="169" t="s">
        <v>106</v>
      </c>
      <c r="BR107" s="169" t="s">
        <v>106</v>
      </c>
      <c r="BS107" s="169" t="s">
        <v>106</v>
      </c>
      <c r="BT107" s="169" t="s">
        <v>106</v>
      </c>
      <c r="BU107" s="169" t="s">
        <v>106</v>
      </c>
      <c r="BV107" s="169" t="s">
        <v>106</v>
      </c>
      <c r="BW107" s="169" t="s">
        <v>106</v>
      </c>
      <c r="BX107" s="90">
        <v>5</v>
      </c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  <c r="CO107" s="90"/>
      <c r="CP107" s="90"/>
      <c r="CQ107" s="90"/>
      <c r="CR107" s="95">
        <v>1.15E-2</v>
      </c>
      <c r="CS107" s="95">
        <v>1.15E-2</v>
      </c>
      <c r="CT107" s="95">
        <v>1.15E-2</v>
      </c>
      <c r="CU107" s="95">
        <v>1.15E-2</v>
      </c>
      <c r="CV107" s="95">
        <v>1.15E-2</v>
      </c>
      <c r="CW107" s="95">
        <v>1.15E-2</v>
      </c>
      <c r="CX107" s="95">
        <v>1.15E-2</v>
      </c>
      <c r="CY107" s="95">
        <v>1.15E-2</v>
      </c>
      <c r="CZ107" s="95">
        <v>1.15E-2</v>
      </c>
      <c r="DA107" s="95">
        <v>1.15E-2</v>
      </c>
      <c r="DB107" s="95">
        <v>1.15E-2</v>
      </c>
      <c r="DC107" s="95">
        <v>1.15E-2</v>
      </c>
      <c r="DD107" s="95">
        <v>1.15E-2</v>
      </c>
      <c r="DE107" s="95">
        <v>1.15E-2</v>
      </c>
      <c r="DF107" s="95">
        <v>1.15E-2</v>
      </c>
      <c r="DG107" s="95">
        <v>1.15E-2</v>
      </c>
      <c r="DH107" s="95">
        <v>1.15E-2</v>
      </c>
      <c r="DI107" s="95">
        <v>1.15E-2</v>
      </c>
      <c r="DJ107" s="95">
        <v>1.15E-2</v>
      </c>
      <c r="DK107" s="95">
        <v>1.15E-2</v>
      </c>
      <c r="DL107" s="95">
        <v>1.15E-2</v>
      </c>
      <c r="DM107" s="95">
        <v>1.15E-2</v>
      </c>
      <c r="DN107" s="95">
        <f>CR107</f>
        <v>1.15E-2</v>
      </c>
      <c r="DO107" s="95">
        <v>9.4179999999999993E-3</v>
      </c>
      <c r="DP107" s="95">
        <v>9.4179999999999993E-3</v>
      </c>
      <c r="DQ107" s="95">
        <v>9.4179999999999993E-3</v>
      </c>
      <c r="DR107" s="95">
        <v>9.4179999999999993E-3</v>
      </c>
      <c r="DS107" s="95">
        <v>9.4179999999999993E-3</v>
      </c>
      <c r="DT107" s="95">
        <v>9.4179999999999993E-3</v>
      </c>
      <c r="DU107" s="95">
        <v>9.4179999999999993E-3</v>
      </c>
      <c r="DV107" s="95">
        <v>9.4179999999999993E-3</v>
      </c>
      <c r="DW107" s="95">
        <v>9.4179999999999993E-3</v>
      </c>
      <c r="DX107" s="95">
        <v>9.4179999999999993E-3</v>
      </c>
      <c r="DY107" s="95">
        <v>9.4179999999999993E-3</v>
      </c>
      <c r="DZ107" s="95">
        <v>9.4179999999999993E-3</v>
      </c>
      <c r="EA107" s="95">
        <v>9.4179999999999993E-3</v>
      </c>
      <c r="EB107" s="95">
        <v>9.4179999999999993E-3</v>
      </c>
      <c r="EC107" s="95">
        <v>9.4179999999999993E-3</v>
      </c>
      <c r="ED107" s="95">
        <v>9.4179999999999993E-3</v>
      </c>
      <c r="EE107" s="95">
        <v>9.4179999999999993E-3</v>
      </c>
      <c r="EF107" s="95">
        <v>9.4179999999999993E-3</v>
      </c>
      <c r="EG107" s="95">
        <v>9.4179999999999993E-3</v>
      </c>
      <c r="EH107" s="95">
        <v>9.4179999999999993E-3</v>
      </c>
      <c r="EI107" s="95">
        <v>9.4179999999999993E-3</v>
      </c>
      <c r="EJ107" s="95">
        <v>9.4179999999999993E-3</v>
      </c>
      <c r="EK107" s="182"/>
      <c r="EL107" s="183"/>
      <c r="EM107" s="183"/>
      <c r="EN107" s="183"/>
      <c r="EO107" s="183"/>
      <c r="EP107" s="183"/>
      <c r="EQ107" s="183"/>
      <c r="ER107" s="183"/>
      <c r="ES107" s="183"/>
      <c r="ET107" s="183"/>
      <c r="EU107" s="183"/>
      <c r="EV107" s="183"/>
      <c r="EW107" s="183"/>
      <c r="EX107" s="183"/>
      <c r="EY107" s="183"/>
      <c r="EZ107" s="183"/>
      <c r="FA107" s="183"/>
      <c r="FB107" s="183"/>
      <c r="FC107" s="183"/>
      <c r="FD107" s="183"/>
      <c r="FE107" s="183"/>
      <c r="FF107" s="183"/>
      <c r="FG107" s="184"/>
    </row>
    <row r="108" spans="1:163" s="20" customFormat="1" ht="63" customHeight="1" x14ac:dyDescent="0.25">
      <c r="A108" s="136"/>
      <c r="B108" s="137"/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8"/>
      <c r="AA108" s="173"/>
      <c r="AB108" s="174"/>
      <c r="AC108" s="174"/>
      <c r="AD108" s="174"/>
      <c r="AE108" s="174"/>
      <c r="AF108" s="174"/>
      <c r="AG108" s="174"/>
      <c r="AH108" s="174"/>
      <c r="AI108" s="174"/>
      <c r="AJ108" s="174"/>
      <c r="AK108" s="174"/>
      <c r="AL108" s="174"/>
      <c r="AM108" s="174"/>
      <c r="AN108" s="174"/>
      <c r="AO108" s="174"/>
      <c r="AP108" s="174"/>
      <c r="AQ108" s="174"/>
      <c r="AR108" s="174"/>
      <c r="AS108" s="174"/>
      <c r="AT108" s="174"/>
      <c r="AU108" s="174"/>
      <c r="AV108" s="174"/>
      <c r="AW108" s="174"/>
      <c r="AX108" s="174"/>
      <c r="AY108" s="174"/>
      <c r="AZ108" s="175"/>
      <c r="BA108" s="169" t="s">
        <v>109</v>
      </c>
      <c r="BB108" s="169" t="s">
        <v>109</v>
      </c>
      <c r="BC108" s="169" t="s">
        <v>109</v>
      </c>
      <c r="BD108" s="169" t="s">
        <v>109</v>
      </c>
      <c r="BE108" s="169" t="s">
        <v>109</v>
      </c>
      <c r="BF108" s="169" t="s">
        <v>109</v>
      </c>
      <c r="BG108" s="169" t="s">
        <v>109</v>
      </c>
      <c r="BH108" s="169" t="s">
        <v>109</v>
      </c>
      <c r="BI108" s="169" t="s">
        <v>109</v>
      </c>
      <c r="BJ108" s="169" t="s">
        <v>109</v>
      </c>
      <c r="BK108" s="169" t="s">
        <v>109</v>
      </c>
      <c r="BL108" s="169" t="s">
        <v>109</v>
      </c>
      <c r="BM108" s="169" t="s">
        <v>109</v>
      </c>
      <c r="BN108" s="169" t="s">
        <v>109</v>
      </c>
      <c r="BO108" s="169" t="s">
        <v>109</v>
      </c>
      <c r="BP108" s="169" t="s">
        <v>109</v>
      </c>
      <c r="BQ108" s="169" t="s">
        <v>109</v>
      </c>
      <c r="BR108" s="169" t="s">
        <v>109</v>
      </c>
      <c r="BS108" s="169" t="s">
        <v>109</v>
      </c>
      <c r="BT108" s="169" t="s">
        <v>109</v>
      </c>
      <c r="BU108" s="169" t="s">
        <v>109</v>
      </c>
      <c r="BV108" s="169" t="s">
        <v>109</v>
      </c>
      <c r="BW108" s="169" t="s">
        <v>109</v>
      </c>
      <c r="BX108" s="90">
        <v>5</v>
      </c>
      <c r="BY108" s="90"/>
      <c r="BZ108" s="90"/>
      <c r="CA108" s="90"/>
      <c r="CB108" s="90"/>
      <c r="CC108" s="90"/>
      <c r="CD108" s="90"/>
      <c r="CE108" s="90"/>
      <c r="CF108" s="90"/>
      <c r="CG108" s="90"/>
      <c r="CH108" s="90"/>
      <c r="CI108" s="90"/>
      <c r="CJ108" s="90"/>
      <c r="CK108" s="90"/>
      <c r="CL108" s="90"/>
      <c r="CM108" s="90"/>
      <c r="CN108" s="90"/>
      <c r="CO108" s="90"/>
      <c r="CP108" s="90"/>
      <c r="CQ108" s="90"/>
      <c r="CR108" s="95">
        <v>3.3000000000000002E-2</v>
      </c>
      <c r="CS108" s="95">
        <v>5.1999999999999998E-2</v>
      </c>
      <c r="CT108" s="95">
        <v>5.1999999999999998E-2</v>
      </c>
      <c r="CU108" s="95">
        <v>5.1999999999999998E-2</v>
      </c>
      <c r="CV108" s="95">
        <v>5.1999999999999998E-2</v>
      </c>
      <c r="CW108" s="95">
        <v>5.1999999999999998E-2</v>
      </c>
      <c r="CX108" s="95">
        <v>5.1999999999999998E-2</v>
      </c>
      <c r="CY108" s="95">
        <v>5.1999999999999998E-2</v>
      </c>
      <c r="CZ108" s="95">
        <v>5.1999999999999998E-2</v>
      </c>
      <c r="DA108" s="95">
        <v>5.1999999999999998E-2</v>
      </c>
      <c r="DB108" s="95">
        <v>5.1999999999999998E-2</v>
      </c>
      <c r="DC108" s="95">
        <v>5.1999999999999998E-2</v>
      </c>
      <c r="DD108" s="95">
        <v>5.1999999999999998E-2</v>
      </c>
      <c r="DE108" s="95">
        <v>5.1999999999999998E-2</v>
      </c>
      <c r="DF108" s="95">
        <v>5.1999999999999998E-2</v>
      </c>
      <c r="DG108" s="95">
        <v>5.1999999999999998E-2</v>
      </c>
      <c r="DH108" s="95">
        <v>5.1999999999999998E-2</v>
      </c>
      <c r="DI108" s="95">
        <v>5.1999999999999998E-2</v>
      </c>
      <c r="DJ108" s="95">
        <v>5.1999999999999998E-2</v>
      </c>
      <c r="DK108" s="95">
        <v>5.1999999999999998E-2</v>
      </c>
      <c r="DL108" s="95">
        <v>5.1999999999999998E-2</v>
      </c>
      <c r="DM108" s="95">
        <v>5.1999999999999998E-2</v>
      </c>
      <c r="DN108" s="95">
        <f>CR108</f>
        <v>3.3000000000000002E-2</v>
      </c>
      <c r="DO108" s="95">
        <v>4.4864000000000001E-2</v>
      </c>
      <c r="DP108" s="95">
        <v>4.4864000000000001E-2</v>
      </c>
      <c r="DQ108" s="95">
        <v>4.4864000000000001E-2</v>
      </c>
      <c r="DR108" s="95">
        <v>4.4864000000000001E-2</v>
      </c>
      <c r="DS108" s="95">
        <v>4.4864000000000001E-2</v>
      </c>
      <c r="DT108" s="95">
        <v>4.4864000000000001E-2</v>
      </c>
      <c r="DU108" s="95">
        <v>4.4864000000000001E-2</v>
      </c>
      <c r="DV108" s="95">
        <v>4.4864000000000001E-2</v>
      </c>
      <c r="DW108" s="95">
        <v>4.4864000000000001E-2</v>
      </c>
      <c r="DX108" s="95">
        <v>4.4864000000000001E-2</v>
      </c>
      <c r="DY108" s="95">
        <v>4.4864000000000001E-2</v>
      </c>
      <c r="DZ108" s="95">
        <v>4.4864000000000001E-2</v>
      </c>
      <c r="EA108" s="95">
        <v>4.4864000000000001E-2</v>
      </c>
      <c r="EB108" s="95">
        <v>4.4864000000000001E-2</v>
      </c>
      <c r="EC108" s="95">
        <v>4.4864000000000001E-2</v>
      </c>
      <c r="ED108" s="95">
        <v>4.4864000000000001E-2</v>
      </c>
      <c r="EE108" s="95">
        <v>4.4864000000000001E-2</v>
      </c>
      <c r="EF108" s="95">
        <v>4.4864000000000001E-2</v>
      </c>
      <c r="EG108" s="95">
        <v>4.4864000000000001E-2</v>
      </c>
      <c r="EH108" s="95">
        <v>4.4864000000000001E-2</v>
      </c>
      <c r="EI108" s="95">
        <v>4.4864000000000001E-2</v>
      </c>
      <c r="EJ108" s="95">
        <v>4.4864000000000001E-2</v>
      </c>
      <c r="EK108" s="182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3"/>
      <c r="FF108" s="183"/>
      <c r="FG108" s="184"/>
    </row>
    <row r="109" spans="1:163" s="20" customFormat="1" ht="33" customHeight="1" x14ac:dyDescent="0.25">
      <c r="A109" s="163"/>
      <c r="B109" s="164"/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  <c r="R109" s="164"/>
      <c r="S109" s="164"/>
      <c r="T109" s="164"/>
      <c r="U109" s="164"/>
      <c r="V109" s="164"/>
      <c r="W109" s="164"/>
      <c r="X109" s="164"/>
      <c r="Y109" s="164"/>
      <c r="Z109" s="165"/>
      <c r="AA109" s="176"/>
      <c r="AB109" s="177"/>
      <c r="AC109" s="177"/>
      <c r="AD109" s="177"/>
      <c r="AE109" s="177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77"/>
      <c r="AT109" s="177"/>
      <c r="AU109" s="177"/>
      <c r="AV109" s="177"/>
      <c r="AW109" s="177"/>
      <c r="AX109" s="177"/>
      <c r="AY109" s="177"/>
      <c r="AZ109" s="178"/>
      <c r="BA109" s="169" t="s">
        <v>146</v>
      </c>
      <c r="BB109" s="169" t="s">
        <v>107</v>
      </c>
      <c r="BC109" s="169" t="s">
        <v>107</v>
      </c>
      <c r="BD109" s="169" t="s">
        <v>107</v>
      </c>
      <c r="BE109" s="169" t="s">
        <v>107</v>
      </c>
      <c r="BF109" s="169" t="s">
        <v>107</v>
      </c>
      <c r="BG109" s="169" t="s">
        <v>107</v>
      </c>
      <c r="BH109" s="169" t="s">
        <v>107</v>
      </c>
      <c r="BI109" s="169" t="s">
        <v>107</v>
      </c>
      <c r="BJ109" s="169" t="s">
        <v>107</v>
      </c>
      <c r="BK109" s="169" t="s">
        <v>107</v>
      </c>
      <c r="BL109" s="169" t="s">
        <v>107</v>
      </c>
      <c r="BM109" s="169" t="s">
        <v>107</v>
      </c>
      <c r="BN109" s="169" t="s">
        <v>107</v>
      </c>
      <c r="BO109" s="169" t="s">
        <v>107</v>
      </c>
      <c r="BP109" s="169" t="s">
        <v>107</v>
      </c>
      <c r="BQ109" s="169" t="s">
        <v>107</v>
      </c>
      <c r="BR109" s="169" t="s">
        <v>107</v>
      </c>
      <c r="BS109" s="169" t="s">
        <v>107</v>
      </c>
      <c r="BT109" s="169" t="s">
        <v>107</v>
      </c>
      <c r="BU109" s="169" t="s">
        <v>107</v>
      </c>
      <c r="BV109" s="169" t="s">
        <v>107</v>
      </c>
      <c r="BW109" s="169" t="s">
        <v>107</v>
      </c>
      <c r="BX109" s="90">
        <v>5</v>
      </c>
      <c r="BY109" s="90"/>
      <c r="BZ109" s="90"/>
      <c r="CA109" s="90"/>
      <c r="CB109" s="90"/>
      <c r="CC109" s="90"/>
      <c r="CD109" s="90"/>
      <c r="CE109" s="90"/>
      <c r="CF109" s="90"/>
      <c r="CG109" s="90"/>
      <c r="CH109" s="90"/>
      <c r="CI109" s="90"/>
      <c r="CJ109" s="90"/>
      <c r="CK109" s="90"/>
      <c r="CL109" s="90"/>
      <c r="CM109" s="90"/>
      <c r="CN109" s="90"/>
      <c r="CO109" s="90"/>
      <c r="CP109" s="90"/>
      <c r="CQ109" s="90"/>
      <c r="CR109" s="95">
        <v>8.2598000000000005E-2</v>
      </c>
      <c r="CS109" s="95">
        <v>6.3500000000000001E-2</v>
      </c>
      <c r="CT109" s="95">
        <v>6.3500000000000001E-2</v>
      </c>
      <c r="CU109" s="95">
        <v>6.3500000000000001E-2</v>
      </c>
      <c r="CV109" s="95">
        <v>6.3500000000000001E-2</v>
      </c>
      <c r="CW109" s="95">
        <v>6.3500000000000001E-2</v>
      </c>
      <c r="CX109" s="95">
        <v>6.3500000000000001E-2</v>
      </c>
      <c r="CY109" s="95">
        <v>6.3500000000000001E-2</v>
      </c>
      <c r="CZ109" s="95">
        <v>6.3500000000000001E-2</v>
      </c>
      <c r="DA109" s="95">
        <v>6.3500000000000001E-2</v>
      </c>
      <c r="DB109" s="95">
        <v>6.3500000000000001E-2</v>
      </c>
      <c r="DC109" s="95">
        <v>6.3500000000000001E-2</v>
      </c>
      <c r="DD109" s="95">
        <v>6.3500000000000001E-2</v>
      </c>
      <c r="DE109" s="95">
        <v>6.3500000000000001E-2</v>
      </c>
      <c r="DF109" s="95">
        <v>6.3500000000000001E-2</v>
      </c>
      <c r="DG109" s="95">
        <v>6.3500000000000001E-2</v>
      </c>
      <c r="DH109" s="95">
        <v>6.3500000000000001E-2</v>
      </c>
      <c r="DI109" s="95">
        <v>6.3500000000000001E-2</v>
      </c>
      <c r="DJ109" s="95">
        <v>6.3500000000000001E-2</v>
      </c>
      <c r="DK109" s="95">
        <v>6.3500000000000001E-2</v>
      </c>
      <c r="DL109" s="95">
        <v>6.3500000000000001E-2</v>
      </c>
      <c r="DM109" s="95">
        <v>6.3500000000000001E-2</v>
      </c>
      <c r="DN109" s="95">
        <f>CR109</f>
        <v>8.2598000000000005E-2</v>
      </c>
      <c r="DO109" s="95">
        <v>7.8872999999999999E-2</v>
      </c>
      <c r="DP109" s="95">
        <v>7.8872999999999999E-2</v>
      </c>
      <c r="DQ109" s="95">
        <v>7.8872999999999999E-2</v>
      </c>
      <c r="DR109" s="95">
        <v>7.8872999999999999E-2</v>
      </c>
      <c r="DS109" s="95">
        <v>7.8872999999999999E-2</v>
      </c>
      <c r="DT109" s="95">
        <v>7.8872999999999999E-2</v>
      </c>
      <c r="DU109" s="95">
        <v>7.8872999999999999E-2</v>
      </c>
      <c r="DV109" s="95">
        <v>7.8872999999999999E-2</v>
      </c>
      <c r="DW109" s="95">
        <v>7.8872999999999999E-2</v>
      </c>
      <c r="DX109" s="95">
        <v>7.8872999999999999E-2</v>
      </c>
      <c r="DY109" s="95">
        <v>7.8872999999999999E-2</v>
      </c>
      <c r="DZ109" s="95">
        <v>7.8872999999999999E-2</v>
      </c>
      <c r="EA109" s="95">
        <v>7.8872999999999999E-2</v>
      </c>
      <c r="EB109" s="95">
        <v>7.8872999999999999E-2</v>
      </c>
      <c r="EC109" s="95">
        <v>7.8872999999999999E-2</v>
      </c>
      <c r="ED109" s="95">
        <v>7.8872999999999999E-2</v>
      </c>
      <c r="EE109" s="95">
        <v>7.8872999999999999E-2</v>
      </c>
      <c r="EF109" s="95">
        <v>7.8872999999999999E-2</v>
      </c>
      <c r="EG109" s="95">
        <v>7.8872999999999999E-2</v>
      </c>
      <c r="EH109" s="95">
        <v>7.8872999999999999E-2</v>
      </c>
      <c r="EI109" s="95">
        <v>7.8872999999999999E-2</v>
      </c>
      <c r="EJ109" s="95">
        <v>7.8872999999999999E-2</v>
      </c>
      <c r="EK109" s="166"/>
      <c r="EL109" s="167"/>
      <c r="EM109" s="167"/>
      <c r="EN109" s="167"/>
      <c r="EO109" s="167"/>
      <c r="EP109" s="167"/>
      <c r="EQ109" s="167"/>
      <c r="ER109" s="167"/>
      <c r="ES109" s="167"/>
      <c r="ET109" s="167"/>
      <c r="EU109" s="167"/>
      <c r="EV109" s="167"/>
      <c r="EW109" s="167"/>
      <c r="EX109" s="167"/>
      <c r="EY109" s="167"/>
      <c r="EZ109" s="167"/>
      <c r="FA109" s="167"/>
      <c r="FB109" s="167"/>
      <c r="FC109" s="167"/>
      <c r="FD109" s="167"/>
      <c r="FE109" s="167"/>
      <c r="FF109" s="167"/>
      <c r="FG109" s="168"/>
    </row>
    <row r="110" spans="1:163" s="20" customFormat="1" ht="21.75" hidden="1" customHeight="1" x14ac:dyDescent="0.25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 t="s">
        <v>108</v>
      </c>
      <c r="BB110" s="99" t="s">
        <v>108</v>
      </c>
      <c r="BC110" s="99" t="s">
        <v>108</v>
      </c>
      <c r="BD110" s="99" t="s">
        <v>108</v>
      </c>
      <c r="BE110" s="99" t="s">
        <v>108</v>
      </c>
      <c r="BF110" s="99" t="s">
        <v>108</v>
      </c>
      <c r="BG110" s="99" t="s">
        <v>108</v>
      </c>
      <c r="BH110" s="99" t="s">
        <v>108</v>
      </c>
      <c r="BI110" s="99" t="s">
        <v>108</v>
      </c>
      <c r="BJ110" s="99" t="s">
        <v>108</v>
      </c>
      <c r="BK110" s="99" t="s">
        <v>108</v>
      </c>
      <c r="BL110" s="99" t="s">
        <v>108</v>
      </c>
      <c r="BM110" s="99" t="s">
        <v>108</v>
      </c>
      <c r="BN110" s="99" t="s">
        <v>108</v>
      </c>
      <c r="BO110" s="99" t="s">
        <v>108</v>
      </c>
      <c r="BP110" s="99" t="s">
        <v>108</v>
      </c>
      <c r="BQ110" s="99" t="s">
        <v>108</v>
      </c>
      <c r="BR110" s="99" t="s">
        <v>108</v>
      </c>
      <c r="BS110" s="99" t="s">
        <v>108</v>
      </c>
      <c r="BT110" s="99" t="s">
        <v>108</v>
      </c>
      <c r="BU110" s="99" t="s">
        <v>108</v>
      </c>
      <c r="BV110" s="99" t="s">
        <v>108</v>
      </c>
      <c r="BW110" s="99" t="s">
        <v>108</v>
      </c>
      <c r="BX110" s="90"/>
      <c r="BY110" s="90"/>
      <c r="BZ110" s="90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90"/>
      <c r="CM110" s="90"/>
      <c r="CN110" s="90"/>
      <c r="CO110" s="90"/>
      <c r="CP110" s="90"/>
      <c r="CQ110" s="90"/>
      <c r="CR110" s="95">
        <v>0</v>
      </c>
      <c r="CS110" s="95">
        <v>0</v>
      </c>
      <c r="CT110" s="95">
        <v>0</v>
      </c>
      <c r="CU110" s="95">
        <v>0</v>
      </c>
      <c r="CV110" s="95">
        <v>0</v>
      </c>
      <c r="CW110" s="95">
        <v>0</v>
      </c>
      <c r="CX110" s="95">
        <v>0</v>
      </c>
      <c r="CY110" s="95">
        <v>0</v>
      </c>
      <c r="CZ110" s="95">
        <v>0</v>
      </c>
      <c r="DA110" s="95">
        <v>0</v>
      </c>
      <c r="DB110" s="95">
        <v>0</v>
      </c>
      <c r="DC110" s="95">
        <v>0</v>
      </c>
      <c r="DD110" s="95">
        <v>0</v>
      </c>
      <c r="DE110" s="95">
        <v>0</v>
      </c>
      <c r="DF110" s="95">
        <v>0</v>
      </c>
      <c r="DG110" s="95">
        <v>0</v>
      </c>
      <c r="DH110" s="95">
        <v>0</v>
      </c>
      <c r="DI110" s="95">
        <v>0</v>
      </c>
      <c r="DJ110" s="95">
        <v>0</v>
      </c>
      <c r="DK110" s="95">
        <v>0</v>
      </c>
      <c r="DL110" s="95">
        <v>0</v>
      </c>
      <c r="DM110" s="95">
        <v>0</v>
      </c>
      <c r="DN110" s="95">
        <v>0</v>
      </c>
      <c r="DO110" s="95">
        <v>0</v>
      </c>
      <c r="DP110" s="95">
        <v>0</v>
      </c>
      <c r="DQ110" s="95">
        <v>0</v>
      </c>
      <c r="DR110" s="95">
        <v>0</v>
      </c>
      <c r="DS110" s="95">
        <v>0</v>
      </c>
      <c r="DT110" s="95">
        <v>0</v>
      </c>
      <c r="DU110" s="95">
        <v>0</v>
      </c>
      <c r="DV110" s="95">
        <v>0</v>
      </c>
      <c r="DW110" s="95">
        <v>0</v>
      </c>
      <c r="DX110" s="95">
        <v>0</v>
      </c>
      <c r="DY110" s="95">
        <v>0</v>
      </c>
      <c r="DZ110" s="95">
        <v>0</v>
      </c>
      <c r="EA110" s="95">
        <v>0</v>
      </c>
      <c r="EB110" s="95">
        <v>0</v>
      </c>
      <c r="EC110" s="95">
        <v>0</v>
      </c>
      <c r="ED110" s="95">
        <v>0</v>
      </c>
      <c r="EE110" s="95">
        <v>0</v>
      </c>
      <c r="EF110" s="95">
        <v>0</v>
      </c>
      <c r="EG110" s="95">
        <v>0</v>
      </c>
      <c r="EH110" s="95">
        <v>0</v>
      </c>
      <c r="EI110" s="95">
        <v>0</v>
      </c>
      <c r="EJ110" s="95">
        <v>0</v>
      </c>
      <c r="EK110" s="191"/>
      <c r="EL110" s="191"/>
      <c r="EM110" s="191"/>
      <c r="EN110" s="191"/>
      <c r="EO110" s="191"/>
      <c r="EP110" s="191"/>
      <c r="EQ110" s="191"/>
      <c r="ER110" s="191"/>
      <c r="ES110" s="191"/>
      <c r="ET110" s="191"/>
      <c r="EU110" s="191"/>
      <c r="EV110" s="191"/>
      <c r="EW110" s="191"/>
      <c r="EX110" s="191"/>
      <c r="EY110" s="191"/>
      <c r="EZ110" s="191"/>
      <c r="FA110" s="191"/>
      <c r="FB110" s="191"/>
      <c r="FC110" s="191"/>
      <c r="FD110" s="191"/>
      <c r="FE110" s="191"/>
      <c r="FF110" s="191"/>
      <c r="FG110" s="191"/>
    </row>
    <row r="111" spans="1:163" s="20" customFormat="1" ht="45.75" customHeight="1" x14ac:dyDescent="0.25">
      <c r="A111" s="90" t="s">
        <v>134</v>
      </c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1" t="s">
        <v>135</v>
      </c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0" t="s">
        <v>113</v>
      </c>
      <c r="BB111" s="90" t="s">
        <v>113</v>
      </c>
      <c r="BC111" s="90" t="s">
        <v>113</v>
      </c>
      <c r="BD111" s="90" t="s">
        <v>113</v>
      </c>
      <c r="BE111" s="90" t="s">
        <v>113</v>
      </c>
      <c r="BF111" s="90" t="s">
        <v>113</v>
      </c>
      <c r="BG111" s="90" t="s">
        <v>113</v>
      </c>
      <c r="BH111" s="90" t="s">
        <v>113</v>
      </c>
      <c r="BI111" s="90" t="s">
        <v>113</v>
      </c>
      <c r="BJ111" s="90" t="s">
        <v>113</v>
      </c>
      <c r="BK111" s="90" t="s">
        <v>113</v>
      </c>
      <c r="BL111" s="90" t="s">
        <v>113</v>
      </c>
      <c r="BM111" s="90" t="s">
        <v>113</v>
      </c>
      <c r="BN111" s="90" t="s">
        <v>113</v>
      </c>
      <c r="BO111" s="90" t="s">
        <v>113</v>
      </c>
      <c r="BP111" s="90" t="s">
        <v>113</v>
      </c>
      <c r="BQ111" s="90" t="s">
        <v>113</v>
      </c>
      <c r="BR111" s="90" t="s">
        <v>113</v>
      </c>
      <c r="BS111" s="90" t="s">
        <v>113</v>
      </c>
      <c r="BT111" s="90" t="s">
        <v>113</v>
      </c>
      <c r="BU111" s="90" t="s">
        <v>113</v>
      </c>
      <c r="BV111" s="90" t="s">
        <v>113</v>
      </c>
      <c r="BW111" s="90" t="s">
        <v>113</v>
      </c>
      <c r="BX111" s="92">
        <v>3</v>
      </c>
      <c r="BY111" s="93"/>
      <c r="BZ111" s="93"/>
      <c r="CA111" s="93"/>
      <c r="CB111" s="93"/>
      <c r="CC111" s="93"/>
      <c r="CD111" s="93"/>
      <c r="CE111" s="93"/>
      <c r="CF111" s="93"/>
      <c r="CG111" s="93"/>
      <c r="CH111" s="93"/>
      <c r="CI111" s="93"/>
      <c r="CJ111" s="93"/>
      <c r="CK111" s="93"/>
      <c r="CL111" s="93"/>
      <c r="CM111" s="93"/>
      <c r="CN111" s="93"/>
      <c r="CO111" s="93"/>
      <c r="CP111" s="93"/>
      <c r="CQ111" s="94"/>
      <c r="CR111" s="95">
        <v>8</v>
      </c>
      <c r="CS111" s="95">
        <v>6.2</v>
      </c>
      <c r="CT111" s="95">
        <v>6.2</v>
      </c>
      <c r="CU111" s="95">
        <v>6.2</v>
      </c>
      <c r="CV111" s="95">
        <v>6.2</v>
      </c>
      <c r="CW111" s="95">
        <v>6.2</v>
      </c>
      <c r="CX111" s="95">
        <v>6.2</v>
      </c>
      <c r="CY111" s="95">
        <v>6.2</v>
      </c>
      <c r="CZ111" s="95">
        <v>6.2</v>
      </c>
      <c r="DA111" s="95">
        <v>6.2</v>
      </c>
      <c r="DB111" s="95">
        <v>6.2</v>
      </c>
      <c r="DC111" s="95">
        <v>6.2</v>
      </c>
      <c r="DD111" s="95">
        <v>6.2</v>
      </c>
      <c r="DE111" s="95">
        <v>6.2</v>
      </c>
      <c r="DF111" s="95">
        <v>6.2</v>
      </c>
      <c r="DG111" s="95">
        <v>6.2</v>
      </c>
      <c r="DH111" s="95">
        <v>6.2</v>
      </c>
      <c r="DI111" s="95">
        <v>6.2</v>
      </c>
      <c r="DJ111" s="95">
        <v>6.2</v>
      </c>
      <c r="DK111" s="95">
        <v>6.2</v>
      </c>
      <c r="DL111" s="95">
        <v>6.2</v>
      </c>
      <c r="DM111" s="95">
        <v>6.2</v>
      </c>
      <c r="DN111" s="95">
        <f>CR111</f>
        <v>8</v>
      </c>
      <c r="DO111" s="95">
        <v>0</v>
      </c>
      <c r="DP111" s="95">
        <v>0</v>
      </c>
      <c r="DQ111" s="95">
        <v>0</v>
      </c>
      <c r="DR111" s="95">
        <v>0</v>
      </c>
      <c r="DS111" s="95">
        <v>0</v>
      </c>
      <c r="DT111" s="95">
        <v>0</v>
      </c>
      <c r="DU111" s="95">
        <v>0</v>
      </c>
      <c r="DV111" s="95">
        <v>0</v>
      </c>
      <c r="DW111" s="95">
        <v>0</v>
      </c>
      <c r="DX111" s="95">
        <v>0</v>
      </c>
      <c r="DY111" s="95">
        <v>0</v>
      </c>
      <c r="DZ111" s="95">
        <v>0</v>
      </c>
      <c r="EA111" s="95">
        <v>0</v>
      </c>
      <c r="EB111" s="95">
        <v>0</v>
      </c>
      <c r="EC111" s="95">
        <v>0</v>
      </c>
      <c r="ED111" s="95">
        <v>0</v>
      </c>
      <c r="EE111" s="95">
        <v>0</v>
      </c>
      <c r="EF111" s="95">
        <v>0</v>
      </c>
      <c r="EG111" s="95">
        <v>0</v>
      </c>
      <c r="EH111" s="95">
        <v>0</v>
      </c>
      <c r="EI111" s="95">
        <v>0</v>
      </c>
      <c r="EJ111" s="95">
        <v>0</v>
      </c>
      <c r="EK111" s="139">
        <f>EL15</f>
        <v>1.6370000000000005</v>
      </c>
      <c r="EL111" s="140"/>
      <c r="EM111" s="140"/>
      <c r="EN111" s="140"/>
      <c r="EO111" s="140"/>
      <c r="EP111" s="140"/>
      <c r="EQ111" s="140"/>
      <c r="ER111" s="140"/>
      <c r="ES111" s="140"/>
      <c r="ET111" s="140"/>
      <c r="EU111" s="140"/>
      <c r="EV111" s="140"/>
      <c r="EW111" s="140"/>
      <c r="EX111" s="140"/>
      <c r="EY111" s="140"/>
      <c r="EZ111" s="140"/>
      <c r="FA111" s="140"/>
      <c r="FB111" s="140"/>
      <c r="FC111" s="140"/>
      <c r="FD111" s="140"/>
      <c r="FE111" s="140"/>
      <c r="FF111" s="140"/>
      <c r="FG111" s="141"/>
    </row>
    <row r="112" spans="1:163" s="18" customFormat="1" x14ac:dyDescent="0.25">
      <c r="A112" s="45"/>
      <c r="B112" s="132" t="s">
        <v>75</v>
      </c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3"/>
      <c r="AA112" s="22"/>
      <c r="AB112" s="134" t="s">
        <v>121</v>
      </c>
      <c r="AC112" s="13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4"/>
      <c r="AW112" s="134"/>
      <c r="AX112" s="134"/>
      <c r="AY112" s="134"/>
      <c r="AZ112" s="135"/>
      <c r="BA112" s="36"/>
      <c r="BB112" s="134" t="s">
        <v>121</v>
      </c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4"/>
      <c r="BR112" s="134"/>
      <c r="BS112" s="134"/>
      <c r="BT112" s="134"/>
      <c r="BU112" s="134"/>
      <c r="BV112" s="134"/>
      <c r="BW112" s="135"/>
      <c r="BX112" s="27"/>
      <c r="BY112" s="134" t="s">
        <v>121</v>
      </c>
      <c r="BZ112" s="134"/>
      <c r="CA112" s="134"/>
      <c r="CB112" s="134"/>
      <c r="CC112" s="134"/>
      <c r="CD112" s="134"/>
      <c r="CE112" s="134"/>
      <c r="CF112" s="134"/>
      <c r="CG112" s="134"/>
      <c r="CH112" s="134"/>
      <c r="CI112" s="134"/>
      <c r="CJ112" s="134"/>
      <c r="CK112" s="134"/>
      <c r="CL112" s="134"/>
      <c r="CM112" s="134"/>
      <c r="CN112" s="134"/>
      <c r="CO112" s="134"/>
      <c r="CP112" s="134"/>
      <c r="CQ112" s="134"/>
      <c r="CR112" s="59">
        <f>CR105+CR106+CR107+CR108+CR109+CR111</f>
        <v>17.332098000000002</v>
      </c>
      <c r="CS112" s="60"/>
      <c r="CT112" s="60"/>
      <c r="CU112" s="60"/>
      <c r="CV112" s="60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  <c r="DL112" s="60"/>
      <c r="DM112" s="61"/>
      <c r="DN112" s="95">
        <f>DN105+DN106+DN107+DN108+DN109+DN111</f>
        <v>17.332098000000002</v>
      </c>
      <c r="DO112" s="95"/>
      <c r="DP112" s="95"/>
      <c r="DQ112" s="95"/>
      <c r="DR112" s="95"/>
      <c r="DS112" s="95"/>
      <c r="DT112" s="95"/>
      <c r="DU112" s="95"/>
      <c r="DV112" s="95"/>
      <c r="DW112" s="95"/>
      <c r="DX112" s="95"/>
      <c r="DY112" s="95"/>
      <c r="DZ112" s="95"/>
      <c r="EA112" s="95"/>
      <c r="EB112" s="95"/>
      <c r="EC112" s="95"/>
      <c r="ED112" s="95"/>
      <c r="EE112" s="95"/>
      <c r="EF112" s="95"/>
      <c r="EG112" s="95"/>
      <c r="EH112" s="95"/>
      <c r="EI112" s="95"/>
      <c r="EJ112" s="95"/>
      <c r="EK112" s="90"/>
      <c r="EL112" s="90"/>
      <c r="EM112" s="90"/>
      <c r="EN112" s="90"/>
      <c r="EO112" s="90"/>
      <c r="EP112" s="90"/>
      <c r="EQ112" s="90"/>
      <c r="ER112" s="90"/>
      <c r="ES112" s="90"/>
      <c r="ET112" s="90"/>
      <c r="EU112" s="90"/>
      <c r="EV112" s="90"/>
      <c r="EW112" s="90"/>
      <c r="EX112" s="90"/>
      <c r="EY112" s="90"/>
      <c r="EZ112" s="90"/>
      <c r="FA112" s="90"/>
      <c r="FB112" s="90"/>
      <c r="FC112" s="90"/>
      <c r="FD112" s="90"/>
      <c r="FE112" s="90"/>
      <c r="FF112" s="90"/>
      <c r="FG112" s="90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52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52" customFormat="1" ht="48" customHeight="1" x14ac:dyDescent="0.25">
      <c r="A116" s="78" t="s">
        <v>77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  <c r="CD116" s="78"/>
      <c r="CE116" s="78"/>
      <c r="CF116" s="78"/>
      <c r="CG116" s="78"/>
      <c r="CH116" s="78"/>
      <c r="CI116" s="78"/>
      <c r="CJ116" s="78"/>
      <c r="CK116" s="78"/>
      <c r="CL116" s="78"/>
      <c r="CM116" s="78"/>
      <c r="CN116" s="78"/>
      <c r="CO116" s="78"/>
      <c r="CP116" s="78"/>
      <c r="CQ116" s="78"/>
      <c r="CR116" s="78"/>
      <c r="CS116" s="78"/>
      <c r="CT116" s="78"/>
      <c r="CU116" s="78"/>
      <c r="CV116" s="78"/>
      <c r="CW116" s="78"/>
      <c r="CX116" s="78"/>
      <c r="CY116" s="78"/>
      <c r="CZ116" s="78"/>
      <c r="DA116" s="78"/>
      <c r="DB116" s="78"/>
      <c r="DC116" s="78"/>
      <c r="DD116" s="78"/>
      <c r="DE116" s="78"/>
      <c r="DF116" s="78"/>
      <c r="DG116" s="78"/>
      <c r="DH116" s="78"/>
      <c r="DI116" s="78"/>
      <c r="DJ116" s="78"/>
      <c r="DK116" s="78"/>
      <c r="DL116" s="78"/>
      <c r="DM116" s="78"/>
      <c r="DN116" s="78"/>
      <c r="DO116" s="78"/>
      <c r="DP116" s="78"/>
      <c r="DQ116" s="78"/>
      <c r="DR116" s="78"/>
      <c r="DS116" s="78"/>
      <c r="DT116" s="78"/>
      <c r="DU116" s="78"/>
      <c r="DV116" s="78"/>
      <c r="DW116" s="78"/>
      <c r="DX116" s="78"/>
      <c r="DY116" s="78"/>
      <c r="DZ116" s="78"/>
      <c r="EA116" s="78"/>
      <c r="EB116" s="78"/>
      <c r="EC116" s="78"/>
      <c r="ED116" s="78"/>
      <c r="EE116" s="78"/>
      <c r="EF116" s="78"/>
      <c r="EG116" s="78"/>
      <c r="EH116" s="78"/>
      <c r="EI116" s="78"/>
      <c r="EJ116" s="78"/>
      <c r="EK116" s="78"/>
      <c r="EL116" s="78"/>
      <c r="EM116" s="78"/>
      <c r="EN116" s="78"/>
      <c r="EO116" s="78"/>
      <c r="EP116" s="78"/>
      <c r="EQ116" s="78"/>
      <c r="ER116" s="78"/>
      <c r="ES116" s="78"/>
      <c r="ET116" s="78"/>
      <c r="EU116" s="78"/>
    </row>
    <row r="117" spans="1:151" s="52" customFormat="1" ht="15.75" x14ac:dyDescent="0.25">
      <c r="P117" s="79" t="s">
        <v>78</v>
      </c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  <c r="AG117" s="79"/>
      <c r="AH117" s="79"/>
      <c r="AI117" s="79"/>
      <c r="AJ117" s="79"/>
      <c r="AK117" s="79"/>
      <c r="AL117" s="79"/>
      <c r="AM117" s="79"/>
      <c r="AN117" s="79"/>
      <c r="AO117" s="79"/>
      <c r="AP117" s="79"/>
      <c r="AQ117" s="79"/>
      <c r="AR117" s="79"/>
      <c r="AS117" s="79"/>
      <c r="AT117" s="79"/>
      <c r="AU117" s="79"/>
      <c r="AV117" s="79"/>
      <c r="AW117" s="79"/>
      <c r="AX117" s="79"/>
      <c r="AY117" s="79"/>
      <c r="AZ117" s="79"/>
      <c r="BA117" s="79"/>
      <c r="BB117" s="79"/>
      <c r="BC117" s="80" t="s">
        <v>138</v>
      </c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  <c r="CC117" s="80"/>
      <c r="CD117" s="80"/>
      <c r="CE117" s="80"/>
      <c r="CF117" s="80"/>
      <c r="CG117" s="80"/>
      <c r="CH117" s="80"/>
      <c r="CI117" s="80"/>
      <c r="CJ117" s="80"/>
      <c r="CK117" s="80"/>
      <c r="CL117" s="80"/>
      <c r="CM117" s="80"/>
      <c r="CN117" s="80"/>
      <c r="CO117" s="80"/>
      <c r="CP117" s="80"/>
      <c r="CQ117" s="80"/>
      <c r="CR117" s="80"/>
      <c r="CS117" s="80"/>
      <c r="CT117" s="80"/>
      <c r="CU117" s="80"/>
      <c r="CV117" s="80"/>
      <c r="CW117" s="80"/>
      <c r="CX117" s="80"/>
      <c r="CY117" s="80"/>
      <c r="CZ117" s="80"/>
      <c r="DA117" s="80"/>
      <c r="DB117" s="80"/>
      <c r="DC117" s="80"/>
      <c r="DD117" s="80"/>
      <c r="DE117" s="80"/>
      <c r="DF117" s="80"/>
      <c r="DG117" s="80"/>
      <c r="DH117" s="80"/>
      <c r="DI117" s="80"/>
      <c r="DJ117" s="80"/>
      <c r="DK117" s="79" t="s">
        <v>144</v>
      </c>
      <c r="DL117" s="79"/>
      <c r="DM117" s="79"/>
      <c r="DN117" s="79"/>
      <c r="DO117" s="79"/>
      <c r="DP117" s="79"/>
      <c r="DQ117" s="79"/>
      <c r="DR117" s="81" t="s">
        <v>139</v>
      </c>
      <c r="DS117" s="81"/>
      <c r="DT117" s="81"/>
      <c r="DU117" s="81"/>
      <c r="DV117" s="82" t="s">
        <v>79</v>
      </c>
      <c r="DW117" s="82"/>
      <c r="DX117" s="82"/>
      <c r="DY117" s="82"/>
      <c r="DZ117" s="82"/>
      <c r="EA117" s="82"/>
      <c r="EB117" s="82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77" t="s">
        <v>4</v>
      </c>
      <c r="BD118" s="77"/>
      <c r="BE118" s="77"/>
      <c r="BF118" s="77"/>
      <c r="BG118" s="77"/>
      <c r="BH118" s="77"/>
      <c r="BI118" s="77"/>
      <c r="BJ118" s="77"/>
      <c r="BK118" s="77"/>
      <c r="BL118" s="77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  <c r="CD118" s="77"/>
      <c r="CE118" s="77"/>
      <c r="CF118" s="77"/>
      <c r="CG118" s="77"/>
      <c r="CH118" s="77"/>
      <c r="CI118" s="77"/>
      <c r="CJ118" s="77"/>
      <c r="CK118" s="77"/>
      <c r="CL118" s="77"/>
      <c r="CM118" s="77"/>
      <c r="CN118" s="77"/>
      <c r="CO118" s="77"/>
      <c r="CP118" s="77"/>
      <c r="CQ118" s="77"/>
      <c r="CR118" s="77"/>
      <c r="CS118" s="77"/>
      <c r="CT118" s="77"/>
      <c r="CU118" s="77"/>
      <c r="CV118" s="77"/>
      <c r="CW118" s="77"/>
      <c r="CX118" s="77"/>
      <c r="CY118" s="77"/>
      <c r="CZ118" s="77"/>
      <c r="DA118" s="77"/>
      <c r="DB118" s="77"/>
      <c r="DC118" s="77"/>
      <c r="DD118" s="77"/>
      <c r="DE118" s="77"/>
      <c r="DF118" s="77"/>
      <c r="DG118" s="77"/>
      <c r="DH118" s="77"/>
      <c r="DI118" s="77"/>
      <c r="DJ118" s="77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52" customFormat="1" ht="15.75" x14ac:dyDescent="0.25">
      <c r="DC119" s="42"/>
    </row>
    <row r="120" spans="1:151" s="31" customFormat="1" x14ac:dyDescent="0.25">
      <c r="A120" s="83" t="s">
        <v>80</v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5"/>
      <c r="AV120" s="86" t="s">
        <v>81</v>
      </c>
      <c r="AW120" s="87"/>
      <c r="AX120" s="87"/>
      <c r="AY120" s="87"/>
      <c r="AZ120" s="87"/>
      <c r="BA120" s="87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8"/>
      <c r="BY120" s="86" t="s">
        <v>82</v>
      </c>
      <c r="BZ120" s="87"/>
      <c r="CA120" s="87"/>
      <c r="CB120" s="87"/>
      <c r="CC120" s="87"/>
      <c r="CD120" s="87"/>
      <c r="CE120" s="87"/>
      <c r="CF120" s="87"/>
      <c r="CG120" s="87"/>
      <c r="CH120" s="87"/>
      <c r="CI120" s="87"/>
      <c r="CJ120" s="87"/>
      <c r="CK120" s="87"/>
      <c r="CL120" s="87"/>
      <c r="CM120" s="87"/>
      <c r="CN120" s="87"/>
      <c r="CO120" s="87"/>
      <c r="CP120" s="87"/>
      <c r="CQ120" s="87"/>
      <c r="CR120" s="87"/>
      <c r="CS120" s="87"/>
      <c r="CT120" s="87"/>
      <c r="CU120" s="87"/>
      <c r="CV120" s="87"/>
      <c r="CW120" s="87"/>
      <c r="CX120" s="87"/>
      <c r="CY120" s="87"/>
      <c r="CZ120" s="87"/>
      <c r="DA120" s="88"/>
      <c r="DC120" s="43"/>
    </row>
    <row r="121" spans="1:151" s="32" customFormat="1" x14ac:dyDescent="0.25">
      <c r="A121" s="96">
        <v>1</v>
      </c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  <c r="AI121" s="97"/>
      <c r="AJ121" s="97"/>
      <c r="AK121" s="97"/>
      <c r="AL121" s="97"/>
      <c r="AM121" s="97"/>
      <c r="AN121" s="97"/>
      <c r="AO121" s="97"/>
      <c r="AP121" s="97"/>
      <c r="AQ121" s="97"/>
      <c r="AR121" s="97"/>
      <c r="AS121" s="97"/>
      <c r="AT121" s="97"/>
      <c r="AU121" s="98"/>
      <c r="AV121" s="192">
        <v>2</v>
      </c>
      <c r="AW121" s="193"/>
      <c r="AX121" s="193"/>
      <c r="AY121" s="193"/>
      <c r="AZ121" s="193"/>
      <c r="BA121" s="193"/>
      <c r="BB121" s="193"/>
      <c r="BC121" s="193"/>
      <c r="BD121" s="193"/>
      <c r="BE121" s="193"/>
      <c r="BF121" s="193"/>
      <c r="BG121" s="193"/>
      <c r="BH121" s="193"/>
      <c r="BI121" s="193"/>
      <c r="BJ121" s="193"/>
      <c r="BK121" s="193"/>
      <c r="BL121" s="193"/>
      <c r="BM121" s="193"/>
      <c r="BN121" s="193"/>
      <c r="BO121" s="193"/>
      <c r="BP121" s="193"/>
      <c r="BQ121" s="193"/>
      <c r="BR121" s="193"/>
      <c r="BS121" s="193"/>
      <c r="BT121" s="193"/>
      <c r="BU121" s="193"/>
      <c r="BV121" s="193"/>
      <c r="BW121" s="193"/>
      <c r="BX121" s="194"/>
      <c r="BY121" s="192">
        <v>3</v>
      </c>
      <c r="BZ121" s="193"/>
      <c r="CA121" s="193"/>
      <c r="CB121" s="193"/>
      <c r="CC121" s="193"/>
      <c r="CD121" s="193"/>
      <c r="CE121" s="193"/>
      <c r="CF121" s="193"/>
      <c r="CG121" s="193"/>
      <c r="CH121" s="193"/>
      <c r="CI121" s="193"/>
      <c r="CJ121" s="193"/>
      <c r="CK121" s="193"/>
      <c r="CL121" s="193"/>
      <c r="CM121" s="193"/>
      <c r="CN121" s="193"/>
      <c r="CO121" s="193"/>
      <c r="CP121" s="193"/>
      <c r="CQ121" s="193"/>
      <c r="CR121" s="193"/>
      <c r="CS121" s="193"/>
      <c r="CT121" s="193"/>
      <c r="CU121" s="193"/>
      <c r="CV121" s="193"/>
      <c r="CW121" s="193"/>
      <c r="CX121" s="193"/>
      <c r="CY121" s="193"/>
      <c r="CZ121" s="193"/>
      <c r="DA121" s="194"/>
      <c r="DC121" s="50"/>
    </row>
    <row r="122" spans="1:151" s="18" customFormat="1" x14ac:dyDescent="0.25">
      <c r="A122" s="21"/>
      <c r="B122" s="89" t="s">
        <v>83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3"/>
      <c r="AV122" s="74">
        <v>0</v>
      </c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6"/>
      <c r="BY122" s="74">
        <v>0</v>
      </c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  <c r="DA122" s="76"/>
      <c r="DC122" s="44"/>
    </row>
    <row r="123" spans="1:151" s="18" customFormat="1" x14ac:dyDescent="0.25">
      <c r="A123" s="21"/>
      <c r="B123" s="72" t="s">
        <v>84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3"/>
      <c r="AV123" s="74">
        <v>0</v>
      </c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6"/>
      <c r="BY123" s="74">
        <v>0</v>
      </c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  <c r="DA123" s="76"/>
      <c r="DC123" s="44"/>
    </row>
    <row r="124" spans="1:151" s="18" customFormat="1" x14ac:dyDescent="0.25">
      <c r="A124" s="21"/>
      <c r="B124" s="72" t="s">
        <v>85</v>
      </c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3"/>
      <c r="AV124" s="74">
        <v>0</v>
      </c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6"/>
      <c r="BY124" s="74">
        <v>0</v>
      </c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  <c r="DA124" s="76"/>
      <c r="DC124" s="44"/>
    </row>
    <row r="125" spans="1:151" s="18" customFormat="1" x14ac:dyDescent="0.25">
      <c r="A125" s="21"/>
      <c r="B125" s="72" t="s">
        <v>86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3"/>
      <c r="AV125" s="74">
        <f>CR105*1000</f>
        <v>8892</v>
      </c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6"/>
      <c r="BY125" s="74">
        <f>DN105*1000</f>
        <v>8892</v>
      </c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  <c r="DA125" s="76"/>
      <c r="DC125" s="44"/>
    </row>
    <row r="126" spans="1:151" s="18" customFormat="1" x14ac:dyDescent="0.25">
      <c r="A126" s="21"/>
      <c r="B126" s="72" t="s">
        <v>87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3"/>
      <c r="AV126" s="74">
        <f>CR111*1000</f>
        <v>8000</v>
      </c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6"/>
      <c r="BY126" s="74">
        <f>DN111*1000</f>
        <v>8000</v>
      </c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  <c r="DA126" s="76"/>
      <c r="DC126" s="44"/>
    </row>
    <row r="127" spans="1:151" s="18" customFormat="1" x14ac:dyDescent="0.25">
      <c r="A127" s="21"/>
      <c r="B127" s="72" t="s">
        <v>88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3"/>
      <c r="AV127" s="74">
        <f>CR106*1000</f>
        <v>313</v>
      </c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6"/>
      <c r="BY127" s="74">
        <f>DN106*1000</f>
        <v>313</v>
      </c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  <c r="DA127" s="76"/>
      <c r="DC127" s="44"/>
    </row>
    <row r="128" spans="1:151" s="18" customFormat="1" x14ac:dyDescent="0.25">
      <c r="A128" s="21"/>
      <c r="B128" s="72" t="s">
        <v>89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3"/>
      <c r="AV128" s="74">
        <f>(CR107+CR108+CR109)*1000</f>
        <v>127.09799999999998</v>
      </c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6"/>
      <c r="BY128" s="74">
        <f>(DN107+DN108+DN109)*1000</f>
        <v>127.09799999999998</v>
      </c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  <c r="DA128" s="76"/>
      <c r="DC128" s="44"/>
    </row>
    <row r="129" spans="1:107" s="18" customFormat="1" x14ac:dyDescent="0.25">
      <c r="A129" s="21"/>
      <c r="B129" s="72" t="s">
        <v>90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3"/>
      <c r="AV129" s="74">
        <v>0</v>
      </c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6"/>
      <c r="BY129" s="74">
        <v>0</v>
      </c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  <c r="DA129" s="76"/>
      <c r="DC129" s="44"/>
    </row>
    <row r="130" spans="1:107" s="18" customFormat="1" x14ac:dyDescent="0.25">
      <c r="A130" s="21"/>
      <c r="B130" s="72" t="s">
        <v>91</v>
      </c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3"/>
      <c r="AV130" s="74">
        <v>0</v>
      </c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6"/>
      <c r="BY130" s="74">
        <v>0</v>
      </c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  <c r="DA130" s="76"/>
      <c r="DC130" s="44"/>
    </row>
    <row r="131" spans="1:107" s="18" customFormat="1" x14ac:dyDescent="0.25">
      <c r="A131" s="21"/>
      <c r="B131" s="72" t="s">
        <v>92</v>
      </c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3"/>
      <c r="AV131" s="74">
        <v>0</v>
      </c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6"/>
      <c r="BY131" s="74">
        <v>0</v>
      </c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  <c r="DA131" s="76"/>
      <c r="DC131" s="44"/>
    </row>
    <row r="132" spans="1:107" s="18" customFormat="1" x14ac:dyDescent="0.25">
      <c r="A132" s="21"/>
      <c r="B132" s="72" t="s">
        <v>93</v>
      </c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3"/>
      <c r="AV132" s="74">
        <v>0</v>
      </c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6"/>
      <c r="BY132" s="74">
        <v>0</v>
      </c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  <c r="DA132" s="76"/>
      <c r="DC132" s="44"/>
    </row>
    <row r="133" spans="1:107" s="18" customFormat="1" x14ac:dyDescent="0.25">
      <c r="A133" s="21"/>
      <c r="B133" s="72" t="s">
        <v>53</v>
      </c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3"/>
      <c r="AV133" s="74">
        <f>AV125+AV127+AV128+AV126</f>
        <v>17332.097999999998</v>
      </c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6"/>
      <c r="BY133" s="74">
        <f>BY125+BY127+BY128+BY126</f>
        <v>17332.097999999998</v>
      </c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  <c r="DA133" s="76"/>
      <c r="DC133" s="44"/>
    </row>
  </sheetData>
  <mergeCells count="520"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BQ71:CS71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W69:AR74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7:CS67"/>
    <mergeCell ref="BQ68:CS68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3:CS73"/>
    <mergeCell ref="BQ74:CS74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2024-04-18T22:41:32Z</dcterms:modified>
</cp:coreProperties>
</file>