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070" windowHeight="11460"/>
  </bookViews>
  <sheets>
    <sheet name="декабрь" sheetId="12" r:id="rId1"/>
  </sheets>
  <definedNames>
    <definedName name="_xlnm.Print_Area" localSheetId="0">декабрь!$A$1:$FI$135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79" i="12" l="1"/>
  <c r="BQ79" i="12"/>
  <c r="CV78" i="12" l="1"/>
  <c r="CV77" i="12"/>
  <c r="AV128" i="12" l="1"/>
  <c r="AV130" i="12"/>
  <c r="AV129" i="12"/>
  <c r="AV127" i="12"/>
  <c r="AV135" i="12" l="1"/>
  <c r="CG30" i="12" l="1"/>
  <c r="DA16" i="12"/>
  <c r="CG31" i="12"/>
  <c r="CG29" i="12"/>
  <c r="DA15" i="12"/>
  <c r="DA14" i="12"/>
  <c r="CV73" i="12" l="1"/>
  <c r="CW73" i="12"/>
  <c r="CX73" i="12"/>
  <c r="CY73" i="12"/>
  <c r="CZ73" i="12"/>
  <c r="DA73" i="12"/>
  <c r="DB73" i="12"/>
  <c r="DC73" i="12"/>
  <c r="DD73" i="12"/>
  <c r="DE73" i="12"/>
  <c r="DF73" i="12"/>
  <c r="DG73" i="12"/>
  <c r="DH73" i="12"/>
  <c r="DI73" i="12"/>
  <c r="DJ73" i="12"/>
  <c r="DK73" i="12"/>
  <c r="DL73" i="12"/>
  <c r="DM73" i="12"/>
  <c r="DN73" i="12"/>
  <c r="DO73" i="12"/>
  <c r="DP73" i="12"/>
  <c r="DQ73" i="12"/>
  <c r="DR73" i="12"/>
  <c r="DS73" i="12"/>
  <c r="DT73" i="12"/>
  <c r="DU73" i="12"/>
  <c r="DV73" i="12"/>
  <c r="DW73" i="12"/>
  <c r="DX73" i="12"/>
  <c r="DY73" i="12"/>
  <c r="DZ73" i="12"/>
  <c r="DN111" i="12" l="1"/>
  <c r="DN107" i="12"/>
  <c r="BY127" i="12" s="1"/>
  <c r="CV75" i="12"/>
  <c r="CV72" i="12"/>
  <c r="CV70" i="12"/>
  <c r="CV65" i="12"/>
  <c r="DN113" i="12"/>
  <c r="BY128" i="12" s="1"/>
  <c r="DN110" i="12"/>
  <c r="CK95" i="12"/>
  <c r="CK94" i="12"/>
  <c r="CK93" i="12"/>
  <c r="CK92" i="12"/>
  <c r="CK91" i="12"/>
  <c r="CK90" i="12"/>
  <c r="CK89" i="12"/>
  <c r="CK88" i="12"/>
  <c r="CV76" i="12"/>
  <c r="DZ75" i="12"/>
  <c r="DY75" i="12"/>
  <c r="DX75" i="12"/>
  <c r="DW75" i="12"/>
  <c r="DV75" i="12"/>
  <c r="DU75" i="12"/>
  <c r="DT75" i="12"/>
  <c r="DS75" i="12"/>
  <c r="DR75" i="12"/>
  <c r="DQ75" i="12"/>
  <c r="DP75" i="12"/>
  <c r="DO75" i="12"/>
  <c r="DN75" i="12"/>
  <c r="DM75" i="12"/>
  <c r="DL75" i="12"/>
  <c r="DK75" i="12"/>
  <c r="DJ75" i="12"/>
  <c r="DI75" i="12"/>
  <c r="DH75" i="12"/>
  <c r="DG75" i="12"/>
  <c r="DF75" i="12"/>
  <c r="DE75" i="12"/>
  <c r="DD75" i="12"/>
  <c r="DC75" i="12"/>
  <c r="DB75" i="12"/>
  <c r="DA75" i="12"/>
  <c r="CZ75" i="12"/>
  <c r="CY75" i="12"/>
  <c r="CX75" i="12"/>
  <c r="CW75" i="12"/>
  <c r="CV74" i="12"/>
  <c r="DZ72" i="12"/>
  <c r="DY72" i="12"/>
  <c r="DX72" i="12"/>
  <c r="DW72" i="12"/>
  <c r="DV72" i="12"/>
  <c r="DU72" i="12"/>
  <c r="DT72" i="12"/>
  <c r="DS72" i="12"/>
  <c r="DR72" i="12"/>
  <c r="DQ72" i="12"/>
  <c r="DP72" i="12"/>
  <c r="DO72" i="12"/>
  <c r="DN72" i="12"/>
  <c r="DM72" i="12"/>
  <c r="DL72" i="12"/>
  <c r="DK72" i="12"/>
  <c r="DJ72" i="12"/>
  <c r="DI72" i="12"/>
  <c r="DH72" i="12"/>
  <c r="DG72" i="12"/>
  <c r="DF72" i="12"/>
  <c r="DE72" i="12"/>
  <c r="DD72" i="12"/>
  <c r="DC72" i="12"/>
  <c r="DB72" i="12"/>
  <c r="DA72" i="12"/>
  <c r="CZ72" i="12"/>
  <c r="CY72" i="12"/>
  <c r="CX72" i="12"/>
  <c r="CW72" i="12"/>
  <c r="CV71" i="12"/>
  <c r="DZ70" i="12"/>
  <c r="DY70" i="12"/>
  <c r="DX70" i="12"/>
  <c r="DW70" i="12"/>
  <c r="DV70" i="12"/>
  <c r="DU70" i="12"/>
  <c r="DT70" i="12"/>
  <c r="DS70" i="12"/>
  <c r="DR70" i="12"/>
  <c r="DQ70" i="12"/>
  <c r="DP70" i="12"/>
  <c r="DO70" i="12"/>
  <c r="DN70" i="12"/>
  <c r="DM70" i="12"/>
  <c r="DL70" i="12"/>
  <c r="DK70" i="12"/>
  <c r="DJ70" i="12"/>
  <c r="DI70" i="12"/>
  <c r="DH70" i="12"/>
  <c r="DG70" i="12"/>
  <c r="DF70" i="12"/>
  <c r="DE70" i="12"/>
  <c r="DD70" i="12"/>
  <c r="DC70" i="12"/>
  <c r="DB70" i="12"/>
  <c r="DA70" i="12"/>
  <c r="CZ70" i="12"/>
  <c r="CY70" i="12"/>
  <c r="CX70" i="12"/>
  <c r="CW70" i="12"/>
  <c r="DZ69" i="12"/>
  <c r="DY69" i="12"/>
  <c r="DX69" i="12"/>
  <c r="DW69" i="12"/>
  <c r="DV69" i="12"/>
  <c r="DU69" i="12"/>
  <c r="DT69" i="12"/>
  <c r="DS69" i="12"/>
  <c r="DR69" i="12"/>
  <c r="DQ69" i="12"/>
  <c r="DP69" i="12"/>
  <c r="DO69" i="12"/>
  <c r="DN69" i="12"/>
  <c r="DM69" i="12"/>
  <c r="DL69" i="12"/>
  <c r="DK69" i="12"/>
  <c r="DJ69" i="12"/>
  <c r="DI69" i="12"/>
  <c r="DH69" i="12"/>
  <c r="DG69" i="12"/>
  <c r="DF69" i="12"/>
  <c r="DE69" i="12"/>
  <c r="DD69" i="12"/>
  <c r="DC69" i="12"/>
  <c r="DB69" i="12"/>
  <c r="DA69" i="12"/>
  <c r="CZ69" i="12"/>
  <c r="CY69" i="12"/>
  <c r="CX69" i="12"/>
  <c r="CW69" i="12"/>
  <c r="CV69" i="12"/>
  <c r="CV68" i="12"/>
  <c r="CV66" i="12"/>
  <c r="CV64" i="12"/>
  <c r="CV63" i="12"/>
  <c r="CV62" i="12"/>
  <c r="CV60" i="12"/>
  <c r="CV59" i="12"/>
  <c r="EM31" i="12"/>
  <c r="EA69" i="12" s="1"/>
  <c r="CY31" i="12"/>
  <c r="DT31" i="12" s="1"/>
  <c r="CY30" i="12"/>
  <c r="DT30" i="12" s="1"/>
  <c r="EM30" i="12" s="1"/>
  <c r="EA65" i="12" s="1"/>
  <c r="AZ14" i="12"/>
  <c r="DN108" i="12" l="1"/>
  <c r="BY129" i="12" s="1"/>
  <c r="BY135" i="12" s="1"/>
  <c r="DN109" i="12"/>
  <c r="BY130" i="12" s="1"/>
  <c r="CR114" i="12"/>
  <c r="CY29" i="12"/>
  <c r="DT29" i="12" s="1"/>
  <c r="EM29" i="12" s="1"/>
  <c r="DR15" i="12"/>
  <c r="EL15" i="12" s="1"/>
  <c r="DR16" i="12"/>
  <c r="CV61" i="12"/>
  <c r="DN114" i="12" l="1"/>
  <c r="DR14" i="12"/>
  <c r="EL14" i="12" s="1"/>
  <c r="EA59" i="12" l="1"/>
</calcChain>
</file>

<file path=xl/sharedStrings.xml><?xml version="1.0" encoding="utf-8"?>
<sst xmlns="http://schemas.openxmlformats.org/spreadsheetml/2006/main" count="405" uniqueCount="158">
  <si>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</si>
  <si>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</si>
  <si>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</si>
  <si>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</si>
  <si>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</si>
  <si>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</si>
  <si>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</si>
  <si>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</si>
  <si>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</si>
  <si>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</si>
  <si>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</si>
  <si>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</si>
  <si>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</si>
  <si>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</si>
  <si>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</si>
  <si>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</si>
  <si>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</si>
  <si>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</si>
  <si>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</si>
  <si>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</si>
  <si>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</si>
  <si>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</si>
  <si>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</si>
  <si>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</si>
  <si>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</si>
  <si>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</si>
  <si>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</si>
  <si>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</si>
  <si>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</si>
  <si>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</si>
  <si>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</si>
  <si>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</si>
  <si>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</si>
  <si>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</si>
  <si>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</si>
  <si>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</si>
  <si>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</si>
  <si>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</si>
  <si>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</si>
  <si>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</si>
  <si>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</si>
  <si>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</si>
  <si>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</si>
  <si>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</si>
  <si>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</si>
  <si>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</si>
  <si>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</si>
  <si>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</si>
  <si>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</si>
  <si>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</si>
  <si>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</si>
  <si>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</si>
  <si>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</si>
  <si>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</si>
  <si>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</si>
  <si>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</si>
  <si>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</si>
  <si>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</si>
  <si>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</si>
  <si>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</si>
  <si>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</si>
  <si>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</si>
  <si>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</si>
  <si>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</si>
  <si>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</si>
  <si>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</si>
  <si>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</si>
  <si>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</si>
  <si>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</si>
  <si>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</si>
  <si>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</si>
  <si>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</si>
  <si>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</si>
  <si>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</si>
  <si>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</si>
  <si>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</si>
  <si>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</si>
  <si>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</si>
  <si>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</si>
  <si>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</si>
  <si>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</si>
  <si>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</si>
  <si>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</si>
  <si>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</si>
  <si>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</si>
  <si>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</si>
  <si>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</si>
  <si>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</si>
  <si>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</si>
  <si>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</si>
  <si>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</si>
  <si>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</si>
  <si>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</si>
  <si>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</si>
  <si>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</si>
  <si>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</si>
  <si>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</si>
  <si>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</si>
  <si>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</si>
  <si>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</si>
  <si>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</si>
  <si>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</si>
  <si>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</si>
  <si>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</si>
  <si>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</si>
  <si>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</si>
  <si>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</si>
  <si>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</si>
  <si>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</si>
  <si>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</si>
  <si>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</si>
  <si>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</si>
  <si>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</si>
  <si>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</si>
  <si>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</si>
  <si>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</si>
  <si>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</si>
  <si>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</si>
  <si>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</si>
  <si>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</si>
  <si>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</si>
  <si>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</si>
  <si>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</si>
  <si>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</si>
  <si>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</si>
  <si>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</si>
  <si>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</si>
  <si>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</si>
  <si>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</si>
  <si>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</si>
  <si>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</si>
  <si>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</si>
  <si>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</si>
  <si>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</si>
  <si>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</si>
  <si>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</si>
  <si>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</si>
  <si>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(план)</t>
  </si>
  <si>
    <t>декабрь</t>
  </si>
  <si>
    <t xml:space="preserve">декабрь (план) </t>
  </si>
  <si>
    <t>(месяц) декабрь</t>
  </si>
  <si>
    <t>за декабрь 20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</si>
  <si>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</si>
  <si>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</si>
  <si>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</si>
  <si>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</si>
  <si>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</si>
  <si>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</si>
  <si>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</si>
  <si>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</si>
  <si>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</si>
  <si>
    <t>25</t>
  </si>
  <si>
    <t>ПАО НК "Роснефть", ООО "ННК-Сахалинморнефтегаз"
ООО "Сахалин 1",</t>
  </si>
  <si>
    <t>АО "Охинское дорожно-строительное управление"</t>
  </si>
  <si>
    <t>АО "Ногликская газовая электрическая станция"</t>
  </si>
  <si>
    <t>АО "Ногликская газовая элетрическая станция"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</si>
  <si>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</si>
  <si>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>АО "ННК-Хабаровский НПЗ"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</si>
</sst>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164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35"/>
  <sheetViews>
    <sheetView tabSelected="1" view="pageBreakPreview" topLeftCell="A77" zoomScale="70" zoomScaleNormal="70" zoomScaleSheetLayoutView="70" workbookViewId="0">
      <selection activeCell="A21" sqref="A21:FE21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73" width="0.85546875" style="11"/>
    <col min="174" max="174" width="23.85546875" style="11" customWidth="1"/>
    <col min="175" max="16384" width="0.85546875" style="11"/>
  </cols>
  <sheetData>
    <row r="1" spans="1:17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74" s="3" customFormat="1" ht="27" customHeight="1" x14ac:dyDescent="0.25">
      <c r="DC2" s="38"/>
      <c r="EI2" s="195" t="s">
        <v>1</v>
      </c>
      <c r="EJ2" s="196"/>
      <c r="EK2" s="196"/>
      <c r="EL2" s="196"/>
      <c r="EM2" s="196"/>
      <c r="EN2" s="196"/>
      <c r="EO2" s="196"/>
      <c r="EP2" s="196"/>
      <c r="EQ2" s="196"/>
      <c r="ER2" s="196"/>
      <c r="ES2" s="196"/>
      <c r="ET2" s="196"/>
      <c r="EU2" s="196"/>
      <c r="EV2" s="196"/>
      <c r="EW2" s="196"/>
      <c r="EX2" s="196"/>
      <c r="EY2" s="196"/>
      <c r="EZ2" s="196"/>
      <c r="FA2" s="196"/>
      <c r="FB2" s="196"/>
      <c r="FC2" s="196"/>
      <c r="FD2" s="196"/>
      <c r="FE2" s="196"/>
    </row>
    <row r="3" spans="1:174" s="3" customFormat="1" x14ac:dyDescent="0.25">
      <c r="DC3" s="38"/>
    </row>
    <row r="4" spans="1:174" s="3" customFormat="1" x14ac:dyDescent="0.25">
      <c r="DC4" s="38"/>
      <c r="FE4" s="4" t="s">
        <v>2</v>
      </c>
    </row>
    <row r="5" spans="1:17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74" s="53" customFormat="1" ht="15.75" customHeight="1" x14ac:dyDescent="0.25">
      <c r="A6" s="134" t="s">
        <v>146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  <c r="EE6" s="134"/>
      <c r="EF6" s="134"/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  <c r="EU6" s="134"/>
      <c r="EV6" s="134"/>
      <c r="EW6" s="134"/>
      <c r="EX6" s="134"/>
      <c r="EY6" s="134"/>
      <c r="EZ6" s="134"/>
      <c r="FA6" s="134"/>
      <c r="FB6" s="134"/>
      <c r="FC6" s="134"/>
      <c r="FD6" s="134"/>
      <c r="FE6" s="134"/>
      <c r="FF6" s="134"/>
      <c r="FG6" s="134"/>
      <c r="FH6" s="134"/>
    </row>
    <row r="7" spans="1:174" s="53" customFormat="1" ht="23.25" customHeight="1" x14ac:dyDescent="0.2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</row>
    <row r="8" spans="1:174" s="8" customFormat="1" ht="12.75" x14ac:dyDescent="0.2">
      <c r="AV8" s="88" t="s">
        <v>4</v>
      </c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74" s="8" customFormat="1" ht="15.75" x14ac:dyDescent="0.25">
      <c r="AW9" s="137" t="s">
        <v>5</v>
      </c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8" t="s">
        <v>138</v>
      </c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7">
        <v>20</v>
      </c>
      <c r="CS9" s="137"/>
      <c r="CT9" s="137"/>
      <c r="CU9" s="137"/>
      <c r="CV9" s="105" t="s">
        <v>151</v>
      </c>
      <c r="CW9" s="105"/>
      <c r="CX9" s="105"/>
      <c r="CY9" s="105"/>
      <c r="CZ9" s="139" t="s">
        <v>6</v>
      </c>
      <c r="DA9" s="139"/>
      <c r="DB9" s="139"/>
      <c r="DC9" s="139"/>
      <c r="DD9" s="139"/>
      <c r="DE9" s="139"/>
      <c r="DF9" s="139"/>
      <c r="DG9" s="139"/>
    </row>
    <row r="10" spans="1:174" s="47" customFormat="1" ht="15.75" x14ac:dyDescent="0.25">
      <c r="C10" s="137" t="s">
        <v>7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8" t="s">
        <v>139</v>
      </c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DC10" s="7"/>
    </row>
    <row r="12" spans="1:174" s="12" customFormat="1" ht="90" customHeight="1" x14ac:dyDescent="0.2">
      <c r="A12" s="177" t="s">
        <v>8</v>
      </c>
      <c r="B12" s="177"/>
      <c r="C12" s="177"/>
      <c r="D12" s="177"/>
      <c r="E12" s="177"/>
      <c r="F12" s="177" t="s">
        <v>9</v>
      </c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 t="s">
        <v>10</v>
      </c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 t="s">
        <v>11</v>
      </c>
      <c r="AP12" s="177"/>
      <c r="AQ12" s="177"/>
      <c r="AR12" s="177"/>
      <c r="AS12" s="177"/>
      <c r="AT12" s="177"/>
      <c r="AU12" s="177"/>
      <c r="AV12" s="177"/>
      <c r="AW12" s="177"/>
      <c r="AX12" s="177"/>
      <c r="AY12" s="177"/>
      <c r="AZ12" s="177" t="s">
        <v>12</v>
      </c>
      <c r="BA12" s="177"/>
      <c r="BB12" s="177"/>
      <c r="BC12" s="177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  <c r="BN12" s="177"/>
      <c r="BO12" s="177"/>
      <c r="BP12" s="177"/>
      <c r="BQ12" s="177" t="s">
        <v>13</v>
      </c>
      <c r="BR12" s="177"/>
      <c r="BS12" s="177"/>
      <c r="BT12" s="177"/>
      <c r="BU12" s="177"/>
      <c r="BV12" s="177"/>
      <c r="BW12" s="177"/>
      <c r="BX12" s="177"/>
      <c r="BY12" s="177"/>
      <c r="BZ12" s="177"/>
      <c r="CA12" s="177"/>
      <c r="CB12" s="177"/>
      <c r="CC12" s="177"/>
      <c r="CD12" s="177"/>
      <c r="CE12" s="177"/>
      <c r="CF12" s="177"/>
      <c r="CG12" s="177"/>
      <c r="CH12" s="177"/>
      <c r="CI12" s="177"/>
      <c r="CJ12" s="177" t="s">
        <v>14</v>
      </c>
      <c r="CK12" s="177"/>
      <c r="CL12" s="177"/>
      <c r="CM12" s="177"/>
      <c r="CN12" s="177"/>
      <c r="CO12" s="177"/>
      <c r="CP12" s="177"/>
      <c r="CQ12" s="177"/>
      <c r="CR12" s="177"/>
      <c r="CS12" s="177"/>
      <c r="CT12" s="177"/>
      <c r="CU12" s="177"/>
      <c r="CV12" s="177"/>
      <c r="CW12" s="177"/>
      <c r="CX12" s="177"/>
      <c r="CY12" s="177"/>
      <c r="CZ12" s="177"/>
      <c r="DA12" s="177" t="s">
        <v>15</v>
      </c>
      <c r="DB12" s="177"/>
      <c r="DC12" s="177"/>
      <c r="DD12" s="177"/>
      <c r="DE12" s="177"/>
      <c r="DF12" s="177"/>
      <c r="DG12" s="177"/>
      <c r="DH12" s="177"/>
      <c r="DI12" s="177"/>
      <c r="DJ12" s="177"/>
      <c r="DK12" s="177"/>
      <c r="DL12" s="177"/>
      <c r="DM12" s="177"/>
      <c r="DN12" s="177"/>
      <c r="DO12" s="177"/>
      <c r="DP12" s="177"/>
      <c r="DQ12" s="177"/>
      <c r="DR12" s="177" t="s">
        <v>16</v>
      </c>
      <c r="DS12" s="177"/>
      <c r="DT12" s="177"/>
      <c r="DU12" s="177"/>
      <c r="DV12" s="177"/>
      <c r="DW12" s="177"/>
      <c r="DX12" s="177"/>
      <c r="DY12" s="177"/>
      <c r="DZ12" s="177"/>
      <c r="EA12" s="177"/>
      <c r="EB12" s="177"/>
      <c r="EC12" s="177"/>
      <c r="ED12" s="177"/>
      <c r="EE12" s="177"/>
      <c r="EF12" s="177"/>
      <c r="EG12" s="177"/>
      <c r="EH12" s="177"/>
      <c r="EI12" s="177"/>
      <c r="EJ12" s="177"/>
      <c r="EK12" s="177"/>
      <c r="EL12" s="177" t="s">
        <v>17</v>
      </c>
      <c r="EM12" s="177"/>
      <c r="EN12" s="177"/>
      <c r="EO12" s="177"/>
      <c r="EP12" s="177"/>
      <c r="EQ12" s="177"/>
      <c r="ER12" s="177"/>
      <c r="ES12" s="177"/>
      <c r="ET12" s="177"/>
      <c r="EU12" s="177"/>
      <c r="EV12" s="177"/>
      <c r="EW12" s="177"/>
      <c r="EX12" s="177"/>
      <c r="EY12" s="177"/>
      <c r="EZ12" s="177"/>
      <c r="FA12" s="177"/>
      <c r="FB12" s="177"/>
      <c r="FC12" s="177"/>
      <c r="FD12" s="177"/>
      <c r="FE12" s="177"/>
    </row>
    <row r="13" spans="1:174" s="13" customFormat="1" x14ac:dyDescent="0.25">
      <c r="A13" s="187">
        <v>1</v>
      </c>
      <c r="B13" s="188"/>
      <c r="C13" s="188"/>
      <c r="D13" s="188"/>
      <c r="E13" s="189"/>
      <c r="F13" s="190">
        <v>2</v>
      </c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>
        <v>3</v>
      </c>
      <c r="X13" s="190"/>
      <c r="Y13" s="190"/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>
        <v>4</v>
      </c>
      <c r="AP13" s="190"/>
      <c r="AQ13" s="190"/>
      <c r="AR13" s="190"/>
      <c r="AS13" s="190"/>
      <c r="AT13" s="190"/>
      <c r="AU13" s="190"/>
      <c r="AV13" s="190"/>
      <c r="AW13" s="190"/>
      <c r="AX13" s="190"/>
      <c r="AY13" s="190"/>
      <c r="AZ13" s="190">
        <v>5</v>
      </c>
      <c r="BA13" s="190"/>
      <c r="BB13" s="190"/>
      <c r="BC13" s="190"/>
      <c r="BD13" s="190"/>
      <c r="BE13" s="190"/>
      <c r="BF13" s="190"/>
      <c r="BG13" s="190"/>
      <c r="BH13" s="190"/>
      <c r="BI13" s="190"/>
      <c r="BJ13" s="190"/>
      <c r="BK13" s="190"/>
      <c r="BL13" s="190"/>
      <c r="BM13" s="190"/>
      <c r="BN13" s="190"/>
      <c r="BO13" s="190"/>
      <c r="BP13" s="190"/>
      <c r="BQ13" s="190">
        <v>6</v>
      </c>
      <c r="BR13" s="190"/>
      <c r="BS13" s="190"/>
      <c r="BT13" s="190"/>
      <c r="BU13" s="190"/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190"/>
      <c r="CI13" s="190"/>
      <c r="CJ13" s="190">
        <v>7</v>
      </c>
      <c r="CK13" s="190"/>
      <c r="CL13" s="190"/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>
        <v>8</v>
      </c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>
        <v>9</v>
      </c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>
        <v>10</v>
      </c>
      <c r="EM13" s="190"/>
      <c r="EN13" s="190"/>
      <c r="EO13" s="190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190"/>
      <c r="FB13" s="190"/>
      <c r="FC13" s="190"/>
      <c r="FD13" s="190"/>
      <c r="FE13" s="190"/>
    </row>
    <row r="14" spans="1:174" s="14" customFormat="1" ht="72" customHeight="1" x14ac:dyDescent="0.25">
      <c r="A14" s="178" t="s">
        <v>40</v>
      </c>
      <c r="B14" s="179"/>
      <c r="C14" s="179"/>
      <c r="D14" s="179"/>
      <c r="E14" s="180"/>
      <c r="F14" s="185" t="s">
        <v>93</v>
      </c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 t="s">
        <v>96</v>
      </c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12" t="s">
        <v>98</v>
      </c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01">
        <f>40.291</f>
        <v>40.290999999999997</v>
      </c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64" t="s">
        <v>109</v>
      </c>
      <c r="BR14" s="164"/>
      <c r="BS14" s="164"/>
      <c r="BT14" s="164"/>
      <c r="BU14" s="164"/>
      <c r="BV14" s="164"/>
      <c r="BW14" s="164"/>
      <c r="BX14" s="164"/>
      <c r="BY14" s="164"/>
      <c r="BZ14" s="164"/>
      <c r="CA14" s="164"/>
      <c r="CB14" s="164"/>
      <c r="CC14" s="164"/>
      <c r="CD14" s="164"/>
      <c r="CE14" s="164"/>
      <c r="CF14" s="164"/>
      <c r="CG14" s="164"/>
      <c r="CH14" s="164"/>
      <c r="CI14" s="164"/>
      <c r="CJ14" s="66">
        <v>17.881871</v>
      </c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8"/>
      <c r="DA14" s="66">
        <f>CJ14</f>
        <v>17.881871</v>
      </c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8"/>
      <c r="DR14" s="66">
        <f>DA14</f>
        <v>17.881871</v>
      </c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8"/>
      <c r="EL14" s="66">
        <f>AZ14-DR14</f>
        <v>22.409128999999997</v>
      </c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8"/>
      <c r="FR14" s="60"/>
    </row>
    <row r="15" spans="1:174" s="14" customFormat="1" ht="78.75" customHeight="1" x14ac:dyDescent="0.25">
      <c r="A15" s="178" t="s">
        <v>42</v>
      </c>
      <c r="B15" s="179"/>
      <c r="C15" s="179"/>
      <c r="D15" s="179"/>
      <c r="E15" s="180"/>
      <c r="F15" s="185" t="s">
        <v>94</v>
      </c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 t="s">
        <v>147</v>
      </c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12" t="s">
        <v>99</v>
      </c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01">
        <v>13.333</v>
      </c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64" t="s">
        <v>109</v>
      </c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B15" s="164"/>
      <c r="CC15" s="164"/>
      <c r="CD15" s="164"/>
      <c r="CE15" s="164"/>
      <c r="CF15" s="164"/>
      <c r="CG15" s="164"/>
      <c r="CH15" s="164"/>
      <c r="CI15" s="164"/>
      <c r="CJ15" s="66">
        <v>4.9776769999999999</v>
      </c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8"/>
      <c r="DA15" s="66">
        <f t="shared" ref="DA15" si="0">CJ15</f>
        <v>4.9776769999999999</v>
      </c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8"/>
      <c r="DR15" s="66">
        <f>DA15</f>
        <v>4.9776769999999999</v>
      </c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8"/>
      <c r="EL15" s="66">
        <f>AZ15-DR15</f>
        <v>8.3553230000000003</v>
      </c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8"/>
      <c r="FR15" s="60"/>
    </row>
    <row r="16" spans="1:174" s="14" customFormat="1" ht="117" customHeight="1" x14ac:dyDescent="0.25">
      <c r="A16" s="178" t="s">
        <v>44</v>
      </c>
      <c r="B16" s="179"/>
      <c r="C16" s="179"/>
      <c r="D16" s="179"/>
      <c r="E16" s="180"/>
      <c r="F16" s="185" t="s">
        <v>95</v>
      </c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 t="s">
        <v>97</v>
      </c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12" t="s">
        <v>100</v>
      </c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01">
        <v>87.5</v>
      </c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64" t="s">
        <v>152</v>
      </c>
      <c r="BR16" s="164"/>
      <c r="BS16" s="164"/>
      <c r="BT16" s="164"/>
      <c r="BU16" s="164"/>
      <c r="BV16" s="164"/>
      <c r="BW16" s="164"/>
      <c r="BX16" s="164"/>
      <c r="BY16" s="164"/>
      <c r="BZ16" s="164"/>
      <c r="CA16" s="164"/>
      <c r="CB16" s="164"/>
      <c r="CC16" s="164"/>
      <c r="CD16" s="164"/>
      <c r="CE16" s="164"/>
      <c r="CF16" s="164"/>
      <c r="CG16" s="164"/>
      <c r="CH16" s="164"/>
      <c r="CI16" s="164"/>
      <c r="CJ16" s="66">
        <v>178.52909700000001</v>
      </c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8"/>
      <c r="DA16" s="66">
        <f>CJ16</f>
        <v>178.52909700000001</v>
      </c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8"/>
      <c r="DR16" s="66">
        <f>DA16</f>
        <v>178.52909700000001</v>
      </c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8"/>
      <c r="EL16" s="192" t="s">
        <v>101</v>
      </c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4"/>
      <c r="FR16" s="60"/>
    </row>
    <row r="17" spans="1:162" s="14" customFormat="1" ht="7.5" hidden="1" customHeight="1" x14ac:dyDescent="0.25">
      <c r="A17" s="178"/>
      <c r="B17" s="179"/>
      <c r="C17" s="179"/>
      <c r="D17" s="179"/>
      <c r="E17" s="180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45" customFormat="1" ht="45" customHeight="1" x14ac:dyDescent="0.25">
      <c r="A21" s="134" t="s">
        <v>3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35"/>
      <c r="BX21" s="135"/>
      <c r="BY21" s="135"/>
      <c r="BZ21" s="135"/>
      <c r="CA21" s="135"/>
      <c r="CB21" s="135"/>
      <c r="CC21" s="135"/>
      <c r="CD21" s="135"/>
      <c r="CE21" s="135"/>
      <c r="CF21" s="135"/>
      <c r="CG21" s="135"/>
      <c r="CH21" s="135"/>
      <c r="CI21" s="135"/>
      <c r="CJ21" s="135"/>
      <c r="CK21" s="135"/>
      <c r="CL21" s="135"/>
      <c r="CM21" s="135"/>
      <c r="CN21" s="135"/>
      <c r="CO21" s="135"/>
      <c r="CP21" s="135"/>
      <c r="CQ21" s="135"/>
      <c r="CR21" s="135"/>
      <c r="CS21" s="135"/>
      <c r="CT21" s="135"/>
      <c r="CU21" s="135"/>
      <c r="CV21" s="135"/>
      <c r="CW21" s="135"/>
      <c r="CX21" s="135"/>
      <c r="CY21" s="135"/>
      <c r="CZ21" s="135"/>
      <c r="DA21" s="135"/>
      <c r="DB21" s="135"/>
      <c r="DC21" s="135"/>
      <c r="DD21" s="135"/>
      <c r="DE21" s="135"/>
      <c r="DF21" s="135"/>
      <c r="DG21" s="135"/>
      <c r="DH21" s="135"/>
      <c r="DI21" s="135"/>
      <c r="DJ21" s="135"/>
      <c r="DK21" s="135"/>
      <c r="DL21" s="135"/>
      <c r="DM21" s="135"/>
      <c r="DN21" s="135"/>
      <c r="DO21" s="135"/>
      <c r="DP21" s="135"/>
      <c r="DQ21" s="135"/>
      <c r="DR21" s="135"/>
      <c r="DS21" s="135"/>
      <c r="DT21" s="135"/>
      <c r="DU21" s="135"/>
      <c r="DV21" s="135"/>
      <c r="DW21" s="135"/>
      <c r="DX21" s="135"/>
      <c r="DY21" s="135"/>
      <c r="DZ21" s="135"/>
      <c r="EA21" s="135"/>
      <c r="EB21" s="135"/>
      <c r="EC21" s="135"/>
      <c r="ED21" s="135"/>
      <c r="EE21" s="135"/>
      <c r="EF21" s="135"/>
      <c r="EG21" s="135"/>
      <c r="EH21" s="135"/>
      <c r="EI21" s="135"/>
      <c r="EJ21" s="135"/>
      <c r="EK21" s="135"/>
      <c r="EL21" s="135"/>
      <c r="EM21" s="135"/>
      <c r="EN21" s="135"/>
      <c r="EO21" s="135"/>
      <c r="EP21" s="135"/>
      <c r="EQ21" s="135"/>
      <c r="ER21" s="135"/>
      <c r="ES21" s="135"/>
      <c r="ET21" s="135"/>
      <c r="EU21" s="135"/>
      <c r="EV21" s="135"/>
      <c r="EW21" s="135"/>
      <c r="EX21" s="135"/>
      <c r="EY21" s="135"/>
      <c r="EZ21" s="135"/>
      <c r="FA21" s="135"/>
      <c r="FB21" s="135"/>
      <c r="FC21" s="135"/>
      <c r="FD21" s="135"/>
      <c r="FE21" s="135"/>
    </row>
    <row r="22" spans="1:162" s="47" customFormat="1" ht="15.75" x14ac:dyDescent="0.25">
      <c r="AV22" s="136" t="s">
        <v>135</v>
      </c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88" t="s">
        <v>4</v>
      </c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15"/>
      <c r="DW23" s="15"/>
      <c r="DX23" s="15"/>
      <c r="DY23" s="15"/>
      <c r="DZ23" s="16"/>
      <c r="EA23" s="16"/>
      <c r="EB23" s="16"/>
      <c r="EC23" s="16"/>
      <c r="ED23" s="50"/>
      <c r="EE23" s="50"/>
      <c r="EF23" s="50"/>
      <c r="EG23" s="50"/>
      <c r="EH23" s="47"/>
      <c r="EI23" s="47"/>
      <c r="EJ23" s="47"/>
      <c r="EK23" s="47"/>
    </row>
    <row r="24" spans="1:162" s="8" customFormat="1" ht="15.75" x14ac:dyDescent="0.25">
      <c r="AW24" s="137" t="s">
        <v>19</v>
      </c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8" t="s">
        <v>138</v>
      </c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38"/>
      <c r="CQ24" s="138"/>
      <c r="CR24" s="137">
        <v>20</v>
      </c>
      <c r="CS24" s="137"/>
      <c r="CT24" s="137"/>
      <c r="CU24" s="137"/>
      <c r="CV24" s="105" t="s">
        <v>151</v>
      </c>
      <c r="CW24" s="105"/>
      <c r="CX24" s="105"/>
      <c r="CY24" s="105"/>
      <c r="CZ24" s="139" t="s">
        <v>6</v>
      </c>
      <c r="DA24" s="139"/>
      <c r="DB24" s="139"/>
      <c r="DC24" s="139"/>
      <c r="DD24" s="139"/>
      <c r="DE24" s="139"/>
      <c r="DF24" s="139"/>
      <c r="DG24" s="139"/>
      <c r="DH24" s="139"/>
    </row>
    <row r="25" spans="1:162" s="47" customFormat="1" ht="15.75" x14ac:dyDescent="0.25">
      <c r="C25" s="137" t="s">
        <v>7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 t="s">
        <v>139</v>
      </c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91"/>
      <c r="BU25" s="191"/>
      <c r="BV25" s="191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DC25" s="7"/>
    </row>
    <row r="27" spans="1:162" s="12" customFormat="1" ht="61.5" customHeight="1" x14ac:dyDescent="0.2">
      <c r="A27" s="177" t="s">
        <v>8</v>
      </c>
      <c r="B27" s="177"/>
      <c r="C27" s="177"/>
      <c r="D27" s="177"/>
      <c r="E27" s="177"/>
      <c r="F27" s="177" t="s">
        <v>20</v>
      </c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 t="s">
        <v>10</v>
      </c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 t="s">
        <v>21</v>
      </c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 t="s">
        <v>22</v>
      </c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7"/>
      <c r="BM27" s="177"/>
      <c r="BN27" s="177" t="s">
        <v>23</v>
      </c>
      <c r="BO27" s="177"/>
      <c r="BP27" s="177"/>
      <c r="BQ27" s="177"/>
      <c r="BR27" s="177"/>
      <c r="BS27" s="177"/>
      <c r="BT27" s="177"/>
      <c r="BU27" s="177"/>
      <c r="BV27" s="177"/>
      <c r="BW27" s="177"/>
      <c r="BX27" s="177"/>
      <c r="BY27" s="177"/>
      <c r="BZ27" s="177"/>
      <c r="CA27" s="177"/>
      <c r="CB27" s="177"/>
      <c r="CC27" s="177"/>
      <c r="CD27" s="177"/>
      <c r="CE27" s="177"/>
      <c r="CF27" s="177"/>
      <c r="CG27" s="177" t="s">
        <v>24</v>
      </c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 t="s">
        <v>25</v>
      </c>
      <c r="CZ27" s="177"/>
      <c r="DA27" s="177"/>
      <c r="DB27" s="177"/>
      <c r="DC27" s="177"/>
      <c r="DD27" s="177"/>
      <c r="DE27" s="177"/>
      <c r="DF27" s="177"/>
      <c r="DG27" s="177"/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 t="s">
        <v>26</v>
      </c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 t="s">
        <v>27</v>
      </c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</row>
    <row r="28" spans="1:162" s="13" customFormat="1" x14ac:dyDescent="0.25">
      <c r="A28" s="187">
        <v>1</v>
      </c>
      <c r="B28" s="188"/>
      <c r="C28" s="188"/>
      <c r="D28" s="188"/>
      <c r="E28" s="189"/>
      <c r="F28" s="190">
        <v>2</v>
      </c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>
        <v>3</v>
      </c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>
        <v>4</v>
      </c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>
        <v>5</v>
      </c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0"/>
      <c r="BL28" s="190"/>
      <c r="BM28" s="190"/>
      <c r="BN28" s="190">
        <v>6</v>
      </c>
      <c r="BO28" s="190"/>
      <c r="BP28" s="190"/>
      <c r="BQ28" s="190"/>
      <c r="BR28" s="190"/>
      <c r="BS28" s="190"/>
      <c r="BT28" s="190"/>
      <c r="BU28" s="190"/>
      <c r="BV28" s="190"/>
      <c r="BW28" s="190"/>
      <c r="BX28" s="190"/>
      <c r="BY28" s="190"/>
      <c r="BZ28" s="190"/>
      <c r="CA28" s="190"/>
      <c r="CB28" s="190"/>
      <c r="CC28" s="190"/>
      <c r="CD28" s="190"/>
      <c r="CE28" s="190"/>
      <c r="CF28" s="190"/>
      <c r="CG28" s="190">
        <v>7</v>
      </c>
      <c r="CH28" s="190"/>
      <c r="CI28" s="190"/>
      <c r="CJ28" s="190"/>
      <c r="CK28" s="190"/>
      <c r="CL28" s="190"/>
      <c r="CM28" s="190"/>
      <c r="CN28" s="190"/>
      <c r="CO28" s="190"/>
      <c r="CP28" s="190"/>
      <c r="CQ28" s="190"/>
      <c r="CR28" s="190"/>
      <c r="CS28" s="190"/>
      <c r="CT28" s="190"/>
      <c r="CU28" s="190"/>
      <c r="CV28" s="190"/>
      <c r="CW28" s="190"/>
      <c r="CX28" s="190"/>
      <c r="CY28" s="190">
        <v>8</v>
      </c>
      <c r="CZ28" s="190"/>
      <c r="DA28" s="190"/>
      <c r="DB28" s="190"/>
      <c r="DC28" s="190"/>
      <c r="DD28" s="190"/>
      <c r="DE28" s="190"/>
      <c r="DF28" s="190"/>
      <c r="DG28" s="190"/>
      <c r="DH28" s="190"/>
      <c r="DI28" s="190"/>
      <c r="DJ28" s="190"/>
      <c r="DK28" s="190"/>
      <c r="DL28" s="190"/>
      <c r="DM28" s="190"/>
      <c r="DN28" s="190"/>
      <c r="DO28" s="190"/>
      <c r="DP28" s="190"/>
      <c r="DQ28" s="190"/>
      <c r="DR28" s="190"/>
      <c r="DS28" s="190"/>
      <c r="DT28" s="190">
        <v>9</v>
      </c>
      <c r="DU28" s="190"/>
      <c r="DV28" s="190"/>
      <c r="DW28" s="190"/>
      <c r="DX28" s="190"/>
      <c r="DY28" s="190"/>
      <c r="DZ28" s="190"/>
      <c r="EA28" s="190"/>
      <c r="EB28" s="190"/>
      <c r="EC28" s="190"/>
      <c r="ED28" s="190"/>
      <c r="EE28" s="190"/>
      <c r="EF28" s="190"/>
      <c r="EG28" s="190"/>
      <c r="EH28" s="190"/>
      <c r="EI28" s="190"/>
      <c r="EJ28" s="190"/>
      <c r="EK28" s="190"/>
      <c r="EL28" s="190"/>
      <c r="EM28" s="190">
        <v>10</v>
      </c>
      <c r="EN28" s="190"/>
      <c r="EO28" s="190"/>
      <c r="EP28" s="190"/>
      <c r="EQ28" s="190"/>
      <c r="ER28" s="190"/>
      <c r="ES28" s="190"/>
      <c r="ET28" s="190"/>
      <c r="EU28" s="190"/>
      <c r="EV28" s="190"/>
      <c r="EW28" s="190"/>
      <c r="EX28" s="190"/>
      <c r="EY28" s="190"/>
      <c r="EZ28" s="190"/>
      <c r="FA28" s="190"/>
      <c r="FB28" s="190"/>
      <c r="FC28" s="190"/>
      <c r="FD28" s="190"/>
      <c r="FE28" s="190"/>
    </row>
    <row r="29" spans="1:162" s="14" customFormat="1" ht="68.25" customHeight="1" x14ac:dyDescent="0.25">
      <c r="A29" s="178" t="s">
        <v>40</v>
      </c>
      <c r="B29" s="179"/>
      <c r="C29" s="179"/>
      <c r="D29" s="179"/>
      <c r="E29" s="180"/>
      <c r="F29" s="185" t="s">
        <v>93</v>
      </c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 t="s">
        <v>96</v>
      </c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12" t="s">
        <v>98</v>
      </c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01">
        <v>40.290999999999997</v>
      </c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64" t="s">
        <v>134</v>
      </c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69">
        <f>CJ14</f>
        <v>17.881871</v>
      </c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>
        <f>DA14</f>
        <v>17.881871</v>
      </c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>
        <f>CY29</f>
        <v>17.881871</v>
      </c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>
        <f>AZ29-DT29</f>
        <v>22.409128999999997</v>
      </c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48"/>
    </row>
    <row r="30" spans="1:162" s="14" customFormat="1" ht="66" customHeight="1" x14ac:dyDescent="0.25">
      <c r="A30" s="178" t="s">
        <v>42</v>
      </c>
      <c r="B30" s="179"/>
      <c r="C30" s="179"/>
      <c r="D30" s="179"/>
      <c r="E30" s="180"/>
      <c r="F30" s="185" t="s">
        <v>94</v>
      </c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 t="s">
        <v>147</v>
      </c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12" t="s">
        <v>99</v>
      </c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01">
        <v>13.333</v>
      </c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64" t="s">
        <v>148</v>
      </c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B30" s="164"/>
      <c r="CC30" s="164"/>
      <c r="CD30" s="164"/>
      <c r="CE30" s="164"/>
      <c r="CF30" s="164"/>
      <c r="CG30" s="69">
        <f t="shared" ref="CG30:CG31" si="1">CJ15</f>
        <v>4.9776769999999999</v>
      </c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>
        <f>DA15</f>
        <v>4.9776769999999999</v>
      </c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>
        <f>CY30</f>
        <v>4.9776769999999999</v>
      </c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>
        <f>AZ30-DT30</f>
        <v>8.3553230000000003</v>
      </c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</row>
    <row r="31" spans="1:162" s="14" customFormat="1" ht="117.75" customHeight="1" x14ac:dyDescent="0.25">
      <c r="A31" s="178" t="s">
        <v>44</v>
      </c>
      <c r="B31" s="179"/>
      <c r="C31" s="179"/>
      <c r="D31" s="179"/>
      <c r="E31" s="180"/>
      <c r="F31" s="185" t="s">
        <v>95</v>
      </c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 t="s">
        <v>97</v>
      </c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12" t="s">
        <v>100</v>
      </c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69">
        <v>87.5</v>
      </c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164" t="s">
        <v>149</v>
      </c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69">
        <f t="shared" si="1"/>
        <v>178.52909700000001</v>
      </c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>
        <f>DA16</f>
        <v>178.52909700000001</v>
      </c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>
        <f>CY31</f>
        <v>178.52909700000001</v>
      </c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186" t="str">
        <f>EL16</f>
        <v>нет свободной мощности</v>
      </c>
      <c r="EN31" s="186"/>
      <c r="EO31" s="186"/>
      <c r="EP31" s="186"/>
      <c r="EQ31" s="186"/>
      <c r="ER31" s="186"/>
      <c r="ES31" s="186"/>
      <c r="ET31" s="186"/>
      <c r="EU31" s="186"/>
      <c r="EV31" s="186"/>
      <c r="EW31" s="186"/>
      <c r="EX31" s="186"/>
      <c r="EY31" s="186"/>
      <c r="EZ31" s="186"/>
      <c r="FA31" s="186"/>
      <c r="FB31" s="186"/>
      <c r="FC31" s="186"/>
      <c r="FD31" s="186"/>
      <c r="FE31" s="186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45" customFormat="1" ht="15.75" x14ac:dyDescent="0.25">
      <c r="A35" s="134" t="s">
        <v>29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5"/>
      <c r="CA35" s="135"/>
      <c r="CB35" s="135"/>
      <c r="CC35" s="135"/>
      <c r="CD35" s="135"/>
      <c r="CE35" s="135"/>
      <c r="CF35" s="135"/>
      <c r="CG35" s="135"/>
      <c r="CH35" s="135"/>
      <c r="CI35" s="135"/>
      <c r="CJ35" s="135"/>
      <c r="CK35" s="135"/>
      <c r="CL35" s="135"/>
      <c r="CM35" s="135"/>
      <c r="CN35" s="135"/>
      <c r="CO35" s="135"/>
      <c r="CP35" s="135"/>
      <c r="CQ35" s="135"/>
      <c r="CR35" s="135"/>
      <c r="CS35" s="135"/>
      <c r="CT35" s="135"/>
      <c r="CU35" s="135"/>
      <c r="CV35" s="135"/>
      <c r="CW35" s="135"/>
      <c r="CX35" s="135"/>
      <c r="CY35" s="135"/>
      <c r="CZ35" s="135"/>
      <c r="DA35" s="135"/>
      <c r="DB35" s="135"/>
      <c r="DC35" s="135"/>
      <c r="DD35" s="135"/>
      <c r="DE35" s="135"/>
      <c r="DF35" s="135"/>
      <c r="DG35" s="135"/>
      <c r="DH35" s="135"/>
      <c r="DI35" s="135"/>
      <c r="DJ35" s="135"/>
      <c r="DK35" s="135"/>
      <c r="DL35" s="135"/>
      <c r="DM35" s="135"/>
      <c r="DN35" s="135"/>
      <c r="DO35" s="135"/>
      <c r="DP35" s="135"/>
      <c r="DQ35" s="135"/>
      <c r="DR35" s="135"/>
      <c r="DS35" s="135"/>
      <c r="DT35" s="135"/>
      <c r="DU35" s="135"/>
      <c r="DV35" s="135"/>
      <c r="DW35" s="135"/>
      <c r="DX35" s="135"/>
      <c r="DY35" s="135"/>
      <c r="DZ35" s="135"/>
      <c r="EA35" s="135"/>
      <c r="EB35" s="135"/>
      <c r="EC35" s="135"/>
      <c r="ED35" s="135"/>
      <c r="EE35" s="135"/>
      <c r="EF35" s="135"/>
      <c r="EG35" s="135"/>
      <c r="EH35" s="135"/>
      <c r="EI35" s="135"/>
      <c r="EJ35" s="135"/>
      <c r="EK35" s="135"/>
      <c r="EL35" s="135"/>
      <c r="EM35" s="135"/>
      <c r="EN35" s="135"/>
      <c r="EO35" s="135"/>
      <c r="EP35" s="135"/>
      <c r="EQ35" s="135"/>
      <c r="ER35" s="135"/>
      <c r="ES35" s="135"/>
      <c r="ET35" s="135"/>
      <c r="EU35" s="135"/>
      <c r="EV35" s="135"/>
      <c r="EW35" s="135"/>
      <c r="EX35" s="135"/>
      <c r="EY35" s="135"/>
      <c r="EZ35" s="135"/>
      <c r="FA35" s="135"/>
      <c r="FB35" s="135"/>
      <c r="FC35" s="135"/>
      <c r="FD35" s="135"/>
      <c r="FE35" s="135"/>
    </row>
    <row r="36" spans="1:161" s="47" customFormat="1" ht="15.75" x14ac:dyDescent="0.25">
      <c r="AD36" s="34" t="s">
        <v>102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88" t="s">
        <v>4</v>
      </c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9"/>
      <c r="DZ37" s="9"/>
      <c r="EA37" s="9"/>
      <c r="EB37" s="9"/>
      <c r="EC37" s="9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37" t="s">
        <v>30</v>
      </c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8" t="s">
        <v>138</v>
      </c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8"/>
      <c r="DA38" s="137">
        <v>20</v>
      </c>
      <c r="DB38" s="137"/>
      <c r="DC38" s="137"/>
      <c r="DD38" s="137"/>
      <c r="DE38" s="105" t="s">
        <v>151</v>
      </c>
      <c r="DF38" s="105"/>
      <c r="DG38" s="105"/>
      <c r="DH38" s="105"/>
      <c r="DI38" s="139" t="s">
        <v>6</v>
      </c>
      <c r="DJ38" s="139"/>
      <c r="DK38" s="139"/>
      <c r="DL38" s="139"/>
      <c r="DM38" s="139"/>
      <c r="DN38" s="139"/>
      <c r="DO38" s="139"/>
      <c r="DP38" s="139"/>
      <c r="DQ38" s="139"/>
    </row>
    <row r="39" spans="1:161" s="47" customFormat="1" ht="15.75" x14ac:dyDescent="0.25">
      <c r="C39" s="137" t="s">
        <v>7</v>
      </c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8" t="s">
        <v>139</v>
      </c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DC39" s="7"/>
    </row>
    <row r="40" spans="1:161" s="45" customFormat="1" ht="15.75" x14ac:dyDescent="0.25">
      <c r="DC40" s="42"/>
    </row>
    <row r="41" spans="1:161" ht="45" customHeight="1" x14ac:dyDescent="0.25">
      <c r="A41" s="182" t="s">
        <v>31</v>
      </c>
      <c r="B41" s="183"/>
      <c r="C41" s="183"/>
      <c r="D41" s="183"/>
      <c r="E41" s="183"/>
      <c r="F41" s="183"/>
      <c r="G41" s="183"/>
      <c r="H41" s="183"/>
      <c r="I41" s="183"/>
      <c r="J41" s="183"/>
      <c r="K41" s="184"/>
      <c r="L41" s="182" t="s">
        <v>32</v>
      </c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4"/>
      <c r="AD41" s="177" t="s">
        <v>33</v>
      </c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7"/>
      <c r="DE41" s="177"/>
      <c r="DF41" s="177"/>
      <c r="DG41" s="177"/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</row>
    <row r="42" spans="1:161" ht="13.5" customHeight="1" x14ac:dyDescent="0.25">
      <c r="A42" s="92"/>
      <c r="B42" s="93"/>
      <c r="C42" s="93"/>
      <c r="D42" s="93"/>
      <c r="E42" s="93"/>
      <c r="F42" s="93"/>
      <c r="G42" s="93"/>
      <c r="H42" s="93"/>
      <c r="I42" s="93"/>
      <c r="J42" s="93"/>
      <c r="K42" s="94"/>
      <c r="L42" s="92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4"/>
      <c r="AD42" s="92">
        <v>1</v>
      </c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4"/>
      <c r="BK42" s="92">
        <v>2</v>
      </c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4"/>
      <c r="CR42" s="92">
        <v>3</v>
      </c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4"/>
      <c r="DY42" s="177" t="s">
        <v>34</v>
      </c>
      <c r="DZ42" s="177"/>
      <c r="EA42" s="177"/>
      <c r="EB42" s="177"/>
      <c r="EC42" s="177"/>
      <c r="ED42" s="177"/>
      <c r="EE42" s="177"/>
      <c r="EF42" s="177"/>
      <c r="EG42" s="177"/>
      <c r="EH42" s="177"/>
      <c r="EI42" s="177"/>
      <c r="EJ42" s="177"/>
      <c r="EK42" s="177"/>
      <c r="EL42" s="177"/>
      <c r="EM42" s="177"/>
      <c r="EN42" s="177"/>
      <c r="EO42" s="177"/>
      <c r="EP42" s="177"/>
      <c r="EQ42" s="177"/>
      <c r="ER42" s="177"/>
      <c r="ES42" s="177"/>
      <c r="ET42" s="177"/>
      <c r="EU42" s="177"/>
      <c r="EV42" s="177"/>
      <c r="EW42" s="177"/>
      <c r="EX42" s="177"/>
      <c r="EY42" s="177"/>
      <c r="EZ42" s="177"/>
      <c r="FA42" s="177"/>
      <c r="FB42" s="177"/>
      <c r="FC42" s="177"/>
      <c r="FD42" s="177"/>
      <c r="FE42" s="177"/>
    </row>
    <row r="43" spans="1:161" ht="13.5" customHeight="1" x14ac:dyDescent="0.25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4"/>
      <c r="L43" s="92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4"/>
      <c r="AD43" s="92" t="s">
        <v>35</v>
      </c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4"/>
      <c r="BK43" s="92" t="s">
        <v>36</v>
      </c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4"/>
      <c r="CR43" s="92" t="s">
        <v>37</v>
      </c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4"/>
      <c r="DY43" s="177" t="s">
        <v>34</v>
      </c>
      <c r="DZ43" s="177"/>
      <c r="EA43" s="177"/>
      <c r="EB43" s="177"/>
      <c r="EC43" s="177"/>
      <c r="ED43" s="177"/>
      <c r="EE43" s="177"/>
      <c r="EF43" s="177"/>
      <c r="EG43" s="177"/>
      <c r="EH43" s="177"/>
      <c r="EI43" s="177"/>
      <c r="EJ43" s="177"/>
      <c r="EK43" s="177"/>
      <c r="EL43" s="177"/>
      <c r="EM43" s="177"/>
      <c r="EN43" s="177"/>
      <c r="EO43" s="177"/>
      <c r="EP43" s="177"/>
      <c r="EQ43" s="177"/>
      <c r="ER43" s="177"/>
      <c r="ES43" s="177"/>
      <c r="ET43" s="177"/>
      <c r="EU43" s="177"/>
      <c r="EV43" s="177"/>
      <c r="EW43" s="177"/>
      <c r="EX43" s="177"/>
      <c r="EY43" s="177"/>
      <c r="EZ43" s="177"/>
      <c r="FA43" s="177"/>
      <c r="FB43" s="177"/>
      <c r="FC43" s="177"/>
      <c r="FD43" s="177"/>
      <c r="FE43" s="177"/>
    </row>
    <row r="44" spans="1:161" ht="44.25" customHeight="1" x14ac:dyDescent="0.25">
      <c r="A44" s="182"/>
      <c r="B44" s="183"/>
      <c r="C44" s="183"/>
      <c r="D44" s="183"/>
      <c r="E44" s="183"/>
      <c r="F44" s="183"/>
      <c r="G44" s="183"/>
      <c r="H44" s="183"/>
      <c r="I44" s="183"/>
      <c r="J44" s="183"/>
      <c r="K44" s="184"/>
      <c r="L44" s="182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4"/>
      <c r="AD44" s="127" t="s">
        <v>38</v>
      </c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 t="s">
        <v>39</v>
      </c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 t="s">
        <v>38</v>
      </c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 t="s">
        <v>39</v>
      </c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 t="s">
        <v>38</v>
      </c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 t="s">
        <v>39</v>
      </c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 t="s">
        <v>38</v>
      </c>
      <c r="DZ44" s="127"/>
      <c r="EA44" s="127"/>
      <c r="EB44" s="127"/>
      <c r="EC44" s="127"/>
      <c r="ED44" s="127"/>
      <c r="EE44" s="127"/>
      <c r="EF44" s="127"/>
      <c r="EG44" s="127"/>
      <c r="EH44" s="127"/>
      <c r="EI44" s="127"/>
      <c r="EJ44" s="127"/>
      <c r="EK44" s="127"/>
      <c r="EL44" s="127"/>
      <c r="EM44" s="127"/>
      <c r="EN44" s="127"/>
      <c r="EO44" s="127" t="s">
        <v>39</v>
      </c>
      <c r="EP44" s="127"/>
      <c r="EQ44" s="127"/>
      <c r="ER44" s="127"/>
      <c r="ES44" s="127"/>
      <c r="ET44" s="127"/>
      <c r="EU44" s="127"/>
      <c r="EV44" s="127"/>
      <c r="EW44" s="127"/>
      <c r="EX44" s="127"/>
      <c r="EY44" s="127"/>
      <c r="EZ44" s="127"/>
      <c r="FA44" s="127"/>
      <c r="FB44" s="127"/>
      <c r="FC44" s="127"/>
      <c r="FD44" s="127"/>
      <c r="FE44" s="127"/>
    </row>
    <row r="45" spans="1:161" s="18" customFormat="1" x14ac:dyDescent="0.25">
      <c r="A45" s="178" t="s">
        <v>40</v>
      </c>
      <c r="B45" s="179"/>
      <c r="C45" s="179"/>
      <c r="D45" s="179"/>
      <c r="E45" s="179"/>
      <c r="F45" s="179"/>
      <c r="G45" s="179"/>
      <c r="H45" s="179"/>
      <c r="I45" s="179"/>
      <c r="J45" s="179"/>
      <c r="K45" s="180"/>
      <c r="L45" s="181" t="s">
        <v>41</v>
      </c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01"/>
      <c r="CB45" s="101"/>
      <c r="CC45" s="101"/>
      <c r="CD45" s="101"/>
      <c r="CE45" s="101"/>
      <c r="CF45" s="101"/>
      <c r="CG45" s="101"/>
      <c r="CH45" s="101"/>
      <c r="CI45" s="101"/>
      <c r="CJ45" s="101"/>
      <c r="CK45" s="101"/>
      <c r="CL45" s="101"/>
      <c r="CM45" s="101"/>
      <c r="CN45" s="101"/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/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101"/>
      <c r="EH45" s="101"/>
      <c r="EI45" s="101"/>
      <c r="EJ45" s="101"/>
      <c r="EK45" s="101"/>
      <c r="EL45" s="101"/>
      <c r="EM45" s="101"/>
      <c r="EN45" s="101"/>
      <c r="EO45" s="101"/>
      <c r="EP45" s="101"/>
      <c r="EQ45" s="101"/>
      <c r="ER45" s="101"/>
      <c r="ES45" s="101"/>
      <c r="ET45" s="101"/>
      <c r="EU45" s="101"/>
      <c r="EV45" s="101"/>
      <c r="EW45" s="101"/>
      <c r="EX45" s="101"/>
      <c r="EY45" s="101"/>
      <c r="EZ45" s="101"/>
      <c r="FA45" s="101"/>
      <c r="FB45" s="101"/>
      <c r="FC45" s="101"/>
      <c r="FD45" s="101"/>
      <c r="FE45" s="101"/>
    </row>
    <row r="46" spans="1:161" s="18" customFormat="1" x14ac:dyDescent="0.25">
      <c r="A46" s="178" t="s">
        <v>42</v>
      </c>
      <c r="B46" s="179"/>
      <c r="C46" s="179"/>
      <c r="D46" s="179"/>
      <c r="E46" s="179"/>
      <c r="F46" s="179"/>
      <c r="G46" s="179"/>
      <c r="H46" s="179"/>
      <c r="I46" s="179"/>
      <c r="J46" s="179"/>
      <c r="K46" s="180"/>
      <c r="L46" s="181" t="s">
        <v>43</v>
      </c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64"/>
      <c r="BL46" s="164"/>
      <c r="BM46" s="164"/>
      <c r="BN46" s="164"/>
      <c r="BO46" s="164"/>
      <c r="BP46" s="164"/>
      <c r="BQ46" s="164"/>
      <c r="BR46" s="164"/>
      <c r="BS46" s="164"/>
      <c r="BT46" s="164"/>
      <c r="BU46" s="164"/>
      <c r="BV46" s="164"/>
      <c r="BW46" s="164"/>
      <c r="BX46" s="164"/>
      <c r="BY46" s="164"/>
      <c r="BZ46" s="164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/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101"/>
      <c r="EH46" s="101"/>
      <c r="EI46" s="101"/>
      <c r="EJ46" s="101"/>
      <c r="EK46" s="101"/>
      <c r="EL46" s="101"/>
      <c r="EM46" s="101"/>
      <c r="EN46" s="101"/>
      <c r="EO46" s="101"/>
      <c r="EP46" s="101"/>
      <c r="EQ46" s="101"/>
      <c r="ER46" s="101"/>
      <c r="ES46" s="101"/>
      <c r="ET46" s="101"/>
      <c r="EU46" s="101"/>
      <c r="EV46" s="101"/>
      <c r="EW46" s="101"/>
      <c r="EX46" s="101"/>
      <c r="EY46" s="101"/>
      <c r="EZ46" s="101"/>
      <c r="FA46" s="101"/>
      <c r="FB46" s="101"/>
      <c r="FC46" s="101"/>
      <c r="FD46" s="101"/>
      <c r="FE46" s="101"/>
    </row>
    <row r="47" spans="1:161" s="18" customFormat="1" x14ac:dyDescent="0.25">
      <c r="A47" s="178" t="s">
        <v>44</v>
      </c>
      <c r="B47" s="179"/>
      <c r="C47" s="179"/>
      <c r="D47" s="179"/>
      <c r="E47" s="179"/>
      <c r="F47" s="179"/>
      <c r="G47" s="179"/>
      <c r="H47" s="179"/>
      <c r="I47" s="179"/>
      <c r="J47" s="179"/>
      <c r="K47" s="180"/>
      <c r="L47" s="181" t="s">
        <v>45</v>
      </c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64"/>
      <c r="BL47" s="164"/>
      <c r="BM47" s="164"/>
      <c r="BN47" s="164"/>
      <c r="BO47" s="164"/>
      <c r="BP47" s="164"/>
      <c r="BQ47" s="164"/>
      <c r="BR47" s="164"/>
      <c r="BS47" s="164"/>
      <c r="BT47" s="164"/>
      <c r="BU47" s="164"/>
      <c r="BV47" s="164"/>
      <c r="BW47" s="164"/>
      <c r="BX47" s="164"/>
      <c r="BY47" s="164"/>
      <c r="BZ47" s="164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  <c r="DQ47" s="101"/>
      <c r="DR47" s="101"/>
      <c r="DS47" s="101"/>
      <c r="DT47" s="101"/>
      <c r="DU47" s="101"/>
      <c r="DV47" s="101"/>
      <c r="DW47" s="101"/>
      <c r="DX47" s="101"/>
      <c r="DY47" s="101"/>
      <c r="DZ47" s="101"/>
      <c r="EA47" s="101"/>
      <c r="EB47" s="101"/>
      <c r="EC47" s="101"/>
      <c r="ED47" s="101"/>
      <c r="EE47" s="101"/>
      <c r="EF47" s="101"/>
      <c r="EG47" s="101"/>
      <c r="EH47" s="101"/>
      <c r="EI47" s="101"/>
      <c r="EJ47" s="101"/>
      <c r="EK47" s="101"/>
      <c r="EL47" s="101"/>
      <c r="EM47" s="101"/>
      <c r="EN47" s="101"/>
      <c r="EO47" s="101"/>
      <c r="EP47" s="101"/>
      <c r="EQ47" s="101"/>
      <c r="ER47" s="101"/>
      <c r="ES47" s="101"/>
      <c r="ET47" s="101"/>
      <c r="EU47" s="101"/>
      <c r="EV47" s="101"/>
      <c r="EW47" s="101"/>
      <c r="EX47" s="101"/>
      <c r="EY47" s="101"/>
      <c r="EZ47" s="101"/>
      <c r="FA47" s="101"/>
      <c r="FB47" s="101"/>
      <c r="FC47" s="101"/>
      <c r="FD47" s="101"/>
      <c r="FE47" s="101"/>
    </row>
    <row r="48" spans="1:161" s="18" customFormat="1" x14ac:dyDescent="0.25">
      <c r="A48" s="178" t="s">
        <v>34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80"/>
      <c r="L48" s="181" t="s">
        <v>34</v>
      </c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1"/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1"/>
      <c r="EN48" s="101"/>
      <c r="EO48" s="101"/>
      <c r="EP48" s="101"/>
      <c r="EQ48" s="101"/>
      <c r="ER48" s="101"/>
      <c r="ES48" s="101"/>
      <c r="ET48" s="101"/>
      <c r="EU48" s="101"/>
      <c r="EV48" s="101"/>
      <c r="EW48" s="101"/>
      <c r="EX48" s="101"/>
      <c r="EY48" s="101"/>
      <c r="EZ48" s="101"/>
      <c r="FA48" s="101"/>
      <c r="FB48" s="101"/>
      <c r="FC48" s="101"/>
      <c r="FD48" s="101"/>
      <c r="FE48" s="101"/>
    </row>
    <row r="50" spans="1:17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74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74" s="45" customFormat="1" ht="63.75" customHeight="1" x14ac:dyDescent="0.25">
      <c r="A52" s="134" t="s">
        <v>117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  <c r="AY52" s="135"/>
      <c r="AZ52" s="135"/>
      <c r="BA52" s="135"/>
      <c r="BB52" s="135"/>
      <c r="BC52" s="135"/>
      <c r="BD52" s="135"/>
      <c r="BE52" s="135"/>
      <c r="BF52" s="135"/>
      <c r="BG52" s="135"/>
      <c r="BH52" s="135"/>
      <c r="BI52" s="135"/>
      <c r="BJ52" s="135"/>
      <c r="BK52" s="135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5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5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5"/>
      <c r="DK52" s="135"/>
      <c r="DL52" s="135"/>
      <c r="DM52" s="135"/>
      <c r="DN52" s="135"/>
      <c r="DO52" s="135"/>
      <c r="DP52" s="135"/>
      <c r="DQ52" s="135"/>
      <c r="DR52" s="135"/>
      <c r="DS52" s="135"/>
      <c r="DT52" s="135"/>
      <c r="DU52" s="135"/>
      <c r="DV52" s="135"/>
      <c r="DW52" s="135"/>
      <c r="DX52" s="135"/>
      <c r="DY52" s="135"/>
      <c r="DZ52" s="135"/>
      <c r="EA52" s="135"/>
      <c r="EB52" s="135"/>
      <c r="EC52" s="135"/>
      <c r="ED52" s="135"/>
      <c r="EE52" s="135"/>
      <c r="EF52" s="135"/>
      <c r="EG52" s="135"/>
      <c r="EH52" s="135"/>
      <c r="EI52" s="135"/>
      <c r="EJ52" s="135"/>
      <c r="EK52" s="135"/>
      <c r="EL52" s="135"/>
      <c r="EM52" s="135"/>
      <c r="EN52" s="135"/>
      <c r="EO52" s="135"/>
      <c r="EP52" s="135"/>
      <c r="EQ52" s="135"/>
      <c r="ER52" s="135"/>
      <c r="ES52" s="135"/>
      <c r="ET52" s="135"/>
      <c r="EU52" s="135"/>
      <c r="EV52" s="135"/>
      <c r="EW52" s="135"/>
      <c r="EX52" s="135"/>
      <c r="EY52" s="135"/>
      <c r="EZ52" s="135"/>
      <c r="FA52" s="135"/>
      <c r="FB52" s="135"/>
      <c r="FC52" s="135"/>
      <c r="FD52" s="135"/>
      <c r="FE52" s="135"/>
    </row>
    <row r="53" spans="1:174" s="8" customFormat="1" ht="15.75" x14ac:dyDescent="0.25">
      <c r="AV53" s="88" t="s">
        <v>4</v>
      </c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15"/>
      <c r="DW53" s="15"/>
      <c r="DX53" s="15"/>
      <c r="DY53" s="15"/>
      <c r="DZ53" s="16"/>
      <c r="EA53" s="16"/>
      <c r="EB53" s="16"/>
      <c r="EC53" s="16"/>
      <c r="ED53" s="50"/>
      <c r="EE53" s="50"/>
      <c r="EF53" s="50"/>
      <c r="EG53" s="50"/>
      <c r="EH53" s="47"/>
      <c r="EI53" s="47"/>
      <c r="EJ53" s="47"/>
      <c r="EK53" s="47"/>
    </row>
    <row r="54" spans="1:174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37" t="s">
        <v>111</v>
      </c>
      <c r="BH54" s="137"/>
      <c r="BI54" s="137"/>
      <c r="BJ54" s="137"/>
      <c r="BK54" s="137"/>
      <c r="BL54" s="137"/>
      <c r="BM54" s="137"/>
      <c r="BN54" s="137"/>
      <c r="BO54" s="137"/>
      <c r="BP54" s="137"/>
      <c r="BQ54" s="138" t="s">
        <v>138</v>
      </c>
      <c r="BR54" s="138"/>
      <c r="BS54" s="138"/>
      <c r="BT54" s="138"/>
      <c r="BU54" s="138"/>
      <c r="BV54" s="138"/>
      <c r="BW54" s="138"/>
      <c r="BX54" s="138"/>
      <c r="BY54" s="138"/>
      <c r="BZ54" s="138"/>
      <c r="CA54" s="138"/>
      <c r="CB54" s="138"/>
      <c r="CC54" s="138"/>
      <c r="CD54" s="138"/>
      <c r="CE54" s="138"/>
      <c r="CF54" s="138"/>
      <c r="CG54" s="138"/>
      <c r="CH54" s="138"/>
      <c r="CI54" s="137">
        <v>20</v>
      </c>
      <c r="CJ54" s="137"/>
      <c r="CK54" s="137"/>
      <c r="CL54" s="137"/>
      <c r="CM54" s="105" t="s">
        <v>151</v>
      </c>
      <c r="CN54" s="105"/>
      <c r="CO54" s="105"/>
      <c r="CP54" s="105"/>
      <c r="CQ54" s="139" t="s">
        <v>6</v>
      </c>
      <c r="CR54" s="139"/>
      <c r="CS54" s="139"/>
      <c r="CT54" s="139"/>
      <c r="CU54" s="139"/>
      <c r="CV54" s="139"/>
      <c r="CW54" s="139"/>
      <c r="CX54" s="139"/>
      <c r="DC54" s="10"/>
    </row>
    <row r="55" spans="1:174" s="47" customFormat="1" ht="15.75" x14ac:dyDescent="0.25">
      <c r="O55" s="126" t="s">
        <v>7</v>
      </c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38" t="s">
        <v>139</v>
      </c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126"/>
      <c r="CW55" s="126"/>
      <c r="DC55" s="7"/>
    </row>
    <row r="57" spans="1:174" ht="66" customHeight="1" x14ac:dyDescent="0.25">
      <c r="A57" s="177" t="s">
        <v>47</v>
      </c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W57" s="177" t="s">
        <v>48</v>
      </c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 t="s">
        <v>49</v>
      </c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 t="s">
        <v>50</v>
      </c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  <c r="CV57" s="177" t="s">
        <v>51</v>
      </c>
      <c r="CW57" s="177"/>
      <c r="CX57" s="177"/>
      <c r="CY57" s="177"/>
      <c r="CZ57" s="177"/>
      <c r="DA57" s="177"/>
      <c r="DB57" s="177"/>
      <c r="DC57" s="177"/>
      <c r="DD57" s="177"/>
      <c r="DE57" s="177"/>
      <c r="DF57" s="177"/>
      <c r="DG57" s="177"/>
      <c r="DH57" s="177"/>
      <c r="DI57" s="177"/>
      <c r="DJ57" s="177"/>
      <c r="DK57" s="177"/>
      <c r="DL57" s="177"/>
      <c r="DM57" s="177"/>
      <c r="DN57" s="177"/>
      <c r="DO57" s="177"/>
      <c r="DP57" s="177"/>
      <c r="DQ57" s="177"/>
      <c r="DR57" s="177"/>
      <c r="DS57" s="177"/>
      <c r="DT57" s="177"/>
      <c r="DU57" s="177"/>
      <c r="DV57" s="177"/>
      <c r="DW57" s="177"/>
      <c r="DX57" s="177"/>
      <c r="DY57" s="177"/>
      <c r="DZ57" s="177"/>
      <c r="EA57" s="177" t="s">
        <v>52</v>
      </c>
      <c r="EB57" s="177"/>
      <c r="EC57" s="177"/>
      <c r="ED57" s="177"/>
      <c r="EE57" s="177"/>
      <c r="EF57" s="177"/>
      <c r="EG57" s="177"/>
      <c r="EH57" s="177"/>
      <c r="EI57" s="177"/>
      <c r="EJ57" s="177"/>
      <c r="EK57" s="177"/>
      <c r="EL57" s="177"/>
      <c r="EM57" s="177"/>
      <c r="EN57" s="177"/>
      <c r="EO57" s="177"/>
      <c r="EP57" s="177"/>
      <c r="EQ57" s="177"/>
      <c r="ER57" s="177"/>
      <c r="ES57" s="177"/>
      <c r="ET57" s="177"/>
      <c r="EU57" s="177"/>
      <c r="EV57" s="177"/>
      <c r="EW57" s="177"/>
      <c r="EX57" s="177"/>
      <c r="EY57" s="177"/>
      <c r="EZ57" s="177"/>
      <c r="FA57" s="177"/>
      <c r="FB57" s="177"/>
      <c r="FC57" s="177"/>
      <c r="FD57" s="177"/>
      <c r="FE57" s="177"/>
    </row>
    <row r="58" spans="1:174" s="20" customFormat="1" x14ac:dyDescent="0.25">
      <c r="A58" s="111">
        <v>1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>
        <v>2</v>
      </c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>
        <v>3</v>
      </c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>
        <v>4</v>
      </c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>
        <v>5</v>
      </c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1"/>
      <c r="DP58" s="111"/>
      <c r="DQ58" s="111"/>
      <c r="DR58" s="111"/>
      <c r="DS58" s="111"/>
      <c r="DT58" s="111"/>
      <c r="DU58" s="111"/>
      <c r="DV58" s="111"/>
      <c r="DW58" s="111"/>
      <c r="DX58" s="111"/>
      <c r="DY58" s="111"/>
      <c r="DZ58" s="111"/>
      <c r="EA58" s="111">
        <v>6</v>
      </c>
      <c r="EB58" s="111"/>
      <c r="EC58" s="111"/>
      <c r="ED58" s="111"/>
      <c r="EE58" s="111"/>
      <c r="EF58" s="111"/>
      <c r="EG58" s="111"/>
      <c r="EH58" s="111"/>
      <c r="EI58" s="111"/>
      <c r="EJ58" s="111"/>
      <c r="EK58" s="111"/>
      <c r="EL58" s="111"/>
      <c r="EM58" s="111"/>
      <c r="EN58" s="111"/>
      <c r="EO58" s="111"/>
      <c r="EP58" s="111"/>
      <c r="EQ58" s="111"/>
      <c r="ER58" s="111"/>
      <c r="ES58" s="111"/>
      <c r="ET58" s="111"/>
      <c r="EU58" s="111"/>
      <c r="EV58" s="111"/>
      <c r="EW58" s="111"/>
      <c r="EX58" s="111"/>
      <c r="EY58" s="111"/>
      <c r="EZ58" s="111"/>
      <c r="FA58" s="111"/>
      <c r="FB58" s="111"/>
      <c r="FC58" s="111"/>
      <c r="FD58" s="111"/>
      <c r="FE58" s="111"/>
    </row>
    <row r="59" spans="1:174" s="20" customFormat="1" ht="30" customHeight="1" x14ac:dyDescent="0.25">
      <c r="A59" s="112" t="s">
        <v>93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73" t="s">
        <v>110</v>
      </c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5"/>
      <c r="AS59" s="70" t="s">
        <v>103</v>
      </c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2"/>
      <c r="BQ59" s="66">
        <v>11.569000000000001</v>
      </c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8"/>
      <c r="CT59" s="55">
        <v>8.3219999999999992</v>
      </c>
      <c r="CU59" s="55">
        <v>8.3219999999999992</v>
      </c>
      <c r="CV59" s="66">
        <f t="shared" ref="CV59:CV66" si="2">BQ59</f>
        <v>11.569000000000001</v>
      </c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8"/>
      <c r="EA59" s="116">
        <f>EL14</f>
        <v>22.409128999999997</v>
      </c>
      <c r="EB59" s="168"/>
      <c r="EC59" s="168"/>
      <c r="ED59" s="168"/>
      <c r="EE59" s="168"/>
      <c r="EF59" s="168"/>
      <c r="EG59" s="168"/>
      <c r="EH59" s="168"/>
      <c r="EI59" s="168"/>
      <c r="EJ59" s="168"/>
      <c r="EK59" s="168"/>
      <c r="EL59" s="168"/>
      <c r="EM59" s="168"/>
      <c r="EN59" s="168"/>
      <c r="EO59" s="168"/>
      <c r="EP59" s="168"/>
      <c r="EQ59" s="168"/>
      <c r="ER59" s="168"/>
      <c r="ES59" s="168"/>
      <c r="ET59" s="168"/>
      <c r="EU59" s="168"/>
      <c r="EV59" s="168"/>
      <c r="EW59" s="168"/>
      <c r="EX59" s="168"/>
      <c r="EY59" s="168"/>
      <c r="EZ59" s="168"/>
      <c r="FA59" s="168"/>
      <c r="FB59" s="168"/>
      <c r="FC59" s="168"/>
      <c r="FD59" s="168"/>
      <c r="FE59" s="169"/>
      <c r="FR59" s="61"/>
    </row>
    <row r="60" spans="1:174" s="20" customFormat="1" ht="30" customHeight="1" x14ac:dyDescent="0.25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76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8"/>
      <c r="AS60" s="70" t="s">
        <v>104</v>
      </c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2"/>
      <c r="BQ60" s="66">
        <v>2.9370799999999999</v>
      </c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8"/>
      <c r="CT60" s="56">
        <v>3.44</v>
      </c>
      <c r="CU60" s="56">
        <v>3.44</v>
      </c>
      <c r="CV60" s="69">
        <f t="shared" si="2"/>
        <v>2.9370799999999999</v>
      </c>
      <c r="CW60" s="69">
        <v>3.44</v>
      </c>
      <c r="CX60" s="69">
        <v>3.44</v>
      </c>
      <c r="CY60" s="69">
        <v>3.44</v>
      </c>
      <c r="CZ60" s="69">
        <v>3.44</v>
      </c>
      <c r="DA60" s="69">
        <v>3.44</v>
      </c>
      <c r="DB60" s="69">
        <v>3.44</v>
      </c>
      <c r="DC60" s="69">
        <v>3.44</v>
      </c>
      <c r="DD60" s="69">
        <v>3.44</v>
      </c>
      <c r="DE60" s="69">
        <v>3.44</v>
      </c>
      <c r="DF60" s="69">
        <v>3.44</v>
      </c>
      <c r="DG60" s="69">
        <v>3.44</v>
      </c>
      <c r="DH60" s="69">
        <v>3.44</v>
      </c>
      <c r="DI60" s="69">
        <v>3.44</v>
      </c>
      <c r="DJ60" s="69">
        <v>3.44</v>
      </c>
      <c r="DK60" s="69">
        <v>3.44</v>
      </c>
      <c r="DL60" s="69">
        <v>3.44</v>
      </c>
      <c r="DM60" s="69">
        <v>3.44</v>
      </c>
      <c r="DN60" s="69">
        <v>3.44</v>
      </c>
      <c r="DO60" s="69">
        <v>3.44</v>
      </c>
      <c r="DP60" s="69">
        <v>3.44</v>
      </c>
      <c r="DQ60" s="69">
        <v>3.44</v>
      </c>
      <c r="DR60" s="69">
        <v>3.44</v>
      </c>
      <c r="DS60" s="69">
        <v>3.44</v>
      </c>
      <c r="DT60" s="69">
        <v>3.44</v>
      </c>
      <c r="DU60" s="69">
        <v>3.44</v>
      </c>
      <c r="DV60" s="69">
        <v>3.44</v>
      </c>
      <c r="DW60" s="69">
        <v>3.44</v>
      </c>
      <c r="DX60" s="69">
        <v>3.44</v>
      </c>
      <c r="DY60" s="69">
        <v>3.44</v>
      </c>
      <c r="DZ60" s="69">
        <v>3.44</v>
      </c>
      <c r="EA60" s="170"/>
      <c r="EB60" s="171"/>
      <c r="EC60" s="171"/>
      <c r="ED60" s="171"/>
      <c r="EE60" s="171"/>
      <c r="EF60" s="171"/>
      <c r="EG60" s="171"/>
      <c r="EH60" s="171"/>
      <c r="EI60" s="171"/>
      <c r="EJ60" s="171"/>
      <c r="EK60" s="171"/>
      <c r="EL60" s="171"/>
      <c r="EM60" s="171"/>
      <c r="EN60" s="171"/>
      <c r="EO60" s="171"/>
      <c r="EP60" s="171"/>
      <c r="EQ60" s="171"/>
      <c r="ER60" s="171"/>
      <c r="ES60" s="171"/>
      <c r="ET60" s="171"/>
      <c r="EU60" s="171"/>
      <c r="EV60" s="171"/>
      <c r="EW60" s="171"/>
      <c r="EX60" s="171"/>
      <c r="EY60" s="171"/>
      <c r="EZ60" s="171"/>
      <c r="FA60" s="171"/>
      <c r="FB60" s="171"/>
      <c r="FC60" s="171"/>
      <c r="FD60" s="171"/>
      <c r="FE60" s="172"/>
    </row>
    <row r="61" spans="1:174" s="20" customFormat="1" ht="30" customHeight="1" x14ac:dyDescent="0.25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76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8"/>
      <c r="AS61" s="70" t="s">
        <v>105</v>
      </c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2"/>
      <c r="BQ61" s="66">
        <v>2.4E-2</v>
      </c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8"/>
      <c r="CT61" s="56">
        <v>2.5999999999999999E-2</v>
      </c>
      <c r="CU61" s="56">
        <v>2.5999999999999999E-2</v>
      </c>
      <c r="CV61" s="69">
        <f t="shared" si="2"/>
        <v>2.4E-2</v>
      </c>
      <c r="CW61" s="69">
        <v>2.5999999999999999E-2</v>
      </c>
      <c r="CX61" s="69">
        <v>2.5999999999999999E-2</v>
      </c>
      <c r="CY61" s="69">
        <v>2.5999999999999999E-2</v>
      </c>
      <c r="CZ61" s="69">
        <v>2.5999999999999999E-2</v>
      </c>
      <c r="DA61" s="69">
        <v>2.5999999999999999E-2</v>
      </c>
      <c r="DB61" s="69">
        <v>2.5999999999999999E-2</v>
      </c>
      <c r="DC61" s="69">
        <v>2.5999999999999999E-2</v>
      </c>
      <c r="DD61" s="69">
        <v>2.5999999999999999E-2</v>
      </c>
      <c r="DE61" s="69">
        <v>2.5999999999999999E-2</v>
      </c>
      <c r="DF61" s="69">
        <v>2.5999999999999999E-2</v>
      </c>
      <c r="DG61" s="69">
        <v>2.5999999999999999E-2</v>
      </c>
      <c r="DH61" s="69">
        <v>2.5999999999999999E-2</v>
      </c>
      <c r="DI61" s="69">
        <v>2.5999999999999999E-2</v>
      </c>
      <c r="DJ61" s="69">
        <v>2.5999999999999999E-2</v>
      </c>
      <c r="DK61" s="69">
        <v>2.5999999999999999E-2</v>
      </c>
      <c r="DL61" s="69">
        <v>2.5999999999999999E-2</v>
      </c>
      <c r="DM61" s="69">
        <v>2.5999999999999999E-2</v>
      </c>
      <c r="DN61" s="69">
        <v>2.5999999999999999E-2</v>
      </c>
      <c r="DO61" s="69">
        <v>2.5999999999999999E-2</v>
      </c>
      <c r="DP61" s="69">
        <v>2.5999999999999999E-2</v>
      </c>
      <c r="DQ61" s="69">
        <v>2.5999999999999999E-2</v>
      </c>
      <c r="DR61" s="69">
        <v>2.5999999999999999E-2</v>
      </c>
      <c r="DS61" s="69">
        <v>2.5999999999999999E-2</v>
      </c>
      <c r="DT61" s="69">
        <v>2.5999999999999999E-2</v>
      </c>
      <c r="DU61" s="69">
        <v>2.5999999999999999E-2</v>
      </c>
      <c r="DV61" s="69">
        <v>2.5999999999999999E-2</v>
      </c>
      <c r="DW61" s="69">
        <v>2.5999999999999999E-2</v>
      </c>
      <c r="DX61" s="69">
        <v>2.5999999999999999E-2</v>
      </c>
      <c r="DY61" s="69">
        <v>2.5999999999999999E-2</v>
      </c>
      <c r="DZ61" s="69">
        <v>2.5999999999999999E-2</v>
      </c>
      <c r="EA61" s="170"/>
      <c r="EB61" s="171"/>
      <c r="EC61" s="171"/>
      <c r="ED61" s="171"/>
      <c r="EE61" s="171"/>
      <c r="EF61" s="171"/>
      <c r="EG61" s="171"/>
      <c r="EH61" s="171"/>
      <c r="EI61" s="171"/>
      <c r="EJ61" s="171"/>
      <c r="EK61" s="171"/>
      <c r="EL61" s="171"/>
      <c r="EM61" s="171"/>
      <c r="EN61" s="171"/>
      <c r="EO61" s="171"/>
      <c r="EP61" s="171"/>
      <c r="EQ61" s="171"/>
      <c r="ER61" s="171"/>
      <c r="ES61" s="171"/>
      <c r="ET61" s="171"/>
      <c r="EU61" s="171"/>
      <c r="EV61" s="171"/>
      <c r="EW61" s="171"/>
      <c r="EX61" s="171"/>
      <c r="EY61" s="171"/>
      <c r="EZ61" s="171"/>
      <c r="FA61" s="171"/>
      <c r="FB61" s="171"/>
      <c r="FC61" s="171"/>
      <c r="FD61" s="171"/>
      <c r="FE61" s="172"/>
    </row>
    <row r="62" spans="1:174" s="20" customFormat="1" ht="30" customHeight="1" x14ac:dyDescent="0.25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76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8"/>
      <c r="AS62" s="70" t="s">
        <v>142</v>
      </c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2"/>
      <c r="BQ62" s="66">
        <v>8.2598000000000005E-2</v>
      </c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8"/>
      <c r="CT62" s="56">
        <v>8.2598000000000005E-2</v>
      </c>
      <c r="CU62" s="56">
        <v>8.2598000000000005E-2</v>
      </c>
      <c r="CV62" s="69">
        <f t="shared" si="2"/>
        <v>8.2598000000000005E-2</v>
      </c>
      <c r="CW62" s="69">
        <v>8.2598000000000005E-2</v>
      </c>
      <c r="CX62" s="69">
        <v>8.2598000000000005E-2</v>
      </c>
      <c r="CY62" s="69">
        <v>8.2598000000000005E-2</v>
      </c>
      <c r="CZ62" s="69">
        <v>8.2598000000000005E-2</v>
      </c>
      <c r="DA62" s="69">
        <v>8.2598000000000005E-2</v>
      </c>
      <c r="DB62" s="69">
        <v>8.2598000000000005E-2</v>
      </c>
      <c r="DC62" s="69">
        <v>8.2598000000000005E-2</v>
      </c>
      <c r="DD62" s="69">
        <v>8.2598000000000005E-2</v>
      </c>
      <c r="DE62" s="69">
        <v>8.2598000000000005E-2</v>
      </c>
      <c r="DF62" s="69">
        <v>8.2598000000000005E-2</v>
      </c>
      <c r="DG62" s="69">
        <v>8.2598000000000005E-2</v>
      </c>
      <c r="DH62" s="69">
        <v>8.2598000000000005E-2</v>
      </c>
      <c r="DI62" s="69">
        <v>8.2598000000000005E-2</v>
      </c>
      <c r="DJ62" s="69">
        <v>8.2598000000000005E-2</v>
      </c>
      <c r="DK62" s="69">
        <v>8.2598000000000005E-2</v>
      </c>
      <c r="DL62" s="69">
        <v>8.2598000000000005E-2</v>
      </c>
      <c r="DM62" s="69">
        <v>8.2598000000000005E-2</v>
      </c>
      <c r="DN62" s="69">
        <v>8.2598000000000005E-2</v>
      </c>
      <c r="DO62" s="69">
        <v>8.2598000000000005E-2</v>
      </c>
      <c r="DP62" s="69">
        <v>8.2598000000000005E-2</v>
      </c>
      <c r="DQ62" s="69">
        <v>8.2598000000000005E-2</v>
      </c>
      <c r="DR62" s="69">
        <v>8.2598000000000005E-2</v>
      </c>
      <c r="DS62" s="69">
        <v>8.2598000000000005E-2</v>
      </c>
      <c r="DT62" s="69">
        <v>8.2598000000000005E-2</v>
      </c>
      <c r="DU62" s="69">
        <v>8.2598000000000005E-2</v>
      </c>
      <c r="DV62" s="69">
        <v>8.2598000000000005E-2</v>
      </c>
      <c r="DW62" s="69">
        <v>8.2598000000000005E-2</v>
      </c>
      <c r="DX62" s="69">
        <v>8.2598000000000005E-2</v>
      </c>
      <c r="DY62" s="69">
        <v>8.2598000000000005E-2</v>
      </c>
      <c r="DZ62" s="69">
        <v>8.2598000000000005E-2</v>
      </c>
      <c r="EA62" s="170"/>
      <c r="EB62" s="171"/>
      <c r="EC62" s="171"/>
      <c r="ED62" s="171"/>
      <c r="EE62" s="171"/>
      <c r="EF62" s="171"/>
      <c r="EG62" s="171"/>
      <c r="EH62" s="171"/>
      <c r="EI62" s="171"/>
      <c r="EJ62" s="171"/>
      <c r="EK62" s="171"/>
      <c r="EL62" s="171"/>
      <c r="EM62" s="171"/>
      <c r="EN62" s="171"/>
      <c r="EO62" s="171"/>
      <c r="EP62" s="171"/>
      <c r="EQ62" s="171"/>
      <c r="ER62" s="171"/>
      <c r="ES62" s="171"/>
      <c r="ET62" s="171"/>
      <c r="EU62" s="171"/>
      <c r="EV62" s="171"/>
      <c r="EW62" s="171"/>
      <c r="EX62" s="171"/>
      <c r="EY62" s="171"/>
      <c r="EZ62" s="171"/>
      <c r="FA62" s="171"/>
      <c r="FB62" s="171"/>
      <c r="FC62" s="171"/>
      <c r="FD62" s="171"/>
      <c r="FE62" s="172"/>
    </row>
    <row r="63" spans="1:174" s="20" customFormat="1" ht="45.75" customHeight="1" x14ac:dyDescent="0.25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76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8"/>
      <c r="AS63" s="70" t="s">
        <v>153</v>
      </c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2"/>
      <c r="BQ63" s="66">
        <v>0.05</v>
      </c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8"/>
      <c r="CT63" s="56">
        <v>7.0000000000000007E-2</v>
      </c>
      <c r="CU63" s="56">
        <v>7.0000000000000007E-2</v>
      </c>
      <c r="CV63" s="69">
        <f t="shared" si="2"/>
        <v>0.05</v>
      </c>
      <c r="CW63" s="69">
        <v>7.0000000000000007E-2</v>
      </c>
      <c r="CX63" s="69">
        <v>7.0000000000000007E-2</v>
      </c>
      <c r="CY63" s="69">
        <v>7.0000000000000007E-2</v>
      </c>
      <c r="CZ63" s="69">
        <v>7.0000000000000007E-2</v>
      </c>
      <c r="DA63" s="69">
        <v>7.0000000000000007E-2</v>
      </c>
      <c r="DB63" s="69">
        <v>7.0000000000000007E-2</v>
      </c>
      <c r="DC63" s="69">
        <v>7.0000000000000007E-2</v>
      </c>
      <c r="DD63" s="69">
        <v>7.0000000000000007E-2</v>
      </c>
      <c r="DE63" s="69">
        <v>7.0000000000000007E-2</v>
      </c>
      <c r="DF63" s="69">
        <v>7.0000000000000007E-2</v>
      </c>
      <c r="DG63" s="69">
        <v>7.0000000000000007E-2</v>
      </c>
      <c r="DH63" s="69">
        <v>7.0000000000000007E-2</v>
      </c>
      <c r="DI63" s="69">
        <v>7.0000000000000007E-2</v>
      </c>
      <c r="DJ63" s="69">
        <v>7.0000000000000007E-2</v>
      </c>
      <c r="DK63" s="69">
        <v>7.0000000000000007E-2</v>
      </c>
      <c r="DL63" s="69">
        <v>7.0000000000000007E-2</v>
      </c>
      <c r="DM63" s="69">
        <v>7.0000000000000007E-2</v>
      </c>
      <c r="DN63" s="69">
        <v>7.0000000000000007E-2</v>
      </c>
      <c r="DO63" s="69">
        <v>7.0000000000000007E-2</v>
      </c>
      <c r="DP63" s="69">
        <v>7.0000000000000007E-2</v>
      </c>
      <c r="DQ63" s="69">
        <v>7.0000000000000007E-2</v>
      </c>
      <c r="DR63" s="69">
        <v>7.0000000000000007E-2</v>
      </c>
      <c r="DS63" s="69">
        <v>7.0000000000000007E-2</v>
      </c>
      <c r="DT63" s="69">
        <v>7.0000000000000007E-2</v>
      </c>
      <c r="DU63" s="69">
        <v>7.0000000000000007E-2</v>
      </c>
      <c r="DV63" s="69">
        <v>7.0000000000000007E-2</v>
      </c>
      <c r="DW63" s="69">
        <v>7.0000000000000007E-2</v>
      </c>
      <c r="DX63" s="69">
        <v>7.0000000000000007E-2</v>
      </c>
      <c r="DY63" s="69">
        <v>7.0000000000000007E-2</v>
      </c>
      <c r="DZ63" s="69">
        <v>7.0000000000000007E-2</v>
      </c>
      <c r="EA63" s="170"/>
      <c r="EB63" s="171"/>
      <c r="EC63" s="171"/>
      <c r="ED63" s="171"/>
      <c r="EE63" s="171"/>
      <c r="EF63" s="171"/>
      <c r="EG63" s="171"/>
      <c r="EH63" s="171"/>
      <c r="EI63" s="171"/>
      <c r="EJ63" s="171"/>
      <c r="EK63" s="171"/>
      <c r="EL63" s="171"/>
      <c r="EM63" s="171"/>
      <c r="EN63" s="171"/>
      <c r="EO63" s="171"/>
      <c r="EP63" s="171"/>
      <c r="EQ63" s="171"/>
      <c r="ER63" s="171"/>
      <c r="ES63" s="171"/>
      <c r="ET63" s="171"/>
      <c r="EU63" s="171"/>
      <c r="EV63" s="171"/>
      <c r="EW63" s="171"/>
      <c r="EX63" s="171"/>
      <c r="EY63" s="171"/>
      <c r="EZ63" s="171"/>
      <c r="FA63" s="171"/>
      <c r="FB63" s="171"/>
      <c r="FC63" s="171"/>
      <c r="FD63" s="171"/>
      <c r="FE63" s="172"/>
    </row>
    <row r="64" spans="1:174" s="20" customFormat="1" ht="30" customHeight="1" x14ac:dyDescent="0.25">
      <c r="A64" s="11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76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8"/>
      <c r="AS64" s="173" t="s">
        <v>109</v>
      </c>
      <c r="AT64" s="174"/>
      <c r="AU64" s="174"/>
      <c r="AV64" s="174"/>
      <c r="AW64" s="174"/>
      <c r="AX64" s="174"/>
      <c r="AY64" s="174"/>
      <c r="AZ64" s="174"/>
      <c r="BA64" s="174"/>
      <c r="BB64" s="174"/>
      <c r="BC64" s="174"/>
      <c r="BD64" s="174"/>
      <c r="BE64" s="174"/>
      <c r="BF64" s="174"/>
      <c r="BG64" s="174"/>
      <c r="BH64" s="174"/>
      <c r="BI64" s="174"/>
      <c r="BJ64" s="174"/>
      <c r="BK64" s="174"/>
      <c r="BL64" s="174"/>
      <c r="BM64" s="174"/>
      <c r="BN64" s="174"/>
      <c r="BO64" s="174"/>
      <c r="BP64" s="175"/>
      <c r="BQ64" s="66">
        <v>3.2191929999999997</v>
      </c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8"/>
      <c r="CT64" s="57">
        <v>0</v>
      </c>
      <c r="CU64" s="57">
        <v>0</v>
      </c>
      <c r="CV64" s="176">
        <f t="shared" si="2"/>
        <v>3.2191929999999997</v>
      </c>
      <c r="CW64" s="176">
        <v>0</v>
      </c>
      <c r="CX64" s="176">
        <v>0</v>
      </c>
      <c r="CY64" s="176">
        <v>0</v>
      </c>
      <c r="CZ64" s="176">
        <v>0</v>
      </c>
      <c r="DA64" s="176">
        <v>0</v>
      </c>
      <c r="DB64" s="176">
        <v>0</v>
      </c>
      <c r="DC64" s="176">
        <v>0</v>
      </c>
      <c r="DD64" s="176">
        <v>0</v>
      </c>
      <c r="DE64" s="176">
        <v>0</v>
      </c>
      <c r="DF64" s="176">
        <v>0</v>
      </c>
      <c r="DG64" s="176">
        <v>0</v>
      </c>
      <c r="DH64" s="176">
        <v>0</v>
      </c>
      <c r="DI64" s="176">
        <v>0</v>
      </c>
      <c r="DJ64" s="176">
        <v>0</v>
      </c>
      <c r="DK64" s="176">
        <v>0</v>
      </c>
      <c r="DL64" s="176">
        <v>0</v>
      </c>
      <c r="DM64" s="176">
        <v>0</v>
      </c>
      <c r="DN64" s="176">
        <v>0</v>
      </c>
      <c r="DO64" s="176">
        <v>0</v>
      </c>
      <c r="DP64" s="176">
        <v>0</v>
      </c>
      <c r="DQ64" s="176">
        <v>0</v>
      </c>
      <c r="DR64" s="176">
        <v>0</v>
      </c>
      <c r="DS64" s="176">
        <v>0</v>
      </c>
      <c r="DT64" s="176">
        <v>0</v>
      </c>
      <c r="DU64" s="176">
        <v>0</v>
      </c>
      <c r="DV64" s="176">
        <v>0</v>
      </c>
      <c r="DW64" s="176">
        <v>0</v>
      </c>
      <c r="DX64" s="176">
        <v>0</v>
      </c>
      <c r="DY64" s="176">
        <v>0</v>
      </c>
      <c r="DZ64" s="176">
        <v>0</v>
      </c>
      <c r="EA64" s="170"/>
      <c r="EB64" s="171"/>
      <c r="EC64" s="171"/>
      <c r="ED64" s="171"/>
      <c r="EE64" s="171"/>
      <c r="EF64" s="171"/>
      <c r="EG64" s="171"/>
      <c r="EH64" s="171"/>
      <c r="EI64" s="171"/>
      <c r="EJ64" s="171"/>
      <c r="EK64" s="171"/>
      <c r="EL64" s="171"/>
      <c r="EM64" s="171"/>
      <c r="EN64" s="171"/>
      <c r="EO64" s="171"/>
      <c r="EP64" s="171"/>
      <c r="EQ64" s="171"/>
      <c r="ER64" s="171"/>
      <c r="ES64" s="171"/>
      <c r="ET64" s="171"/>
      <c r="EU64" s="171"/>
      <c r="EV64" s="171"/>
      <c r="EW64" s="171"/>
      <c r="EX64" s="171"/>
      <c r="EY64" s="171"/>
      <c r="EZ64" s="171"/>
      <c r="FA64" s="171"/>
      <c r="FB64" s="171"/>
      <c r="FC64" s="171"/>
      <c r="FD64" s="171"/>
      <c r="FE64" s="172"/>
    </row>
    <row r="65" spans="1:174" s="35" customFormat="1" ht="30" customHeight="1" x14ac:dyDescent="0.25">
      <c r="A65" s="112" t="s">
        <v>94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 t="s">
        <v>114</v>
      </c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64" t="s">
        <v>104</v>
      </c>
      <c r="AT65" s="164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4"/>
      <c r="BJ65" s="164"/>
      <c r="BK65" s="164"/>
      <c r="BL65" s="164"/>
      <c r="BM65" s="164"/>
      <c r="BN65" s="164"/>
      <c r="BO65" s="164"/>
      <c r="BP65" s="164"/>
      <c r="BQ65" s="66">
        <v>1.3441599999999998</v>
      </c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8"/>
      <c r="CT65" s="56">
        <v>1.6819999999999999</v>
      </c>
      <c r="CU65" s="56">
        <v>1.6819999999999999</v>
      </c>
      <c r="CV65" s="69">
        <f t="shared" si="2"/>
        <v>1.3441599999999998</v>
      </c>
      <c r="CW65" s="69">
        <v>1.6819999999999999</v>
      </c>
      <c r="CX65" s="69">
        <v>1.6819999999999999</v>
      </c>
      <c r="CY65" s="69">
        <v>1.6819999999999999</v>
      </c>
      <c r="CZ65" s="69">
        <v>1.6819999999999999</v>
      </c>
      <c r="DA65" s="69">
        <v>1.6819999999999999</v>
      </c>
      <c r="DB65" s="69">
        <v>1.6819999999999999</v>
      </c>
      <c r="DC65" s="69">
        <v>1.6819999999999999</v>
      </c>
      <c r="DD65" s="69">
        <v>1.6819999999999999</v>
      </c>
      <c r="DE65" s="69">
        <v>1.6819999999999999</v>
      </c>
      <c r="DF65" s="69">
        <v>1.6819999999999999</v>
      </c>
      <c r="DG65" s="69">
        <v>1.6819999999999999</v>
      </c>
      <c r="DH65" s="69">
        <v>1.6819999999999999</v>
      </c>
      <c r="DI65" s="69">
        <v>1.6819999999999999</v>
      </c>
      <c r="DJ65" s="69">
        <v>1.6819999999999999</v>
      </c>
      <c r="DK65" s="69">
        <v>1.6819999999999999</v>
      </c>
      <c r="DL65" s="69">
        <v>1.6819999999999999</v>
      </c>
      <c r="DM65" s="69">
        <v>1.6819999999999999</v>
      </c>
      <c r="DN65" s="69">
        <v>1.6819999999999999</v>
      </c>
      <c r="DO65" s="69">
        <v>1.6819999999999999</v>
      </c>
      <c r="DP65" s="69">
        <v>1.6819999999999999</v>
      </c>
      <c r="DQ65" s="69">
        <v>1.6819999999999999</v>
      </c>
      <c r="DR65" s="69">
        <v>1.6819999999999999</v>
      </c>
      <c r="DS65" s="69">
        <v>1.6819999999999999</v>
      </c>
      <c r="DT65" s="69">
        <v>1.6819999999999999</v>
      </c>
      <c r="DU65" s="69">
        <v>1.6819999999999999</v>
      </c>
      <c r="DV65" s="69">
        <v>1.6819999999999999</v>
      </c>
      <c r="DW65" s="69">
        <v>1.6819999999999999</v>
      </c>
      <c r="DX65" s="69">
        <v>1.6819999999999999</v>
      </c>
      <c r="DY65" s="69">
        <v>1.6819999999999999</v>
      </c>
      <c r="DZ65" s="69">
        <v>1.6819999999999999</v>
      </c>
      <c r="EA65" s="69">
        <f>EM30</f>
        <v>8.3553230000000003</v>
      </c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</row>
    <row r="66" spans="1:174" s="35" customFormat="1" ht="30" customHeight="1" x14ac:dyDescent="0.25">
      <c r="A66" s="112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64" t="s">
        <v>154</v>
      </c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66">
        <v>0</v>
      </c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8"/>
      <c r="CT66" s="56">
        <v>6.2</v>
      </c>
      <c r="CU66" s="56">
        <v>6.2</v>
      </c>
      <c r="CV66" s="69">
        <f t="shared" si="2"/>
        <v>0</v>
      </c>
      <c r="CW66" s="69">
        <v>6.2</v>
      </c>
      <c r="CX66" s="69">
        <v>6.2</v>
      </c>
      <c r="CY66" s="69">
        <v>6.2</v>
      </c>
      <c r="CZ66" s="69">
        <v>6.2</v>
      </c>
      <c r="DA66" s="69">
        <v>6.2</v>
      </c>
      <c r="DB66" s="69">
        <v>6.2</v>
      </c>
      <c r="DC66" s="69">
        <v>6.2</v>
      </c>
      <c r="DD66" s="69">
        <v>6.2</v>
      </c>
      <c r="DE66" s="69">
        <v>6.2</v>
      </c>
      <c r="DF66" s="69">
        <v>6.2</v>
      </c>
      <c r="DG66" s="69">
        <v>6.2</v>
      </c>
      <c r="DH66" s="69">
        <v>6.2</v>
      </c>
      <c r="DI66" s="69">
        <v>6.2</v>
      </c>
      <c r="DJ66" s="69">
        <v>6.2</v>
      </c>
      <c r="DK66" s="69">
        <v>6.2</v>
      </c>
      <c r="DL66" s="69">
        <v>6.2</v>
      </c>
      <c r="DM66" s="69">
        <v>6.2</v>
      </c>
      <c r="DN66" s="69">
        <v>6.2</v>
      </c>
      <c r="DO66" s="69">
        <v>6.2</v>
      </c>
      <c r="DP66" s="69">
        <v>6.2</v>
      </c>
      <c r="DQ66" s="69">
        <v>6.2</v>
      </c>
      <c r="DR66" s="69">
        <v>6.2</v>
      </c>
      <c r="DS66" s="69">
        <v>6.2</v>
      </c>
      <c r="DT66" s="69">
        <v>6.2</v>
      </c>
      <c r="DU66" s="69">
        <v>6.2</v>
      </c>
      <c r="DV66" s="69">
        <v>6.2</v>
      </c>
      <c r="DW66" s="69">
        <v>6.2</v>
      </c>
      <c r="DX66" s="69">
        <v>6.2</v>
      </c>
      <c r="DY66" s="69">
        <v>6.2</v>
      </c>
      <c r="DZ66" s="69">
        <v>6.2</v>
      </c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R66" s="62"/>
    </row>
    <row r="67" spans="1:174" s="35" customFormat="1" ht="30" hidden="1" customHeight="1" x14ac:dyDescent="0.25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54"/>
      <c r="AT67" s="54" t="s">
        <v>113</v>
      </c>
      <c r="AU67" s="54" t="s">
        <v>113</v>
      </c>
      <c r="AV67" s="54" t="s">
        <v>113</v>
      </c>
      <c r="AW67" s="54" t="s">
        <v>113</v>
      </c>
      <c r="AX67" s="54" t="s">
        <v>113</v>
      </c>
      <c r="AY67" s="54" t="s">
        <v>113</v>
      </c>
      <c r="AZ67" s="54" t="s">
        <v>113</v>
      </c>
      <c r="BA67" s="54" t="s">
        <v>113</v>
      </c>
      <c r="BB67" s="54" t="s">
        <v>113</v>
      </c>
      <c r="BC67" s="54" t="s">
        <v>113</v>
      </c>
      <c r="BD67" s="54" t="s">
        <v>113</v>
      </c>
      <c r="BE67" s="54" t="s">
        <v>113</v>
      </c>
      <c r="BF67" s="54" t="s">
        <v>113</v>
      </c>
      <c r="BG67" s="54" t="s">
        <v>113</v>
      </c>
      <c r="BH67" s="54" t="s">
        <v>113</v>
      </c>
      <c r="BI67" s="54" t="s">
        <v>113</v>
      </c>
      <c r="BJ67" s="54" t="s">
        <v>113</v>
      </c>
      <c r="BK67" s="54" t="s">
        <v>113</v>
      </c>
      <c r="BL67" s="54" t="s">
        <v>113</v>
      </c>
      <c r="BM67" s="54" t="s">
        <v>113</v>
      </c>
      <c r="BN67" s="54" t="s">
        <v>113</v>
      </c>
      <c r="BO67" s="54" t="s">
        <v>113</v>
      </c>
      <c r="BP67" s="54" t="s">
        <v>113</v>
      </c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</row>
    <row r="68" spans="1:174" s="35" customFormat="1" ht="30" customHeight="1" x14ac:dyDescent="0.25">
      <c r="A68" s="112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64" t="s">
        <v>109</v>
      </c>
      <c r="AT68" s="164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4"/>
      <c r="BJ68" s="164"/>
      <c r="BK68" s="164"/>
      <c r="BL68" s="164"/>
      <c r="BM68" s="164"/>
      <c r="BN68" s="164"/>
      <c r="BO68" s="164"/>
      <c r="BP68" s="164"/>
      <c r="BQ68" s="66">
        <v>3.6335170000000003</v>
      </c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56">
        <v>3.5000900000000001</v>
      </c>
      <c r="CU68" s="56">
        <v>3.5000900000000001</v>
      </c>
      <c r="CV68" s="69">
        <f t="shared" ref="CV68:CV78" si="3">BQ68</f>
        <v>3.6335170000000003</v>
      </c>
      <c r="CW68" s="69">
        <v>3.5000900000000001</v>
      </c>
      <c r="CX68" s="69">
        <v>3.5000900000000001</v>
      </c>
      <c r="CY68" s="69">
        <v>3.5000900000000001</v>
      </c>
      <c r="CZ68" s="69">
        <v>3.5000900000000001</v>
      </c>
      <c r="DA68" s="69">
        <v>3.5000900000000001</v>
      </c>
      <c r="DB68" s="69">
        <v>3.5000900000000001</v>
      </c>
      <c r="DC68" s="69">
        <v>3.5000900000000001</v>
      </c>
      <c r="DD68" s="69">
        <v>3.5000900000000001</v>
      </c>
      <c r="DE68" s="69">
        <v>3.5000900000000001</v>
      </c>
      <c r="DF68" s="69">
        <v>3.5000900000000001</v>
      </c>
      <c r="DG68" s="69">
        <v>3.5000900000000001</v>
      </c>
      <c r="DH68" s="69">
        <v>3.5000900000000001</v>
      </c>
      <c r="DI68" s="69">
        <v>3.5000900000000001</v>
      </c>
      <c r="DJ68" s="69">
        <v>3.5000900000000001</v>
      </c>
      <c r="DK68" s="69">
        <v>3.5000900000000001</v>
      </c>
      <c r="DL68" s="69">
        <v>3.5000900000000001</v>
      </c>
      <c r="DM68" s="69">
        <v>3.5000900000000001</v>
      </c>
      <c r="DN68" s="69">
        <v>3.5000900000000001</v>
      </c>
      <c r="DO68" s="69">
        <v>3.5000900000000001</v>
      </c>
      <c r="DP68" s="69">
        <v>3.5000900000000001</v>
      </c>
      <c r="DQ68" s="69">
        <v>3.5000900000000001</v>
      </c>
      <c r="DR68" s="69">
        <v>3.5000900000000001</v>
      </c>
      <c r="DS68" s="69">
        <v>3.5000900000000001</v>
      </c>
      <c r="DT68" s="69">
        <v>3.5000900000000001</v>
      </c>
      <c r="DU68" s="69">
        <v>3.5000900000000001</v>
      </c>
      <c r="DV68" s="69">
        <v>3.5000900000000001</v>
      </c>
      <c r="DW68" s="69">
        <v>3.5000900000000001</v>
      </c>
      <c r="DX68" s="69">
        <v>3.5000900000000001</v>
      </c>
      <c r="DY68" s="69">
        <v>3.5000900000000001</v>
      </c>
      <c r="DZ68" s="69">
        <v>3.5000900000000001</v>
      </c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</row>
    <row r="69" spans="1:174" s="20" customFormat="1" ht="30" customHeight="1" x14ac:dyDescent="0.25">
      <c r="A69" s="73" t="s">
        <v>95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5"/>
      <c r="W69" s="76" t="s">
        <v>118</v>
      </c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8"/>
      <c r="AS69" s="165" t="s">
        <v>115</v>
      </c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  <c r="BM69" s="166"/>
      <c r="BN69" s="166"/>
      <c r="BO69" s="166"/>
      <c r="BP69" s="167"/>
      <c r="BQ69" s="66">
        <v>144.27583200000001</v>
      </c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8"/>
      <c r="CT69" s="58">
        <v>164.824444</v>
      </c>
      <c r="CU69" s="58">
        <v>164.824444</v>
      </c>
      <c r="CV69" s="163">
        <f t="shared" si="3"/>
        <v>144.27583200000001</v>
      </c>
      <c r="CW69" s="163">
        <f t="shared" ref="CW69:DZ69" si="4">162.024444+2.8</f>
        <v>164.824444</v>
      </c>
      <c r="CX69" s="163">
        <f t="shared" si="4"/>
        <v>164.824444</v>
      </c>
      <c r="CY69" s="163">
        <f t="shared" si="4"/>
        <v>164.824444</v>
      </c>
      <c r="CZ69" s="163">
        <f t="shared" si="4"/>
        <v>164.824444</v>
      </c>
      <c r="DA69" s="163">
        <f t="shared" si="4"/>
        <v>164.824444</v>
      </c>
      <c r="DB69" s="163">
        <f t="shared" si="4"/>
        <v>164.824444</v>
      </c>
      <c r="DC69" s="163">
        <f t="shared" si="4"/>
        <v>164.824444</v>
      </c>
      <c r="DD69" s="163">
        <f t="shared" si="4"/>
        <v>164.824444</v>
      </c>
      <c r="DE69" s="163">
        <f t="shared" si="4"/>
        <v>164.824444</v>
      </c>
      <c r="DF69" s="163">
        <f t="shared" si="4"/>
        <v>164.824444</v>
      </c>
      <c r="DG69" s="163">
        <f t="shared" si="4"/>
        <v>164.824444</v>
      </c>
      <c r="DH69" s="163">
        <f t="shared" si="4"/>
        <v>164.824444</v>
      </c>
      <c r="DI69" s="163">
        <f t="shared" si="4"/>
        <v>164.824444</v>
      </c>
      <c r="DJ69" s="163">
        <f t="shared" si="4"/>
        <v>164.824444</v>
      </c>
      <c r="DK69" s="163">
        <f t="shared" si="4"/>
        <v>164.824444</v>
      </c>
      <c r="DL69" s="163">
        <f t="shared" si="4"/>
        <v>164.824444</v>
      </c>
      <c r="DM69" s="163">
        <f t="shared" si="4"/>
        <v>164.824444</v>
      </c>
      <c r="DN69" s="163">
        <f t="shared" si="4"/>
        <v>164.824444</v>
      </c>
      <c r="DO69" s="163">
        <f t="shared" si="4"/>
        <v>164.824444</v>
      </c>
      <c r="DP69" s="163">
        <f t="shared" si="4"/>
        <v>164.824444</v>
      </c>
      <c r="DQ69" s="163">
        <f t="shared" si="4"/>
        <v>164.824444</v>
      </c>
      <c r="DR69" s="163">
        <f t="shared" si="4"/>
        <v>164.824444</v>
      </c>
      <c r="DS69" s="163">
        <f t="shared" si="4"/>
        <v>164.824444</v>
      </c>
      <c r="DT69" s="163">
        <f t="shared" si="4"/>
        <v>164.824444</v>
      </c>
      <c r="DU69" s="163">
        <f t="shared" si="4"/>
        <v>164.824444</v>
      </c>
      <c r="DV69" s="163">
        <f t="shared" si="4"/>
        <v>164.824444</v>
      </c>
      <c r="DW69" s="163">
        <f t="shared" si="4"/>
        <v>164.824444</v>
      </c>
      <c r="DX69" s="163">
        <f t="shared" si="4"/>
        <v>164.824444</v>
      </c>
      <c r="DY69" s="163">
        <f t="shared" si="4"/>
        <v>164.824444</v>
      </c>
      <c r="DZ69" s="163">
        <f t="shared" si="4"/>
        <v>164.824444</v>
      </c>
      <c r="EA69" s="119" t="str">
        <f>EM31</f>
        <v>нет свободной мощности</v>
      </c>
      <c r="EB69" s="120"/>
      <c r="EC69" s="120"/>
      <c r="ED69" s="120"/>
      <c r="EE69" s="120"/>
      <c r="EF69" s="120"/>
      <c r="EG69" s="120"/>
      <c r="EH69" s="120"/>
      <c r="EI69" s="120"/>
      <c r="EJ69" s="120"/>
      <c r="EK69" s="120"/>
      <c r="EL69" s="120"/>
      <c r="EM69" s="120"/>
      <c r="EN69" s="120"/>
      <c r="EO69" s="120"/>
      <c r="EP69" s="120"/>
      <c r="EQ69" s="120"/>
      <c r="ER69" s="120"/>
      <c r="ES69" s="120"/>
      <c r="ET69" s="120"/>
      <c r="EU69" s="120"/>
      <c r="EV69" s="120"/>
      <c r="EW69" s="120"/>
      <c r="EX69" s="120"/>
      <c r="EY69" s="120"/>
      <c r="EZ69" s="120"/>
      <c r="FA69" s="120"/>
      <c r="FB69" s="120"/>
      <c r="FC69" s="120"/>
      <c r="FD69" s="120"/>
      <c r="FE69" s="121"/>
    </row>
    <row r="70" spans="1:174" s="20" customFormat="1" ht="30" customHeight="1" x14ac:dyDescent="0.25">
      <c r="A70" s="76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8"/>
      <c r="W70" s="76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8"/>
      <c r="AS70" s="70" t="s">
        <v>144</v>
      </c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2"/>
      <c r="BQ70" s="66">
        <v>3.0942000000000001E-2</v>
      </c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8"/>
      <c r="CT70" s="56">
        <v>0</v>
      </c>
      <c r="CU70" s="56">
        <v>0</v>
      </c>
      <c r="CV70" s="69">
        <f t="shared" si="3"/>
        <v>3.0942000000000001E-2</v>
      </c>
      <c r="CW70" s="69">
        <f t="shared" ref="CW70:DZ70" si="5">CW80+CW81</f>
        <v>0</v>
      </c>
      <c r="CX70" s="69">
        <f t="shared" si="5"/>
        <v>0</v>
      </c>
      <c r="CY70" s="69">
        <f t="shared" si="5"/>
        <v>0</v>
      </c>
      <c r="CZ70" s="69">
        <f t="shared" si="5"/>
        <v>0</v>
      </c>
      <c r="DA70" s="69">
        <f t="shared" si="5"/>
        <v>0</v>
      </c>
      <c r="DB70" s="69">
        <f t="shared" si="5"/>
        <v>0</v>
      </c>
      <c r="DC70" s="69">
        <f t="shared" si="5"/>
        <v>0</v>
      </c>
      <c r="DD70" s="69">
        <f t="shared" si="5"/>
        <v>0</v>
      </c>
      <c r="DE70" s="69">
        <f t="shared" si="5"/>
        <v>0</v>
      </c>
      <c r="DF70" s="69">
        <f t="shared" si="5"/>
        <v>0</v>
      </c>
      <c r="DG70" s="69">
        <f t="shared" si="5"/>
        <v>0</v>
      </c>
      <c r="DH70" s="69">
        <f t="shared" si="5"/>
        <v>0</v>
      </c>
      <c r="DI70" s="69">
        <f t="shared" si="5"/>
        <v>0</v>
      </c>
      <c r="DJ70" s="69">
        <f t="shared" si="5"/>
        <v>0</v>
      </c>
      <c r="DK70" s="69">
        <f t="shared" si="5"/>
        <v>0</v>
      </c>
      <c r="DL70" s="69">
        <f t="shared" si="5"/>
        <v>0</v>
      </c>
      <c r="DM70" s="69">
        <f t="shared" si="5"/>
        <v>0</v>
      </c>
      <c r="DN70" s="69">
        <f t="shared" si="5"/>
        <v>0</v>
      </c>
      <c r="DO70" s="69">
        <f t="shared" si="5"/>
        <v>0</v>
      </c>
      <c r="DP70" s="69">
        <f t="shared" si="5"/>
        <v>0</v>
      </c>
      <c r="DQ70" s="69">
        <f t="shared" si="5"/>
        <v>0</v>
      </c>
      <c r="DR70" s="69">
        <f t="shared" si="5"/>
        <v>0</v>
      </c>
      <c r="DS70" s="69">
        <f t="shared" si="5"/>
        <v>0</v>
      </c>
      <c r="DT70" s="69">
        <f t="shared" si="5"/>
        <v>0</v>
      </c>
      <c r="DU70" s="69">
        <f t="shared" si="5"/>
        <v>0</v>
      </c>
      <c r="DV70" s="69">
        <f t="shared" si="5"/>
        <v>0</v>
      </c>
      <c r="DW70" s="69">
        <f t="shared" si="5"/>
        <v>0</v>
      </c>
      <c r="DX70" s="69">
        <f t="shared" si="5"/>
        <v>0</v>
      </c>
      <c r="DY70" s="69">
        <f t="shared" si="5"/>
        <v>0</v>
      </c>
      <c r="DZ70" s="69">
        <f t="shared" si="5"/>
        <v>0</v>
      </c>
      <c r="EA70" s="119"/>
      <c r="EB70" s="120"/>
      <c r="EC70" s="120"/>
      <c r="ED70" s="120"/>
      <c r="EE70" s="120"/>
      <c r="EF70" s="120"/>
      <c r="EG70" s="120"/>
      <c r="EH70" s="120"/>
      <c r="EI70" s="120"/>
      <c r="EJ70" s="120"/>
      <c r="EK70" s="120"/>
      <c r="EL70" s="120"/>
      <c r="EM70" s="120"/>
      <c r="EN70" s="120"/>
      <c r="EO70" s="120"/>
      <c r="EP70" s="120"/>
      <c r="EQ70" s="120"/>
      <c r="ER70" s="120"/>
      <c r="ES70" s="120"/>
      <c r="ET70" s="120"/>
      <c r="EU70" s="120"/>
      <c r="EV70" s="120"/>
      <c r="EW70" s="120"/>
      <c r="EX70" s="120"/>
      <c r="EY70" s="120"/>
      <c r="EZ70" s="120"/>
      <c r="FA70" s="120"/>
      <c r="FB70" s="120"/>
      <c r="FC70" s="120"/>
      <c r="FD70" s="120"/>
      <c r="FE70" s="121"/>
    </row>
    <row r="71" spans="1:174" s="20" customFormat="1" ht="30" customHeight="1" x14ac:dyDescent="0.25">
      <c r="A71" s="76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8"/>
      <c r="W71" s="76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8"/>
      <c r="AS71" s="70" t="s">
        <v>116</v>
      </c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2"/>
      <c r="BQ71" s="66">
        <v>1.55</v>
      </c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56"/>
      <c r="CU71" s="56"/>
      <c r="CV71" s="69">
        <f t="shared" si="3"/>
        <v>1.55</v>
      </c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119"/>
      <c r="EB71" s="120"/>
      <c r="EC71" s="120"/>
      <c r="ED71" s="120"/>
      <c r="EE71" s="120"/>
      <c r="EF71" s="120"/>
      <c r="EG71" s="120"/>
      <c r="EH71" s="120"/>
      <c r="EI71" s="120"/>
      <c r="EJ71" s="120"/>
      <c r="EK71" s="120"/>
      <c r="EL71" s="120"/>
      <c r="EM71" s="120"/>
      <c r="EN71" s="120"/>
      <c r="EO71" s="120"/>
      <c r="EP71" s="120"/>
      <c r="EQ71" s="120"/>
      <c r="ER71" s="120"/>
      <c r="ES71" s="120"/>
      <c r="ET71" s="120"/>
      <c r="EU71" s="120"/>
      <c r="EV71" s="120"/>
      <c r="EW71" s="120"/>
      <c r="EX71" s="120"/>
      <c r="EY71" s="120"/>
      <c r="EZ71" s="120"/>
      <c r="FA71" s="120"/>
      <c r="FB71" s="120"/>
      <c r="FC71" s="120"/>
      <c r="FD71" s="120"/>
      <c r="FE71" s="121"/>
    </row>
    <row r="72" spans="1:174" s="20" customFormat="1" ht="30" customHeight="1" x14ac:dyDescent="0.25">
      <c r="A72" s="76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8"/>
      <c r="W72" s="76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8"/>
      <c r="AS72" s="70" t="s">
        <v>145</v>
      </c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2"/>
      <c r="BQ72" s="66">
        <v>6.0039999999999996</v>
      </c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8"/>
      <c r="CT72" s="56">
        <v>7.843</v>
      </c>
      <c r="CU72" s="56">
        <v>7.843</v>
      </c>
      <c r="CV72" s="69">
        <f t="shared" si="3"/>
        <v>6.0039999999999996</v>
      </c>
      <c r="CW72" s="69">
        <f t="shared" ref="CW72:DZ73" si="6">0.561+7.282</f>
        <v>7.843</v>
      </c>
      <c r="CX72" s="69">
        <f t="shared" si="6"/>
        <v>7.843</v>
      </c>
      <c r="CY72" s="69">
        <f t="shared" si="6"/>
        <v>7.843</v>
      </c>
      <c r="CZ72" s="69">
        <f t="shared" si="6"/>
        <v>7.843</v>
      </c>
      <c r="DA72" s="69">
        <f t="shared" si="6"/>
        <v>7.843</v>
      </c>
      <c r="DB72" s="69">
        <f t="shared" si="6"/>
        <v>7.843</v>
      </c>
      <c r="DC72" s="69">
        <f t="shared" si="6"/>
        <v>7.843</v>
      </c>
      <c r="DD72" s="69">
        <f t="shared" si="6"/>
        <v>7.843</v>
      </c>
      <c r="DE72" s="69">
        <f t="shared" si="6"/>
        <v>7.843</v>
      </c>
      <c r="DF72" s="69">
        <f t="shared" si="6"/>
        <v>7.843</v>
      </c>
      <c r="DG72" s="69">
        <f t="shared" si="6"/>
        <v>7.843</v>
      </c>
      <c r="DH72" s="69">
        <f t="shared" si="6"/>
        <v>7.843</v>
      </c>
      <c r="DI72" s="69">
        <f t="shared" si="6"/>
        <v>7.843</v>
      </c>
      <c r="DJ72" s="69">
        <f t="shared" si="6"/>
        <v>7.843</v>
      </c>
      <c r="DK72" s="69">
        <f t="shared" si="6"/>
        <v>7.843</v>
      </c>
      <c r="DL72" s="69">
        <f t="shared" si="6"/>
        <v>7.843</v>
      </c>
      <c r="DM72" s="69">
        <f t="shared" si="6"/>
        <v>7.843</v>
      </c>
      <c r="DN72" s="69">
        <f t="shared" si="6"/>
        <v>7.843</v>
      </c>
      <c r="DO72" s="69">
        <f t="shared" si="6"/>
        <v>7.843</v>
      </c>
      <c r="DP72" s="69">
        <f t="shared" si="6"/>
        <v>7.843</v>
      </c>
      <c r="DQ72" s="69">
        <f t="shared" si="6"/>
        <v>7.843</v>
      </c>
      <c r="DR72" s="69">
        <f t="shared" si="6"/>
        <v>7.843</v>
      </c>
      <c r="DS72" s="69">
        <f t="shared" si="6"/>
        <v>7.843</v>
      </c>
      <c r="DT72" s="69">
        <f t="shared" si="6"/>
        <v>7.843</v>
      </c>
      <c r="DU72" s="69">
        <f t="shared" si="6"/>
        <v>7.843</v>
      </c>
      <c r="DV72" s="69">
        <f t="shared" si="6"/>
        <v>7.843</v>
      </c>
      <c r="DW72" s="69">
        <f t="shared" si="6"/>
        <v>7.843</v>
      </c>
      <c r="DX72" s="69">
        <f t="shared" si="6"/>
        <v>7.843</v>
      </c>
      <c r="DY72" s="69">
        <f t="shared" si="6"/>
        <v>7.843</v>
      </c>
      <c r="DZ72" s="69">
        <f t="shared" si="6"/>
        <v>7.843</v>
      </c>
      <c r="EA72" s="119"/>
      <c r="EB72" s="120"/>
      <c r="EC72" s="120"/>
      <c r="ED72" s="120"/>
      <c r="EE72" s="120"/>
      <c r="EF72" s="120"/>
      <c r="EG72" s="120"/>
      <c r="EH72" s="120"/>
      <c r="EI72" s="120"/>
      <c r="EJ72" s="120"/>
      <c r="EK72" s="120"/>
      <c r="EL72" s="120"/>
      <c r="EM72" s="120"/>
      <c r="EN72" s="120"/>
      <c r="EO72" s="120"/>
      <c r="EP72" s="120"/>
      <c r="EQ72" s="120"/>
      <c r="ER72" s="120"/>
      <c r="ES72" s="120"/>
      <c r="ET72" s="120"/>
      <c r="EU72" s="120"/>
      <c r="EV72" s="120"/>
      <c r="EW72" s="120"/>
      <c r="EX72" s="120"/>
      <c r="EY72" s="120"/>
      <c r="EZ72" s="120"/>
      <c r="FA72" s="120"/>
      <c r="FB72" s="120"/>
      <c r="FC72" s="120"/>
      <c r="FD72" s="120"/>
      <c r="FE72" s="121"/>
    </row>
    <row r="73" spans="1:174" s="20" customFormat="1" ht="30" customHeight="1" x14ac:dyDescent="0.25">
      <c r="A73" s="76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8"/>
      <c r="W73" s="76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8"/>
      <c r="AS73" s="70" t="s">
        <v>150</v>
      </c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2"/>
      <c r="BQ73" s="66">
        <v>26.506499000000002</v>
      </c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8"/>
      <c r="CT73" s="56">
        <v>7.843</v>
      </c>
      <c r="CU73" s="56">
        <v>7.843</v>
      </c>
      <c r="CV73" s="69">
        <f t="shared" ref="CV73" si="7">BQ73</f>
        <v>26.506499000000002</v>
      </c>
      <c r="CW73" s="69">
        <f t="shared" si="6"/>
        <v>7.843</v>
      </c>
      <c r="CX73" s="69">
        <f t="shared" si="6"/>
        <v>7.843</v>
      </c>
      <c r="CY73" s="69">
        <f t="shared" si="6"/>
        <v>7.843</v>
      </c>
      <c r="CZ73" s="69">
        <f t="shared" si="6"/>
        <v>7.843</v>
      </c>
      <c r="DA73" s="69">
        <f t="shared" si="6"/>
        <v>7.843</v>
      </c>
      <c r="DB73" s="69">
        <f t="shared" si="6"/>
        <v>7.843</v>
      </c>
      <c r="DC73" s="69">
        <f t="shared" si="6"/>
        <v>7.843</v>
      </c>
      <c r="DD73" s="69">
        <f t="shared" si="6"/>
        <v>7.843</v>
      </c>
      <c r="DE73" s="69">
        <f t="shared" si="6"/>
        <v>7.843</v>
      </c>
      <c r="DF73" s="69">
        <f t="shared" si="6"/>
        <v>7.843</v>
      </c>
      <c r="DG73" s="69">
        <f t="shared" si="6"/>
        <v>7.843</v>
      </c>
      <c r="DH73" s="69">
        <f t="shared" si="6"/>
        <v>7.843</v>
      </c>
      <c r="DI73" s="69">
        <f t="shared" si="6"/>
        <v>7.843</v>
      </c>
      <c r="DJ73" s="69">
        <f t="shared" si="6"/>
        <v>7.843</v>
      </c>
      <c r="DK73" s="69">
        <f t="shared" si="6"/>
        <v>7.843</v>
      </c>
      <c r="DL73" s="69">
        <f t="shared" si="6"/>
        <v>7.843</v>
      </c>
      <c r="DM73" s="69">
        <f t="shared" si="6"/>
        <v>7.843</v>
      </c>
      <c r="DN73" s="69">
        <f t="shared" si="6"/>
        <v>7.843</v>
      </c>
      <c r="DO73" s="69">
        <f t="shared" si="6"/>
        <v>7.843</v>
      </c>
      <c r="DP73" s="69">
        <f t="shared" si="6"/>
        <v>7.843</v>
      </c>
      <c r="DQ73" s="69">
        <f t="shared" si="6"/>
        <v>7.843</v>
      </c>
      <c r="DR73" s="69">
        <f t="shared" si="6"/>
        <v>7.843</v>
      </c>
      <c r="DS73" s="69">
        <f t="shared" si="6"/>
        <v>7.843</v>
      </c>
      <c r="DT73" s="69">
        <f t="shared" si="6"/>
        <v>7.843</v>
      </c>
      <c r="DU73" s="69">
        <f t="shared" si="6"/>
        <v>7.843</v>
      </c>
      <c r="DV73" s="69">
        <f t="shared" si="6"/>
        <v>7.843</v>
      </c>
      <c r="DW73" s="69">
        <f t="shared" si="6"/>
        <v>7.843</v>
      </c>
      <c r="DX73" s="69">
        <f t="shared" si="6"/>
        <v>7.843</v>
      </c>
      <c r="DY73" s="69">
        <f t="shared" si="6"/>
        <v>7.843</v>
      </c>
      <c r="DZ73" s="69">
        <f t="shared" si="6"/>
        <v>7.843</v>
      </c>
      <c r="EA73" s="119"/>
      <c r="EB73" s="120"/>
      <c r="EC73" s="120"/>
      <c r="ED73" s="120"/>
      <c r="EE73" s="120"/>
      <c r="EF73" s="120"/>
      <c r="EG73" s="120"/>
      <c r="EH73" s="120"/>
      <c r="EI73" s="120"/>
      <c r="EJ73" s="120"/>
      <c r="EK73" s="120"/>
      <c r="EL73" s="120"/>
      <c r="EM73" s="120"/>
      <c r="EN73" s="120"/>
      <c r="EO73" s="120"/>
      <c r="EP73" s="120"/>
      <c r="EQ73" s="120"/>
      <c r="ER73" s="120"/>
      <c r="ES73" s="120"/>
      <c r="ET73" s="120"/>
      <c r="EU73" s="120"/>
      <c r="EV73" s="120"/>
      <c r="EW73" s="120"/>
      <c r="EX73" s="120"/>
      <c r="EY73" s="120"/>
      <c r="EZ73" s="120"/>
      <c r="FA73" s="120"/>
      <c r="FB73" s="120"/>
      <c r="FC73" s="120"/>
      <c r="FD73" s="120"/>
      <c r="FE73" s="121"/>
    </row>
    <row r="74" spans="1:174" s="20" customFormat="1" ht="30" customHeight="1" x14ac:dyDescent="0.25">
      <c r="A74" s="76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8"/>
      <c r="W74" s="79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1"/>
      <c r="AS74" s="70" t="s">
        <v>109</v>
      </c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2"/>
      <c r="BQ74" s="66">
        <v>0.16182400000000002</v>
      </c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8"/>
      <c r="CT74" s="56">
        <v>0</v>
      </c>
      <c r="CU74" s="56">
        <v>0</v>
      </c>
      <c r="CV74" s="69">
        <f t="shared" si="3"/>
        <v>0.16182400000000002</v>
      </c>
      <c r="CW74" s="69">
        <v>0</v>
      </c>
      <c r="CX74" s="69">
        <v>0</v>
      </c>
      <c r="CY74" s="69">
        <v>0</v>
      </c>
      <c r="CZ74" s="69">
        <v>0</v>
      </c>
      <c r="DA74" s="69">
        <v>0</v>
      </c>
      <c r="DB74" s="69">
        <v>0</v>
      </c>
      <c r="DC74" s="69">
        <v>0</v>
      </c>
      <c r="DD74" s="69">
        <v>0</v>
      </c>
      <c r="DE74" s="69">
        <v>0</v>
      </c>
      <c r="DF74" s="69">
        <v>0</v>
      </c>
      <c r="DG74" s="69">
        <v>0</v>
      </c>
      <c r="DH74" s="69">
        <v>0</v>
      </c>
      <c r="DI74" s="69">
        <v>0</v>
      </c>
      <c r="DJ74" s="69">
        <v>0</v>
      </c>
      <c r="DK74" s="69">
        <v>0</v>
      </c>
      <c r="DL74" s="69">
        <v>0</v>
      </c>
      <c r="DM74" s="69">
        <v>0</v>
      </c>
      <c r="DN74" s="69">
        <v>0</v>
      </c>
      <c r="DO74" s="69">
        <v>0</v>
      </c>
      <c r="DP74" s="69">
        <v>0</v>
      </c>
      <c r="DQ74" s="69">
        <v>0</v>
      </c>
      <c r="DR74" s="69">
        <v>0</v>
      </c>
      <c r="DS74" s="69">
        <v>0</v>
      </c>
      <c r="DT74" s="69">
        <v>0</v>
      </c>
      <c r="DU74" s="69">
        <v>0</v>
      </c>
      <c r="DV74" s="69">
        <v>0</v>
      </c>
      <c r="DW74" s="69">
        <v>0</v>
      </c>
      <c r="DX74" s="69">
        <v>0</v>
      </c>
      <c r="DY74" s="69">
        <v>0</v>
      </c>
      <c r="DZ74" s="69">
        <v>0</v>
      </c>
      <c r="EA74" s="119"/>
      <c r="EB74" s="120"/>
      <c r="EC74" s="120"/>
      <c r="ED74" s="120"/>
      <c r="EE74" s="120"/>
      <c r="EF74" s="120"/>
      <c r="EG74" s="120"/>
      <c r="EH74" s="120"/>
      <c r="EI74" s="120"/>
      <c r="EJ74" s="120"/>
      <c r="EK74" s="120"/>
      <c r="EL74" s="120"/>
      <c r="EM74" s="120"/>
      <c r="EN74" s="120"/>
      <c r="EO74" s="120"/>
      <c r="EP74" s="120"/>
      <c r="EQ74" s="120"/>
      <c r="ER74" s="120"/>
      <c r="ES74" s="120"/>
      <c r="ET74" s="120"/>
      <c r="EU74" s="120"/>
      <c r="EV74" s="120"/>
      <c r="EW74" s="120"/>
      <c r="EX74" s="120"/>
      <c r="EY74" s="120"/>
      <c r="EZ74" s="120"/>
      <c r="FA74" s="120"/>
      <c r="FB74" s="120"/>
      <c r="FC74" s="120"/>
      <c r="FD74" s="120"/>
      <c r="FE74" s="121"/>
    </row>
    <row r="75" spans="1:174" s="20" customFormat="1" ht="30" customHeight="1" x14ac:dyDescent="0.25">
      <c r="A75" s="76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8"/>
      <c r="W75" s="73" t="s">
        <v>114</v>
      </c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5"/>
      <c r="AS75" s="70" t="s">
        <v>115</v>
      </c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2"/>
      <c r="BQ75" s="66">
        <v>155.4</v>
      </c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8"/>
      <c r="CT75" s="56" t="e">
        <v>#REF!</v>
      </c>
      <c r="CU75" s="56" t="e">
        <v>#REF!</v>
      </c>
      <c r="CV75" s="69">
        <f t="shared" si="3"/>
        <v>155.4</v>
      </c>
      <c r="CW75" s="69" t="e">
        <f>#REF!</f>
        <v>#REF!</v>
      </c>
      <c r="CX75" s="69" t="e">
        <f>#REF!</f>
        <v>#REF!</v>
      </c>
      <c r="CY75" s="69" t="e">
        <f>#REF!</f>
        <v>#REF!</v>
      </c>
      <c r="CZ75" s="69" t="e">
        <f>#REF!</f>
        <v>#REF!</v>
      </c>
      <c r="DA75" s="69" t="e">
        <f>#REF!</f>
        <v>#REF!</v>
      </c>
      <c r="DB75" s="69" t="e">
        <f>#REF!</f>
        <v>#REF!</v>
      </c>
      <c r="DC75" s="69" t="e">
        <f>#REF!</f>
        <v>#REF!</v>
      </c>
      <c r="DD75" s="69" t="e">
        <f>#REF!</f>
        <v>#REF!</v>
      </c>
      <c r="DE75" s="69" t="e">
        <f>#REF!</f>
        <v>#REF!</v>
      </c>
      <c r="DF75" s="69" t="e">
        <f>#REF!</f>
        <v>#REF!</v>
      </c>
      <c r="DG75" s="69" t="e">
        <f>#REF!</f>
        <v>#REF!</v>
      </c>
      <c r="DH75" s="69" t="e">
        <f>#REF!</f>
        <v>#REF!</v>
      </c>
      <c r="DI75" s="69" t="e">
        <f>#REF!</f>
        <v>#REF!</v>
      </c>
      <c r="DJ75" s="69" t="e">
        <f>#REF!</f>
        <v>#REF!</v>
      </c>
      <c r="DK75" s="69" t="e">
        <f>#REF!</f>
        <v>#REF!</v>
      </c>
      <c r="DL75" s="69" t="e">
        <f>#REF!</f>
        <v>#REF!</v>
      </c>
      <c r="DM75" s="69" t="e">
        <f>#REF!</f>
        <v>#REF!</v>
      </c>
      <c r="DN75" s="69" t="e">
        <f>#REF!</f>
        <v>#REF!</v>
      </c>
      <c r="DO75" s="69" t="e">
        <f>#REF!</f>
        <v>#REF!</v>
      </c>
      <c r="DP75" s="69" t="e">
        <f>#REF!</f>
        <v>#REF!</v>
      </c>
      <c r="DQ75" s="69" t="e">
        <f>#REF!</f>
        <v>#REF!</v>
      </c>
      <c r="DR75" s="69" t="e">
        <f>#REF!</f>
        <v>#REF!</v>
      </c>
      <c r="DS75" s="69" t="e">
        <f>#REF!</f>
        <v>#REF!</v>
      </c>
      <c r="DT75" s="69" t="e">
        <f>#REF!</f>
        <v>#REF!</v>
      </c>
      <c r="DU75" s="69" t="e">
        <f>#REF!</f>
        <v>#REF!</v>
      </c>
      <c r="DV75" s="69" t="e">
        <f>#REF!</f>
        <v>#REF!</v>
      </c>
      <c r="DW75" s="69" t="e">
        <f>#REF!</f>
        <v>#REF!</v>
      </c>
      <c r="DX75" s="69" t="e">
        <f>#REF!</f>
        <v>#REF!</v>
      </c>
      <c r="DY75" s="69" t="e">
        <f>#REF!</f>
        <v>#REF!</v>
      </c>
      <c r="DZ75" s="69" t="e">
        <f>#REF!</f>
        <v>#REF!</v>
      </c>
      <c r="EA75" s="119"/>
      <c r="EB75" s="120"/>
      <c r="EC75" s="120"/>
      <c r="ED75" s="120"/>
      <c r="EE75" s="120"/>
      <c r="EF75" s="120"/>
      <c r="EG75" s="120"/>
      <c r="EH75" s="120"/>
      <c r="EI75" s="120"/>
      <c r="EJ75" s="120"/>
      <c r="EK75" s="120"/>
      <c r="EL75" s="120"/>
      <c r="EM75" s="120"/>
      <c r="EN75" s="120"/>
      <c r="EO75" s="120"/>
      <c r="EP75" s="120"/>
      <c r="EQ75" s="120"/>
      <c r="ER75" s="120"/>
      <c r="ES75" s="120"/>
      <c r="ET75" s="120"/>
      <c r="EU75" s="120"/>
      <c r="EV75" s="120"/>
      <c r="EW75" s="120"/>
      <c r="EX75" s="120"/>
      <c r="EY75" s="120"/>
      <c r="EZ75" s="120"/>
      <c r="FA75" s="120"/>
      <c r="FB75" s="120"/>
      <c r="FC75" s="120"/>
      <c r="FD75" s="120"/>
      <c r="FE75" s="121"/>
    </row>
    <row r="76" spans="1:174" s="20" customFormat="1" ht="30" customHeight="1" x14ac:dyDescent="0.25">
      <c r="A76" s="76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8"/>
      <c r="W76" s="76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8"/>
      <c r="AS76" s="70" t="s">
        <v>144</v>
      </c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2"/>
      <c r="BQ76" s="66">
        <v>0</v>
      </c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8"/>
      <c r="CT76" s="56">
        <v>19.185758999910799</v>
      </c>
      <c r="CU76" s="56">
        <v>19.185758999910799</v>
      </c>
      <c r="CV76" s="69">
        <f t="shared" si="3"/>
        <v>0</v>
      </c>
      <c r="CW76" s="69">
        <v>19.185758999910799</v>
      </c>
      <c r="CX76" s="69">
        <v>19.185758999910799</v>
      </c>
      <c r="CY76" s="69">
        <v>19.185758999910799</v>
      </c>
      <c r="CZ76" s="69">
        <v>19.185758999910799</v>
      </c>
      <c r="DA76" s="69">
        <v>19.185758999910799</v>
      </c>
      <c r="DB76" s="69">
        <v>19.185758999910799</v>
      </c>
      <c r="DC76" s="69">
        <v>19.185758999910799</v>
      </c>
      <c r="DD76" s="69">
        <v>19.185758999910799</v>
      </c>
      <c r="DE76" s="69">
        <v>19.185758999910799</v>
      </c>
      <c r="DF76" s="69">
        <v>19.185758999910799</v>
      </c>
      <c r="DG76" s="69">
        <v>19.185758999910799</v>
      </c>
      <c r="DH76" s="69">
        <v>19.185758999910799</v>
      </c>
      <c r="DI76" s="69">
        <v>19.185758999910799</v>
      </c>
      <c r="DJ76" s="69">
        <v>19.185758999910799</v>
      </c>
      <c r="DK76" s="69">
        <v>19.185758999910799</v>
      </c>
      <c r="DL76" s="69">
        <v>19.185758999910799</v>
      </c>
      <c r="DM76" s="69">
        <v>19.185758999910799</v>
      </c>
      <c r="DN76" s="69">
        <v>19.185758999910799</v>
      </c>
      <c r="DO76" s="69">
        <v>19.185758999910799</v>
      </c>
      <c r="DP76" s="69">
        <v>19.185758999910799</v>
      </c>
      <c r="DQ76" s="69">
        <v>19.185758999910799</v>
      </c>
      <c r="DR76" s="69">
        <v>19.185758999910799</v>
      </c>
      <c r="DS76" s="69">
        <v>19.185758999910799</v>
      </c>
      <c r="DT76" s="69">
        <v>19.185758999910799</v>
      </c>
      <c r="DU76" s="69">
        <v>19.185758999910799</v>
      </c>
      <c r="DV76" s="69">
        <v>19.185758999910799</v>
      </c>
      <c r="DW76" s="69">
        <v>19.185758999910799</v>
      </c>
      <c r="DX76" s="69">
        <v>19.185758999910799</v>
      </c>
      <c r="DY76" s="69">
        <v>19.185758999910799</v>
      </c>
      <c r="DZ76" s="69">
        <v>19.185758999910799</v>
      </c>
      <c r="EA76" s="122"/>
      <c r="EB76" s="123"/>
      <c r="EC76" s="123"/>
      <c r="ED76" s="123"/>
      <c r="EE76" s="123"/>
      <c r="EF76" s="123"/>
      <c r="EG76" s="123"/>
      <c r="EH76" s="123"/>
      <c r="EI76" s="123"/>
      <c r="EJ76" s="123"/>
      <c r="EK76" s="123"/>
      <c r="EL76" s="123"/>
      <c r="EM76" s="123"/>
      <c r="EN76" s="123"/>
      <c r="EO76" s="123"/>
      <c r="EP76" s="123"/>
      <c r="EQ76" s="123"/>
      <c r="ER76" s="123"/>
      <c r="ES76" s="123"/>
      <c r="ET76" s="123"/>
      <c r="EU76" s="123"/>
      <c r="EV76" s="123"/>
      <c r="EW76" s="123"/>
      <c r="EX76" s="123"/>
      <c r="EY76" s="123"/>
      <c r="EZ76" s="123"/>
      <c r="FA76" s="123"/>
      <c r="FB76" s="123"/>
      <c r="FC76" s="123"/>
      <c r="FD76" s="123"/>
      <c r="FE76" s="124"/>
    </row>
    <row r="77" spans="1:174" s="20" customFormat="1" ht="30" customHeight="1" x14ac:dyDescent="0.25">
      <c r="A77" s="76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8"/>
      <c r="W77" s="76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8"/>
      <c r="AS77" s="70" t="s">
        <v>116</v>
      </c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2"/>
      <c r="BQ77" s="66">
        <v>0</v>
      </c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8"/>
      <c r="CT77" s="56">
        <v>19.185758999910799</v>
      </c>
      <c r="CU77" s="56">
        <v>19.185758999910799</v>
      </c>
      <c r="CV77" s="69">
        <f t="shared" si="3"/>
        <v>0</v>
      </c>
      <c r="CW77" s="69">
        <v>19.185758999910799</v>
      </c>
      <c r="CX77" s="69">
        <v>19.185758999910799</v>
      </c>
      <c r="CY77" s="69">
        <v>19.185758999910799</v>
      </c>
      <c r="CZ77" s="69">
        <v>19.185758999910799</v>
      </c>
      <c r="DA77" s="69">
        <v>19.185758999910799</v>
      </c>
      <c r="DB77" s="69">
        <v>19.185758999910799</v>
      </c>
      <c r="DC77" s="69">
        <v>19.185758999910799</v>
      </c>
      <c r="DD77" s="69">
        <v>19.185758999910799</v>
      </c>
      <c r="DE77" s="69">
        <v>19.185758999910799</v>
      </c>
      <c r="DF77" s="69">
        <v>19.185758999910799</v>
      </c>
      <c r="DG77" s="69">
        <v>19.185758999910799</v>
      </c>
      <c r="DH77" s="69">
        <v>19.185758999910799</v>
      </c>
      <c r="DI77" s="69">
        <v>19.185758999910799</v>
      </c>
      <c r="DJ77" s="69">
        <v>19.185758999910799</v>
      </c>
      <c r="DK77" s="69">
        <v>19.185758999910799</v>
      </c>
      <c r="DL77" s="69">
        <v>19.185758999910799</v>
      </c>
      <c r="DM77" s="69">
        <v>19.185758999910799</v>
      </c>
      <c r="DN77" s="69">
        <v>19.185758999910799</v>
      </c>
      <c r="DO77" s="69">
        <v>19.185758999910799</v>
      </c>
      <c r="DP77" s="69">
        <v>19.185758999910799</v>
      </c>
      <c r="DQ77" s="69">
        <v>19.185758999910799</v>
      </c>
      <c r="DR77" s="69">
        <v>19.185758999910799</v>
      </c>
      <c r="DS77" s="69">
        <v>19.185758999910799</v>
      </c>
      <c r="DT77" s="69">
        <v>19.185758999910799</v>
      </c>
      <c r="DU77" s="69">
        <v>19.185758999910799</v>
      </c>
      <c r="DV77" s="69">
        <v>19.185758999910799</v>
      </c>
      <c r="DW77" s="69">
        <v>19.185758999910799</v>
      </c>
      <c r="DX77" s="69">
        <v>19.185758999910799</v>
      </c>
      <c r="DY77" s="69">
        <v>19.185758999910799</v>
      </c>
      <c r="DZ77" s="69">
        <v>19.185758999910799</v>
      </c>
      <c r="EA77" s="63"/>
      <c r="EB77" s="64"/>
      <c r="EC77" s="64"/>
      <c r="ED77" s="64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D77" s="64"/>
      <c r="FE77" s="65"/>
    </row>
    <row r="78" spans="1:174" s="20" customFormat="1" ht="30" customHeight="1" x14ac:dyDescent="0.25">
      <c r="A78" s="79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1"/>
      <c r="W78" s="79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1"/>
      <c r="AS78" s="70" t="s">
        <v>157</v>
      </c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2"/>
      <c r="BQ78" s="66">
        <v>13.512</v>
      </c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8"/>
      <c r="CT78" s="56">
        <v>19.185758999910799</v>
      </c>
      <c r="CU78" s="56">
        <v>19.185758999910799</v>
      </c>
      <c r="CV78" s="69">
        <f t="shared" si="3"/>
        <v>13.512</v>
      </c>
      <c r="CW78" s="69">
        <v>19.185758999910799</v>
      </c>
      <c r="CX78" s="69">
        <v>19.185758999910799</v>
      </c>
      <c r="CY78" s="69">
        <v>19.185758999910799</v>
      </c>
      <c r="CZ78" s="69">
        <v>19.185758999910799</v>
      </c>
      <c r="DA78" s="69">
        <v>19.185758999910799</v>
      </c>
      <c r="DB78" s="69">
        <v>19.185758999910799</v>
      </c>
      <c r="DC78" s="69">
        <v>19.185758999910799</v>
      </c>
      <c r="DD78" s="69">
        <v>19.185758999910799</v>
      </c>
      <c r="DE78" s="69">
        <v>19.185758999910799</v>
      </c>
      <c r="DF78" s="69">
        <v>19.185758999910799</v>
      </c>
      <c r="DG78" s="69">
        <v>19.185758999910799</v>
      </c>
      <c r="DH78" s="69">
        <v>19.185758999910799</v>
      </c>
      <c r="DI78" s="69">
        <v>19.185758999910799</v>
      </c>
      <c r="DJ78" s="69">
        <v>19.185758999910799</v>
      </c>
      <c r="DK78" s="69">
        <v>19.185758999910799</v>
      </c>
      <c r="DL78" s="69">
        <v>19.185758999910799</v>
      </c>
      <c r="DM78" s="69">
        <v>19.185758999910799</v>
      </c>
      <c r="DN78" s="69">
        <v>19.185758999910799</v>
      </c>
      <c r="DO78" s="69">
        <v>19.185758999910799</v>
      </c>
      <c r="DP78" s="69">
        <v>19.185758999910799</v>
      </c>
      <c r="DQ78" s="69">
        <v>19.185758999910799</v>
      </c>
      <c r="DR78" s="69">
        <v>19.185758999910799</v>
      </c>
      <c r="DS78" s="69">
        <v>19.185758999910799</v>
      </c>
      <c r="DT78" s="69">
        <v>19.185758999910799</v>
      </c>
      <c r="DU78" s="69">
        <v>19.185758999910799</v>
      </c>
      <c r="DV78" s="69">
        <v>19.185758999910799</v>
      </c>
      <c r="DW78" s="69">
        <v>19.185758999910799</v>
      </c>
      <c r="DX78" s="69">
        <v>19.185758999910799</v>
      </c>
      <c r="DY78" s="69">
        <v>19.185758999910799</v>
      </c>
      <c r="DZ78" s="69">
        <v>19.185758999910799</v>
      </c>
      <c r="EA78" s="63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D78" s="64"/>
      <c r="FE78" s="65"/>
    </row>
    <row r="79" spans="1:174" s="18" customFormat="1" x14ac:dyDescent="0.25">
      <c r="A79" s="21"/>
      <c r="B79" s="107" t="s">
        <v>53</v>
      </c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8"/>
      <c r="W79" s="22"/>
      <c r="X79" s="109" t="s">
        <v>119</v>
      </c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10"/>
      <c r="AS79" s="23"/>
      <c r="AT79" s="109" t="s">
        <v>119</v>
      </c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10"/>
      <c r="BQ79" s="66">
        <f>BQ59+BQ60+BQ61+BQ62+BQ63+BQ64+BQ65+BQ66+BQ67+BQ68+BQ69+BQ70+BQ71+BQ72+BQ74+BQ75+BQ76+BQ73+BQ77+BQ78</f>
        <v>370.30064500000003</v>
      </c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8"/>
      <c r="CT79" s="56"/>
      <c r="CU79" s="56"/>
      <c r="CV79" s="69">
        <f>CV59+CV60+CV61+CV62+CV63+CV64+CV65+CV66+CV67+CV68+CV69+CV70+CV71+CV72+CV74+CV75+CV76+CV73+CV77+CV78</f>
        <v>370.30064500000003</v>
      </c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101" t="s">
        <v>119</v>
      </c>
      <c r="EB79" s="101"/>
      <c r="EC79" s="101"/>
      <c r="ED79" s="101"/>
      <c r="EE79" s="101"/>
      <c r="EF79" s="101"/>
      <c r="EG79" s="101"/>
      <c r="EH79" s="101"/>
      <c r="EI79" s="101"/>
      <c r="EJ79" s="101"/>
      <c r="EK79" s="101"/>
      <c r="EL79" s="101"/>
      <c r="EM79" s="101"/>
      <c r="EN79" s="101"/>
      <c r="EO79" s="101"/>
      <c r="EP79" s="101"/>
      <c r="EQ79" s="101"/>
      <c r="ER79" s="101"/>
      <c r="ES79" s="101"/>
      <c r="ET79" s="101"/>
      <c r="EU79" s="101"/>
      <c r="EV79" s="101"/>
      <c r="EW79" s="101"/>
      <c r="EX79" s="101"/>
      <c r="EY79" s="101"/>
      <c r="EZ79" s="101"/>
      <c r="FA79" s="101"/>
      <c r="FB79" s="101"/>
      <c r="FC79" s="101"/>
      <c r="FD79" s="101"/>
      <c r="FE79" s="101"/>
      <c r="FR79" s="59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45" customFormat="1" ht="97.5" customHeight="1" x14ac:dyDescent="0.25">
      <c r="A83" s="134" t="s">
        <v>55</v>
      </c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35"/>
      <c r="BA83" s="135"/>
      <c r="BB83" s="135"/>
      <c r="BC83" s="135"/>
      <c r="BD83" s="135"/>
      <c r="BE83" s="135"/>
      <c r="BF83" s="135"/>
      <c r="BG83" s="135"/>
      <c r="BH83" s="135"/>
      <c r="BI83" s="135"/>
      <c r="BJ83" s="135"/>
      <c r="BK83" s="135"/>
      <c r="BL83" s="135"/>
      <c r="BM83" s="135"/>
      <c r="BN83" s="135"/>
      <c r="BO83" s="135"/>
      <c r="BP83" s="135"/>
      <c r="BQ83" s="135"/>
      <c r="BR83" s="135"/>
      <c r="BS83" s="135"/>
      <c r="BT83" s="135"/>
      <c r="BU83" s="135"/>
      <c r="BV83" s="135"/>
      <c r="BW83" s="135"/>
      <c r="BX83" s="135"/>
      <c r="BY83" s="135"/>
      <c r="BZ83" s="135"/>
      <c r="CA83" s="135"/>
      <c r="CB83" s="135"/>
      <c r="CC83" s="135"/>
      <c r="CD83" s="135"/>
      <c r="CE83" s="135"/>
      <c r="CF83" s="135"/>
      <c r="CG83" s="135"/>
      <c r="CH83" s="135"/>
      <c r="CI83" s="135"/>
      <c r="CJ83" s="135"/>
      <c r="CK83" s="135"/>
      <c r="CL83" s="135"/>
      <c r="CM83" s="135"/>
      <c r="CN83" s="135"/>
      <c r="CO83" s="135"/>
      <c r="CP83" s="135"/>
      <c r="CQ83" s="135"/>
      <c r="CR83" s="135"/>
      <c r="CS83" s="135"/>
      <c r="CT83" s="135"/>
      <c r="CU83" s="135"/>
      <c r="CV83" s="135"/>
      <c r="CW83" s="135"/>
      <c r="CX83" s="135"/>
      <c r="CY83" s="135"/>
      <c r="CZ83" s="135"/>
      <c r="DA83" s="135"/>
      <c r="DB83" s="135"/>
      <c r="DC83" s="135"/>
      <c r="DD83" s="135"/>
      <c r="DE83" s="135"/>
      <c r="DF83" s="135"/>
      <c r="DG83" s="135"/>
      <c r="DH83" s="135"/>
      <c r="DI83" s="135"/>
      <c r="DJ83" s="135"/>
      <c r="DK83" s="135"/>
      <c r="DL83" s="135"/>
      <c r="DM83" s="135"/>
      <c r="DN83" s="135"/>
      <c r="DO83" s="135"/>
      <c r="DP83" s="135"/>
      <c r="DQ83" s="135"/>
      <c r="DR83" s="135"/>
      <c r="DS83" s="135"/>
      <c r="DT83" s="135"/>
      <c r="DU83" s="135"/>
      <c r="DV83" s="135"/>
      <c r="DW83" s="135"/>
      <c r="DX83" s="135"/>
      <c r="DY83" s="135"/>
      <c r="DZ83" s="135"/>
      <c r="EA83" s="135"/>
      <c r="EB83" s="135"/>
      <c r="EC83" s="135"/>
      <c r="ED83" s="135"/>
      <c r="EE83" s="135"/>
      <c r="EF83" s="135"/>
      <c r="EG83" s="135"/>
      <c r="EH83" s="135"/>
      <c r="EI83" s="135"/>
      <c r="EJ83" s="135"/>
      <c r="EK83" s="135"/>
      <c r="EL83" s="135"/>
      <c r="EM83" s="135"/>
      <c r="EN83" s="135"/>
      <c r="EO83" s="135"/>
      <c r="EP83" s="135"/>
      <c r="EQ83" s="135"/>
      <c r="ER83" s="135"/>
      <c r="ES83" s="135"/>
      <c r="ET83" s="135"/>
      <c r="EU83" s="135"/>
      <c r="EV83" s="135"/>
      <c r="EW83" s="135"/>
      <c r="EX83" s="135"/>
      <c r="EY83" s="135"/>
      <c r="EZ83" s="135"/>
      <c r="FA83" s="135"/>
      <c r="FB83" s="135"/>
      <c r="FC83" s="135"/>
      <c r="FD83" s="135"/>
      <c r="FE83" s="135"/>
      <c r="FF83" s="135"/>
      <c r="FG83" s="135"/>
      <c r="FH83" s="135"/>
    </row>
    <row r="84" spans="1:164" s="45" customFormat="1" ht="15.75" x14ac:dyDescent="0.25">
      <c r="DC84" s="42"/>
    </row>
    <row r="85" spans="1:164" s="24" customFormat="1" ht="141" customHeight="1" x14ac:dyDescent="0.25">
      <c r="A85" s="162" t="s">
        <v>56</v>
      </c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 t="s">
        <v>57</v>
      </c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  <c r="AK85" s="162"/>
      <c r="AL85" s="162" t="s">
        <v>58</v>
      </c>
      <c r="AM85" s="162"/>
      <c r="AN85" s="162"/>
      <c r="AO85" s="162"/>
      <c r="AP85" s="162"/>
      <c r="AQ85" s="162"/>
      <c r="AR85" s="162"/>
      <c r="AS85" s="162"/>
      <c r="AT85" s="162"/>
      <c r="AU85" s="162"/>
      <c r="AV85" s="162"/>
      <c r="AW85" s="162"/>
      <c r="AX85" s="162"/>
      <c r="AY85" s="162"/>
      <c r="AZ85" s="162"/>
      <c r="BA85" s="162"/>
      <c r="BB85" s="162"/>
      <c r="BC85" s="162" t="s">
        <v>59</v>
      </c>
      <c r="BD85" s="162"/>
      <c r="BE85" s="162"/>
      <c r="BF85" s="162"/>
      <c r="BG85" s="162"/>
      <c r="BH85" s="162"/>
      <c r="BI85" s="162"/>
      <c r="BJ85" s="162"/>
      <c r="BK85" s="162"/>
      <c r="BL85" s="162"/>
      <c r="BM85" s="162"/>
      <c r="BN85" s="162"/>
      <c r="BO85" s="162"/>
      <c r="BP85" s="162"/>
      <c r="BQ85" s="162"/>
      <c r="BR85" s="162"/>
      <c r="BS85" s="162"/>
      <c r="BT85" s="162" t="s">
        <v>60</v>
      </c>
      <c r="BU85" s="162"/>
      <c r="BV85" s="162"/>
      <c r="BW85" s="162"/>
      <c r="BX85" s="162"/>
      <c r="BY85" s="162"/>
      <c r="BZ85" s="162"/>
      <c r="CA85" s="162"/>
      <c r="CB85" s="162"/>
      <c r="CC85" s="162"/>
      <c r="CD85" s="162"/>
      <c r="CE85" s="162"/>
      <c r="CF85" s="162"/>
      <c r="CG85" s="162"/>
      <c r="CH85" s="162"/>
      <c r="CI85" s="162"/>
      <c r="CJ85" s="162"/>
      <c r="CK85" s="162" t="s">
        <v>61</v>
      </c>
      <c r="CL85" s="162"/>
      <c r="CM85" s="162"/>
      <c r="CN85" s="162"/>
      <c r="CO85" s="162"/>
      <c r="CP85" s="162"/>
      <c r="CQ85" s="162"/>
      <c r="CR85" s="162"/>
      <c r="CS85" s="162"/>
      <c r="CT85" s="162"/>
      <c r="CU85" s="162"/>
      <c r="CV85" s="162"/>
      <c r="CW85" s="162"/>
      <c r="CX85" s="162"/>
      <c r="CY85" s="162"/>
      <c r="CZ85" s="162" t="s">
        <v>62</v>
      </c>
      <c r="DA85" s="162"/>
      <c r="DB85" s="162"/>
      <c r="DC85" s="162"/>
      <c r="DD85" s="162"/>
      <c r="DE85" s="162"/>
      <c r="DF85" s="162"/>
      <c r="DG85" s="162"/>
      <c r="DH85" s="162"/>
      <c r="DI85" s="162"/>
      <c r="DJ85" s="162"/>
      <c r="DK85" s="162"/>
      <c r="DL85" s="162"/>
      <c r="DM85" s="162"/>
      <c r="DN85" s="162"/>
      <c r="DO85" s="162"/>
      <c r="DP85" s="162"/>
      <c r="DQ85" s="162"/>
      <c r="DR85" s="162"/>
      <c r="DS85" s="162"/>
      <c r="DT85" s="162"/>
      <c r="DU85" s="162"/>
      <c r="DV85" s="162"/>
      <c r="DW85" s="162"/>
      <c r="DX85" s="162"/>
      <c r="DY85" s="162" t="s">
        <v>63</v>
      </c>
      <c r="DZ85" s="162"/>
      <c r="EA85" s="162"/>
      <c r="EB85" s="162"/>
      <c r="EC85" s="162"/>
      <c r="ED85" s="162"/>
      <c r="EE85" s="162"/>
      <c r="EF85" s="162"/>
      <c r="EG85" s="162"/>
      <c r="EH85" s="162"/>
      <c r="EI85" s="162"/>
      <c r="EJ85" s="162"/>
      <c r="EK85" s="162"/>
      <c r="EL85" s="162"/>
      <c r="EM85" s="162"/>
      <c r="EN85" s="162"/>
      <c r="EO85" s="162"/>
      <c r="EP85" s="162"/>
      <c r="EQ85" s="162"/>
      <c r="ER85" s="162"/>
      <c r="ES85" s="162"/>
      <c r="ET85" s="162"/>
      <c r="EU85" s="162"/>
      <c r="EV85" s="162"/>
      <c r="EW85" s="162"/>
      <c r="EX85" s="162"/>
      <c r="EY85" s="162"/>
      <c r="EZ85" s="162"/>
      <c r="FA85" s="162"/>
      <c r="FB85" s="162"/>
      <c r="FC85" s="162"/>
      <c r="FD85" s="162"/>
      <c r="FE85" s="162"/>
      <c r="FF85" s="162"/>
      <c r="FG85" s="162"/>
      <c r="FH85" s="162"/>
    </row>
    <row r="86" spans="1:164" s="24" customFormat="1" ht="12" customHeight="1" x14ac:dyDescent="0.25">
      <c r="A86" s="158"/>
      <c r="B86" s="158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50"/>
      <c r="BW86" s="150"/>
      <c r="BX86" s="150"/>
      <c r="BY86" s="150"/>
      <c r="BZ86" s="150"/>
      <c r="CA86" s="150"/>
      <c r="CB86" s="150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T86" s="150"/>
      <c r="CU86" s="150"/>
      <c r="CV86" s="150"/>
      <c r="CW86" s="150"/>
      <c r="CX86" s="150"/>
      <c r="CY86" s="150"/>
      <c r="CZ86" s="153"/>
      <c r="DA86" s="153"/>
      <c r="DB86" s="153"/>
      <c r="DC86" s="153"/>
      <c r="DD86" s="153"/>
      <c r="DE86" s="153"/>
      <c r="DF86" s="153"/>
      <c r="DG86" s="153"/>
      <c r="DH86" s="153"/>
      <c r="DI86" s="153"/>
      <c r="DJ86" s="153"/>
      <c r="DK86" s="153"/>
      <c r="DL86" s="153"/>
      <c r="DM86" s="153"/>
      <c r="DN86" s="153"/>
      <c r="DO86" s="153"/>
      <c r="DP86" s="153"/>
      <c r="DQ86" s="153"/>
      <c r="DR86" s="153"/>
      <c r="DS86" s="153"/>
      <c r="DT86" s="153"/>
      <c r="DU86" s="153"/>
      <c r="DV86" s="153"/>
      <c r="DW86" s="153"/>
      <c r="DX86" s="153"/>
      <c r="DY86" s="154" t="s">
        <v>64</v>
      </c>
      <c r="DZ86" s="155"/>
      <c r="EA86" s="155"/>
      <c r="EB86" s="155"/>
      <c r="EC86" s="155"/>
      <c r="ED86" s="155"/>
      <c r="EE86" s="155"/>
      <c r="EF86" s="155"/>
      <c r="EG86" s="155"/>
      <c r="EH86" s="155"/>
      <c r="EI86" s="155"/>
      <c r="EJ86" s="156"/>
      <c r="EK86" s="154" t="s">
        <v>65</v>
      </c>
      <c r="EL86" s="155"/>
      <c r="EM86" s="155"/>
      <c r="EN86" s="155"/>
      <c r="EO86" s="155"/>
      <c r="EP86" s="155"/>
      <c r="EQ86" s="155"/>
      <c r="ER86" s="155"/>
      <c r="ES86" s="155"/>
      <c r="ET86" s="155"/>
      <c r="EU86" s="155"/>
      <c r="EV86" s="156"/>
      <c r="EW86" s="154" t="s">
        <v>66</v>
      </c>
      <c r="EX86" s="155"/>
      <c r="EY86" s="155"/>
      <c r="EZ86" s="155"/>
      <c r="FA86" s="155"/>
      <c r="FB86" s="155"/>
      <c r="FC86" s="155"/>
      <c r="FD86" s="155"/>
      <c r="FE86" s="155"/>
      <c r="FF86" s="155"/>
      <c r="FG86" s="155"/>
      <c r="FH86" s="156"/>
    </row>
    <row r="87" spans="1:164" s="25" customFormat="1" ht="12.75" x14ac:dyDescent="0.25">
      <c r="A87" s="157">
        <v>1</v>
      </c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>
        <v>2</v>
      </c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>
        <v>3</v>
      </c>
      <c r="AM87" s="157"/>
      <c r="AN87" s="157"/>
      <c r="AO87" s="157"/>
      <c r="AP87" s="157"/>
      <c r="AQ87" s="157"/>
      <c r="AR87" s="157"/>
      <c r="AS87" s="157"/>
      <c r="AT87" s="157"/>
      <c r="AU87" s="157"/>
      <c r="AV87" s="157"/>
      <c r="AW87" s="157"/>
      <c r="AX87" s="157"/>
      <c r="AY87" s="157"/>
      <c r="AZ87" s="157"/>
      <c r="BA87" s="157"/>
      <c r="BB87" s="157"/>
      <c r="BC87" s="157">
        <v>4</v>
      </c>
      <c r="BD87" s="157"/>
      <c r="BE87" s="157"/>
      <c r="BF87" s="157"/>
      <c r="BG87" s="157"/>
      <c r="BH87" s="157"/>
      <c r="BI87" s="157"/>
      <c r="BJ87" s="157"/>
      <c r="BK87" s="157"/>
      <c r="BL87" s="157"/>
      <c r="BM87" s="157"/>
      <c r="BN87" s="157"/>
      <c r="BO87" s="157"/>
      <c r="BP87" s="157"/>
      <c r="BQ87" s="157"/>
      <c r="BR87" s="157"/>
      <c r="BS87" s="157"/>
      <c r="BT87" s="157">
        <v>5</v>
      </c>
      <c r="BU87" s="157"/>
      <c r="BV87" s="157"/>
      <c r="BW87" s="157"/>
      <c r="BX87" s="157"/>
      <c r="BY87" s="157"/>
      <c r="BZ87" s="157"/>
      <c r="CA87" s="157"/>
      <c r="CB87" s="157"/>
      <c r="CC87" s="157"/>
      <c r="CD87" s="157"/>
      <c r="CE87" s="157"/>
      <c r="CF87" s="157"/>
      <c r="CG87" s="157"/>
      <c r="CH87" s="157"/>
      <c r="CI87" s="157"/>
      <c r="CJ87" s="157"/>
      <c r="CK87" s="157">
        <v>6</v>
      </c>
      <c r="CL87" s="157"/>
      <c r="CM87" s="157"/>
      <c r="CN87" s="157"/>
      <c r="CO87" s="157"/>
      <c r="CP87" s="157"/>
      <c r="CQ87" s="157"/>
      <c r="CR87" s="157"/>
      <c r="CS87" s="157"/>
      <c r="CT87" s="157"/>
      <c r="CU87" s="157"/>
      <c r="CV87" s="157"/>
      <c r="CW87" s="157"/>
      <c r="CX87" s="157"/>
      <c r="CY87" s="157"/>
      <c r="CZ87" s="157">
        <v>7</v>
      </c>
      <c r="DA87" s="157"/>
      <c r="DB87" s="157"/>
      <c r="DC87" s="157"/>
      <c r="DD87" s="157"/>
      <c r="DE87" s="157"/>
      <c r="DF87" s="157"/>
      <c r="DG87" s="157"/>
      <c r="DH87" s="157"/>
      <c r="DI87" s="157"/>
      <c r="DJ87" s="157"/>
      <c r="DK87" s="157"/>
      <c r="DL87" s="157"/>
      <c r="DM87" s="157"/>
      <c r="DN87" s="157"/>
      <c r="DO87" s="157"/>
      <c r="DP87" s="157"/>
      <c r="DQ87" s="157"/>
      <c r="DR87" s="157"/>
      <c r="DS87" s="157"/>
      <c r="DT87" s="157"/>
      <c r="DU87" s="157"/>
      <c r="DV87" s="157"/>
      <c r="DW87" s="157"/>
      <c r="DX87" s="157"/>
      <c r="DY87" s="159">
        <v>8</v>
      </c>
      <c r="DZ87" s="160"/>
      <c r="EA87" s="160"/>
      <c r="EB87" s="160"/>
      <c r="EC87" s="160"/>
      <c r="ED87" s="160"/>
      <c r="EE87" s="160"/>
      <c r="EF87" s="160"/>
      <c r="EG87" s="160"/>
      <c r="EH87" s="160"/>
      <c r="EI87" s="160"/>
      <c r="EJ87" s="161"/>
      <c r="EK87" s="159">
        <v>9</v>
      </c>
      <c r="EL87" s="160"/>
      <c r="EM87" s="160"/>
      <c r="EN87" s="160"/>
      <c r="EO87" s="160"/>
      <c r="EP87" s="160"/>
      <c r="EQ87" s="160"/>
      <c r="ER87" s="160"/>
      <c r="ES87" s="160"/>
      <c r="ET87" s="160"/>
      <c r="EU87" s="160"/>
      <c r="EV87" s="161"/>
      <c r="EW87" s="159">
        <v>10</v>
      </c>
      <c r="EX87" s="160"/>
      <c r="EY87" s="160"/>
      <c r="EZ87" s="160"/>
      <c r="FA87" s="160"/>
      <c r="FB87" s="160"/>
      <c r="FC87" s="160"/>
      <c r="FD87" s="160"/>
      <c r="FE87" s="160"/>
      <c r="FF87" s="160"/>
      <c r="FG87" s="160"/>
      <c r="FH87" s="161"/>
    </row>
    <row r="88" spans="1:164" s="24" customFormat="1" ht="27" customHeight="1" x14ac:dyDescent="0.2">
      <c r="A88" s="140" t="s">
        <v>121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2"/>
      <c r="R88" s="151" t="s">
        <v>98</v>
      </c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0">
        <v>80</v>
      </c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>
        <v>25</v>
      </c>
      <c r="BD88" s="150"/>
      <c r="BE88" s="150"/>
      <c r="BF88" s="150"/>
      <c r="BG88" s="150"/>
      <c r="BH88" s="150"/>
      <c r="BI88" s="150"/>
      <c r="BJ88" s="150"/>
      <c r="BK88" s="150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50"/>
      <c r="BW88" s="150"/>
      <c r="BX88" s="150"/>
      <c r="BY88" s="150"/>
      <c r="BZ88" s="150"/>
      <c r="CA88" s="150"/>
      <c r="CB88" s="150"/>
      <c r="CC88" s="150"/>
      <c r="CD88" s="150"/>
      <c r="CE88" s="150"/>
      <c r="CF88" s="150"/>
      <c r="CG88" s="150"/>
      <c r="CH88" s="150"/>
      <c r="CI88" s="150"/>
      <c r="CJ88" s="150"/>
      <c r="CK88" s="150">
        <f t="shared" ref="CK88:CK95" si="8">AL88-BC88</f>
        <v>55</v>
      </c>
      <c r="CL88" s="150"/>
      <c r="CM88" s="150"/>
      <c r="CN88" s="150"/>
      <c r="CO88" s="150"/>
      <c r="CP88" s="150"/>
      <c r="CQ88" s="150"/>
      <c r="CR88" s="150"/>
      <c r="CS88" s="150"/>
      <c r="CT88" s="150"/>
      <c r="CU88" s="150"/>
      <c r="CV88" s="150"/>
      <c r="CW88" s="150"/>
      <c r="CX88" s="150"/>
      <c r="CY88" s="150"/>
      <c r="CZ88" s="152">
        <v>178.52909700000001</v>
      </c>
      <c r="DA88" s="150"/>
      <c r="DB88" s="150"/>
      <c r="DC88" s="150"/>
      <c r="DD88" s="150"/>
      <c r="DE88" s="150"/>
      <c r="DF88" s="150"/>
      <c r="DG88" s="150"/>
      <c r="DH88" s="150"/>
      <c r="DI88" s="150"/>
      <c r="DJ88" s="150"/>
      <c r="DK88" s="150"/>
      <c r="DL88" s="150"/>
      <c r="DM88" s="150"/>
      <c r="DN88" s="150"/>
      <c r="DO88" s="150"/>
      <c r="DP88" s="150"/>
      <c r="DQ88" s="150"/>
      <c r="DR88" s="150"/>
      <c r="DS88" s="150"/>
      <c r="DT88" s="150"/>
      <c r="DU88" s="150"/>
      <c r="DV88" s="150"/>
      <c r="DW88" s="150"/>
      <c r="DX88" s="150"/>
      <c r="DY88" s="128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30"/>
      <c r="EK88" s="128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30"/>
      <c r="EW88" s="131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3"/>
    </row>
    <row r="89" spans="1:164" s="24" customFormat="1" ht="27" customHeight="1" x14ac:dyDescent="0.2">
      <c r="A89" s="146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8"/>
      <c r="R89" s="151" t="s">
        <v>120</v>
      </c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0">
        <v>9</v>
      </c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>
        <v>2.4</v>
      </c>
      <c r="BD89" s="150"/>
      <c r="BE89" s="150"/>
      <c r="BF89" s="150"/>
      <c r="BG89" s="150"/>
      <c r="BH89" s="150"/>
      <c r="BI89" s="150"/>
      <c r="BJ89" s="150"/>
      <c r="BK89" s="150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50"/>
      <c r="BW89" s="150"/>
      <c r="BX89" s="150"/>
      <c r="BY89" s="150"/>
      <c r="BZ89" s="150"/>
      <c r="CA89" s="150"/>
      <c r="CB89" s="150"/>
      <c r="CC89" s="150"/>
      <c r="CD89" s="150"/>
      <c r="CE89" s="150"/>
      <c r="CF89" s="150"/>
      <c r="CG89" s="150"/>
      <c r="CH89" s="150"/>
      <c r="CI89" s="150"/>
      <c r="CJ89" s="150"/>
      <c r="CK89" s="150">
        <f t="shared" si="8"/>
        <v>6.6</v>
      </c>
      <c r="CL89" s="150"/>
      <c r="CM89" s="150"/>
      <c r="CN89" s="150"/>
      <c r="CO89" s="150"/>
      <c r="CP89" s="150"/>
      <c r="CQ89" s="150"/>
      <c r="CR89" s="150"/>
      <c r="CS89" s="150"/>
      <c r="CT89" s="150"/>
      <c r="CU89" s="150"/>
      <c r="CV89" s="150"/>
      <c r="CW89" s="150"/>
      <c r="CX89" s="150"/>
      <c r="CY89" s="150"/>
      <c r="CZ89" s="150"/>
      <c r="DA89" s="150"/>
      <c r="DB89" s="150"/>
      <c r="DC89" s="150"/>
      <c r="DD89" s="150"/>
      <c r="DE89" s="150"/>
      <c r="DF89" s="150"/>
      <c r="DG89" s="150"/>
      <c r="DH89" s="150"/>
      <c r="DI89" s="150"/>
      <c r="DJ89" s="150"/>
      <c r="DK89" s="150"/>
      <c r="DL89" s="150"/>
      <c r="DM89" s="150"/>
      <c r="DN89" s="150"/>
      <c r="DO89" s="150"/>
      <c r="DP89" s="150"/>
      <c r="DQ89" s="150"/>
      <c r="DR89" s="150"/>
      <c r="DS89" s="150"/>
      <c r="DT89" s="150"/>
      <c r="DU89" s="150"/>
      <c r="DV89" s="150"/>
      <c r="DW89" s="150"/>
      <c r="DX89" s="150"/>
      <c r="DY89" s="128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30"/>
      <c r="EK89" s="128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30"/>
      <c r="EW89" s="131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3"/>
    </row>
    <row r="90" spans="1:164" s="24" customFormat="1" ht="24" customHeight="1" x14ac:dyDescent="0.25">
      <c r="A90" s="140" t="s">
        <v>128</v>
      </c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2"/>
      <c r="R90" s="149" t="s">
        <v>122</v>
      </c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50">
        <v>5</v>
      </c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>
        <v>0.9</v>
      </c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50"/>
      <c r="BW90" s="150"/>
      <c r="BX90" s="150"/>
      <c r="BY90" s="150"/>
      <c r="BZ90" s="150"/>
      <c r="CA90" s="150"/>
      <c r="CB90" s="150"/>
      <c r="CC90" s="150"/>
      <c r="CD90" s="150"/>
      <c r="CE90" s="150"/>
      <c r="CF90" s="150"/>
      <c r="CG90" s="150"/>
      <c r="CH90" s="150"/>
      <c r="CI90" s="150"/>
      <c r="CJ90" s="150"/>
      <c r="CK90" s="150">
        <f t="shared" si="8"/>
        <v>4.0999999999999996</v>
      </c>
      <c r="CL90" s="150"/>
      <c r="CM90" s="150"/>
      <c r="CN90" s="150"/>
      <c r="CO90" s="150"/>
      <c r="CP90" s="150"/>
      <c r="CQ90" s="150"/>
      <c r="CR90" s="150"/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/>
      <c r="DI90" s="150"/>
      <c r="DJ90" s="150"/>
      <c r="DK90" s="150"/>
      <c r="DL90" s="150"/>
      <c r="DM90" s="150"/>
      <c r="DN90" s="150"/>
      <c r="DO90" s="150"/>
      <c r="DP90" s="150"/>
      <c r="DQ90" s="150"/>
      <c r="DR90" s="150"/>
      <c r="DS90" s="150"/>
      <c r="DT90" s="150"/>
      <c r="DU90" s="150"/>
      <c r="DV90" s="150"/>
      <c r="DW90" s="150"/>
      <c r="DX90" s="150"/>
      <c r="DY90" s="128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30"/>
      <c r="EK90" s="128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30"/>
      <c r="EW90" s="131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3"/>
    </row>
    <row r="91" spans="1:164" s="24" customFormat="1" ht="24" customHeight="1" x14ac:dyDescent="0.25">
      <c r="A91" s="143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5"/>
      <c r="R91" s="149" t="s">
        <v>123</v>
      </c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50">
        <v>40</v>
      </c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>
        <v>1.1000000000000001</v>
      </c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50"/>
      <c r="BW91" s="150"/>
      <c r="BX91" s="150"/>
      <c r="BY91" s="150"/>
      <c r="BZ91" s="150"/>
      <c r="CA91" s="150"/>
      <c r="CB91" s="150"/>
      <c r="CC91" s="150"/>
      <c r="CD91" s="150"/>
      <c r="CE91" s="150"/>
      <c r="CF91" s="150"/>
      <c r="CG91" s="150"/>
      <c r="CH91" s="150"/>
      <c r="CI91" s="150"/>
      <c r="CJ91" s="150"/>
      <c r="CK91" s="150">
        <f t="shared" si="8"/>
        <v>38.9</v>
      </c>
      <c r="CL91" s="150"/>
      <c r="CM91" s="150"/>
      <c r="CN91" s="150"/>
      <c r="CO91" s="150"/>
      <c r="CP91" s="150"/>
      <c r="CQ91" s="150"/>
      <c r="CR91" s="150"/>
      <c r="CS91" s="150"/>
      <c r="CT91" s="150"/>
      <c r="CU91" s="150"/>
      <c r="CV91" s="150"/>
      <c r="CW91" s="150"/>
      <c r="CX91" s="150"/>
      <c r="CY91" s="150"/>
      <c r="CZ91" s="150"/>
      <c r="DA91" s="150"/>
      <c r="DB91" s="150"/>
      <c r="DC91" s="150"/>
      <c r="DD91" s="150"/>
      <c r="DE91" s="150"/>
      <c r="DF91" s="150"/>
      <c r="DG91" s="150"/>
      <c r="DH91" s="150"/>
      <c r="DI91" s="150"/>
      <c r="DJ91" s="150"/>
      <c r="DK91" s="150"/>
      <c r="DL91" s="150"/>
      <c r="DM91" s="150"/>
      <c r="DN91" s="150"/>
      <c r="DO91" s="150"/>
      <c r="DP91" s="150"/>
      <c r="DQ91" s="150"/>
      <c r="DR91" s="150"/>
      <c r="DS91" s="150"/>
      <c r="DT91" s="150"/>
      <c r="DU91" s="150"/>
      <c r="DV91" s="150"/>
      <c r="DW91" s="150"/>
      <c r="DX91" s="150"/>
      <c r="DY91" s="128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30"/>
      <c r="EK91" s="128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30"/>
      <c r="EW91" s="131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3"/>
    </row>
    <row r="92" spans="1:164" s="24" customFormat="1" ht="24" customHeight="1" x14ac:dyDescent="0.25">
      <c r="A92" s="143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5"/>
      <c r="R92" s="149" t="s">
        <v>124</v>
      </c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50">
        <v>4.8</v>
      </c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>
        <v>0.6</v>
      </c>
      <c r="BD92" s="150"/>
      <c r="BE92" s="150"/>
      <c r="BF92" s="150"/>
      <c r="BG92" s="150"/>
      <c r="BH92" s="150"/>
      <c r="BI92" s="150"/>
      <c r="BJ92" s="150"/>
      <c r="BK92" s="150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50"/>
      <c r="BW92" s="150"/>
      <c r="BX92" s="150"/>
      <c r="BY92" s="150"/>
      <c r="BZ92" s="150"/>
      <c r="CA92" s="150"/>
      <c r="CB92" s="150"/>
      <c r="CC92" s="150"/>
      <c r="CD92" s="150"/>
      <c r="CE92" s="150"/>
      <c r="CF92" s="150"/>
      <c r="CG92" s="150"/>
      <c r="CH92" s="150"/>
      <c r="CI92" s="150"/>
      <c r="CJ92" s="150"/>
      <c r="CK92" s="150">
        <f t="shared" si="8"/>
        <v>4.2</v>
      </c>
      <c r="CL92" s="150"/>
      <c r="CM92" s="150"/>
      <c r="CN92" s="150"/>
      <c r="CO92" s="150"/>
      <c r="CP92" s="150"/>
      <c r="CQ92" s="150"/>
      <c r="CR92" s="150"/>
      <c r="CS92" s="150"/>
      <c r="CT92" s="150"/>
      <c r="CU92" s="150"/>
      <c r="CV92" s="150"/>
      <c r="CW92" s="150"/>
      <c r="CX92" s="150"/>
      <c r="CY92" s="150"/>
      <c r="CZ92" s="150"/>
      <c r="DA92" s="150"/>
      <c r="DB92" s="150"/>
      <c r="DC92" s="150"/>
      <c r="DD92" s="150"/>
      <c r="DE92" s="150"/>
      <c r="DF92" s="150"/>
      <c r="DG92" s="150"/>
      <c r="DH92" s="150"/>
      <c r="DI92" s="150"/>
      <c r="DJ92" s="150"/>
      <c r="DK92" s="150"/>
      <c r="DL92" s="150"/>
      <c r="DM92" s="150"/>
      <c r="DN92" s="150"/>
      <c r="DO92" s="150"/>
      <c r="DP92" s="150"/>
      <c r="DQ92" s="150"/>
      <c r="DR92" s="150"/>
      <c r="DS92" s="150"/>
      <c r="DT92" s="150"/>
      <c r="DU92" s="150"/>
      <c r="DV92" s="150"/>
      <c r="DW92" s="150"/>
      <c r="DX92" s="150"/>
      <c r="DY92" s="128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30"/>
      <c r="EK92" s="128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30"/>
      <c r="EW92" s="131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3"/>
    </row>
    <row r="93" spans="1:164" s="24" customFormat="1" ht="24" customHeight="1" x14ac:dyDescent="0.25">
      <c r="A93" s="143"/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5"/>
      <c r="R93" s="149" t="s">
        <v>125</v>
      </c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50">
        <v>15</v>
      </c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>
        <v>0</v>
      </c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50"/>
      <c r="BW93" s="150"/>
      <c r="BX93" s="150"/>
      <c r="BY93" s="150"/>
      <c r="BZ93" s="150"/>
      <c r="CA93" s="150"/>
      <c r="CB93" s="150"/>
      <c r="CC93" s="150"/>
      <c r="CD93" s="150"/>
      <c r="CE93" s="150"/>
      <c r="CF93" s="150"/>
      <c r="CG93" s="150"/>
      <c r="CH93" s="150"/>
      <c r="CI93" s="150"/>
      <c r="CJ93" s="150"/>
      <c r="CK93" s="150">
        <f t="shared" si="8"/>
        <v>15</v>
      </c>
      <c r="CL93" s="150"/>
      <c r="CM93" s="150"/>
      <c r="CN93" s="150"/>
      <c r="CO93" s="150"/>
      <c r="CP93" s="150"/>
      <c r="CQ93" s="150"/>
      <c r="CR93" s="150"/>
      <c r="CS93" s="150"/>
      <c r="CT93" s="150"/>
      <c r="CU93" s="150"/>
      <c r="CV93" s="150"/>
      <c r="CW93" s="150"/>
      <c r="CX93" s="150"/>
      <c r="CY93" s="150"/>
      <c r="CZ93" s="150"/>
      <c r="DA93" s="150"/>
      <c r="DB93" s="150"/>
      <c r="DC93" s="150"/>
      <c r="DD93" s="150"/>
      <c r="DE93" s="150"/>
      <c r="DF93" s="150"/>
      <c r="DG93" s="150"/>
      <c r="DH93" s="150"/>
      <c r="DI93" s="150"/>
      <c r="DJ93" s="150"/>
      <c r="DK93" s="150"/>
      <c r="DL93" s="150"/>
      <c r="DM93" s="150"/>
      <c r="DN93" s="150"/>
      <c r="DO93" s="150"/>
      <c r="DP93" s="150"/>
      <c r="DQ93" s="150"/>
      <c r="DR93" s="150"/>
      <c r="DS93" s="150"/>
      <c r="DT93" s="150"/>
      <c r="DU93" s="150"/>
      <c r="DV93" s="150"/>
      <c r="DW93" s="150"/>
      <c r="DX93" s="150"/>
      <c r="DY93" s="128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30"/>
      <c r="EK93" s="128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30"/>
      <c r="EW93" s="131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3"/>
    </row>
    <row r="94" spans="1:164" s="24" customFormat="1" ht="24" customHeight="1" x14ac:dyDescent="0.25">
      <c r="A94" s="143"/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5"/>
      <c r="R94" s="149" t="s">
        <v>126</v>
      </c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50">
        <v>150</v>
      </c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>
        <v>44.4</v>
      </c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50"/>
      <c r="BW94" s="150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>
        <f t="shared" si="8"/>
        <v>105.6</v>
      </c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  <c r="CV94" s="150"/>
      <c r="CW94" s="150"/>
      <c r="CX94" s="150"/>
      <c r="CY94" s="150"/>
      <c r="CZ94" s="150"/>
      <c r="DA94" s="150"/>
      <c r="DB94" s="150"/>
      <c r="DC94" s="150"/>
      <c r="DD94" s="150"/>
      <c r="DE94" s="150"/>
      <c r="DF94" s="150"/>
      <c r="DG94" s="150"/>
      <c r="DH94" s="150"/>
      <c r="DI94" s="150"/>
      <c r="DJ94" s="150"/>
      <c r="DK94" s="150"/>
      <c r="DL94" s="150"/>
      <c r="DM94" s="150"/>
      <c r="DN94" s="150"/>
      <c r="DO94" s="150"/>
      <c r="DP94" s="150"/>
      <c r="DQ94" s="150"/>
      <c r="DR94" s="150"/>
      <c r="DS94" s="150"/>
      <c r="DT94" s="150"/>
      <c r="DU94" s="150"/>
      <c r="DV94" s="150"/>
      <c r="DW94" s="150"/>
      <c r="DX94" s="150"/>
      <c r="DY94" s="128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30"/>
      <c r="EK94" s="128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30"/>
      <c r="EW94" s="131"/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3"/>
    </row>
    <row r="95" spans="1:164" s="24" customFormat="1" ht="18" customHeight="1" x14ac:dyDescent="0.25">
      <c r="A95" s="146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8"/>
      <c r="R95" s="149" t="s">
        <v>127</v>
      </c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50">
        <v>160</v>
      </c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>
        <v>160</v>
      </c>
      <c r="BD95" s="150"/>
      <c r="BE95" s="150"/>
      <c r="BF95" s="150"/>
      <c r="BG95" s="150"/>
      <c r="BH95" s="150"/>
      <c r="BI95" s="150"/>
      <c r="BJ95" s="150"/>
      <c r="BK95" s="150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50"/>
      <c r="BW95" s="150"/>
      <c r="BX95" s="150"/>
      <c r="BY95" s="150"/>
      <c r="BZ95" s="150"/>
      <c r="CA95" s="150"/>
      <c r="CB95" s="150"/>
      <c r="CC95" s="150"/>
      <c r="CD95" s="150"/>
      <c r="CE95" s="150"/>
      <c r="CF95" s="150"/>
      <c r="CG95" s="150"/>
      <c r="CH95" s="150"/>
      <c r="CI95" s="150"/>
      <c r="CJ95" s="150"/>
      <c r="CK95" s="150">
        <f t="shared" si="8"/>
        <v>0</v>
      </c>
      <c r="CL95" s="150"/>
      <c r="CM95" s="150"/>
      <c r="CN95" s="150"/>
      <c r="CO95" s="150"/>
      <c r="CP95" s="150"/>
      <c r="CQ95" s="150"/>
      <c r="CR95" s="150"/>
      <c r="CS95" s="150"/>
      <c r="CT95" s="150"/>
      <c r="CU95" s="150"/>
      <c r="CV95" s="150"/>
      <c r="CW95" s="150"/>
      <c r="CX95" s="150"/>
      <c r="CY95" s="150"/>
      <c r="CZ95" s="150"/>
      <c r="DA95" s="150"/>
      <c r="DB95" s="150"/>
      <c r="DC95" s="150"/>
      <c r="DD95" s="150"/>
      <c r="DE95" s="150"/>
      <c r="DF95" s="150"/>
      <c r="DG95" s="150"/>
      <c r="DH95" s="150"/>
      <c r="DI95" s="150"/>
      <c r="DJ95" s="150"/>
      <c r="DK95" s="150"/>
      <c r="DL95" s="150"/>
      <c r="DM95" s="150"/>
      <c r="DN95" s="150"/>
      <c r="DO95" s="150"/>
      <c r="DP95" s="150"/>
      <c r="DQ95" s="150"/>
      <c r="DR95" s="150"/>
      <c r="DS95" s="150"/>
      <c r="DT95" s="150"/>
      <c r="DU95" s="150"/>
      <c r="DV95" s="150"/>
      <c r="DW95" s="150"/>
      <c r="DX95" s="150"/>
      <c r="DY95" s="128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30"/>
      <c r="EK95" s="128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30"/>
      <c r="EW95" s="131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3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45" customFormat="1" ht="92.25" customHeight="1" x14ac:dyDescent="0.25">
      <c r="A99" s="134" t="s">
        <v>129</v>
      </c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5"/>
      <c r="AZ99" s="135"/>
      <c r="BA99" s="135"/>
      <c r="BB99" s="135"/>
      <c r="BC99" s="135"/>
      <c r="BD99" s="135"/>
      <c r="BE99" s="135"/>
      <c r="BF99" s="135"/>
      <c r="BG99" s="135"/>
      <c r="BH99" s="135"/>
      <c r="BI99" s="135"/>
      <c r="BJ99" s="135"/>
      <c r="BK99" s="135"/>
      <c r="BL99" s="135"/>
      <c r="BM99" s="135"/>
      <c r="BN99" s="135"/>
      <c r="BO99" s="135"/>
      <c r="BP99" s="135"/>
      <c r="BQ99" s="135"/>
      <c r="BR99" s="135"/>
      <c r="BS99" s="135"/>
      <c r="BT99" s="135"/>
      <c r="BU99" s="135"/>
      <c r="BV99" s="135"/>
      <c r="BW99" s="135"/>
      <c r="BX99" s="135"/>
      <c r="BY99" s="135"/>
      <c r="BZ99" s="135"/>
      <c r="CA99" s="135"/>
      <c r="CB99" s="135"/>
      <c r="CC99" s="135"/>
      <c r="CD99" s="135"/>
      <c r="CE99" s="135"/>
      <c r="CF99" s="135"/>
      <c r="CG99" s="135"/>
      <c r="CH99" s="135"/>
      <c r="CI99" s="135"/>
      <c r="CJ99" s="135"/>
      <c r="CK99" s="135"/>
      <c r="CL99" s="135"/>
      <c r="CM99" s="135"/>
      <c r="CN99" s="135"/>
      <c r="CO99" s="135"/>
      <c r="CP99" s="135"/>
      <c r="CQ99" s="135"/>
      <c r="CR99" s="135"/>
      <c r="CS99" s="135"/>
      <c r="CT99" s="135"/>
      <c r="CU99" s="135"/>
      <c r="CV99" s="135"/>
      <c r="CW99" s="135"/>
      <c r="CX99" s="135"/>
      <c r="CY99" s="135"/>
      <c r="CZ99" s="135"/>
      <c r="DA99" s="135"/>
      <c r="DB99" s="135"/>
      <c r="DC99" s="135"/>
      <c r="DD99" s="135"/>
      <c r="DE99" s="135"/>
      <c r="DF99" s="135"/>
      <c r="DG99" s="135"/>
      <c r="DH99" s="135"/>
      <c r="DI99" s="135"/>
      <c r="DJ99" s="135"/>
      <c r="DK99" s="135"/>
      <c r="DL99" s="135"/>
      <c r="DM99" s="135"/>
      <c r="DN99" s="135"/>
      <c r="DO99" s="135"/>
      <c r="DP99" s="135"/>
      <c r="DQ99" s="135"/>
      <c r="DR99" s="135"/>
      <c r="DS99" s="135"/>
      <c r="DT99" s="135"/>
      <c r="DU99" s="135"/>
      <c r="DV99" s="135"/>
      <c r="DW99" s="135"/>
      <c r="DX99" s="135"/>
      <c r="DY99" s="135"/>
      <c r="DZ99" s="135"/>
      <c r="EA99" s="135"/>
      <c r="EB99" s="135"/>
      <c r="EC99" s="135"/>
      <c r="ED99" s="135"/>
      <c r="EE99" s="135"/>
      <c r="EF99" s="135"/>
      <c r="EG99" s="135"/>
      <c r="EH99" s="135"/>
      <c r="EI99" s="135"/>
      <c r="EJ99" s="135"/>
      <c r="EK99" s="135"/>
      <c r="EL99" s="135"/>
      <c r="EM99" s="135"/>
      <c r="EN99" s="135"/>
      <c r="EO99" s="135"/>
      <c r="EP99" s="135"/>
      <c r="EQ99" s="135"/>
      <c r="ER99" s="135"/>
      <c r="ES99" s="135"/>
      <c r="ET99" s="135"/>
      <c r="EU99" s="135"/>
      <c r="EV99" s="135"/>
      <c r="EW99" s="135"/>
      <c r="EX99" s="135"/>
      <c r="EY99" s="135"/>
      <c r="EZ99" s="135"/>
      <c r="FA99" s="135"/>
      <c r="FB99" s="135"/>
      <c r="FC99" s="135"/>
      <c r="FD99" s="135"/>
      <c r="FE99" s="135"/>
      <c r="FF99" s="135"/>
      <c r="FG99" s="135"/>
    </row>
    <row r="100" spans="1:163" s="47" customFormat="1" ht="15.75" x14ac:dyDescent="0.25">
      <c r="AW100" s="136"/>
      <c r="AX100" s="136"/>
      <c r="AY100" s="136"/>
      <c r="AZ100" s="136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  <c r="BX100" s="136"/>
      <c r="BY100" s="136"/>
      <c r="BZ100" s="136"/>
      <c r="CA100" s="136"/>
      <c r="CB100" s="136"/>
      <c r="CC100" s="136"/>
      <c r="CD100" s="136"/>
      <c r="CE100" s="136"/>
      <c r="CF100" s="136"/>
      <c r="CG100" s="136"/>
      <c r="CH100" s="136"/>
      <c r="CI100" s="136"/>
      <c r="CJ100" s="136"/>
      <c r="CK100" s="136"/>
      <c r="CL100" s="136"/>
      <c r="CM100" s="136"/>
      <c r="CN100" s="136"/>
      <c r="CO100" s="136"/>
      <c r="CP100" s="136"/>
      <c r="CQ100" s="136"/>
      <c r="CR100" s="136"/>
      <c r="CS100" s="136"/>
      <c r="CT100" s="136"/>
      <c r="CU100" s="136"/>
      <c r="CV100" s="136"/>
      <c r="CW100" s="136"/>
      <c r="CX100" s="136"/>
      <c r="CY100" s="136"/>
      <c r="CZ100" s="136"/>
      <c r="DA100" s="136"/>
      <c r="DB100" s="136"/>
      <c r="DC100" s="136"/>
      <c r="DD100" s="136"/>
      <c r="DE100" s="136"/>
      <c r="DF100" s="136"/>
      <c r="DG100" s="136"/>
      <c r="DH100" s="136"/>
      <c r="DI100" s="136"/>
      <c r="DJ100" s="136"/>
      <c r="DK100" s="13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88" t="s">
        <v>4</v>
      </c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88"/>
      <c r="CJ101" s="88"/>
      <c r="CK101" s="88"/>
      <c r="CL101" s="88"/>
      <c r="CM101" s="88"/>
      <c r="CN101" s="88"/>
      <c r="CO101" s="88"/>
      <c r="CP101" s="88"/>
      <c r="CQ101" s="88"/>
      <c r="CR101" s="88"/>
      <c r="CS101" s="88"/>
      <c r="CT101" s="88"/>
      <c r="CU101" s="88"/>
      <c r="CV101" s="88"/>
      <c r="CW101" s="88"/>
      <c r="CX101" s="88"/>
      <c r="CY101" s="88"/>
      <c r="CZ101" s="88"/>
      <c r="DA101" s="88"/>
      <c r="DB101" s="88"/>
      <c r="DC101" s="88"/>
      <c r="DD101" s="88"/>
      <c r="DE101" s="88"/>
      <c r="DF101" s="88"/>
      <c r="DG101" s="88"/>
      <c r="DH101" s="88"/>
      <c r="DI101" s="88"/>
      <c r="DJ101" s="88"/>
      <c r="DK101" s="88"/>
      <c r="DL101" s="52"/>
      <c r="DM101" s="52"/>
      <c r="DN101" s="52"/>
      <c r="DO101" s="52"/>
      <c r="DP101" s="52"/>
      <c r="DQ101" s="52"/>
      <c r="DR101" s="52"/>
      <c r="DS101" s="52"/>
      <c r="DT101" s="52"/>
      <c r="DU101" s="52"/>
      <c r="DV101" s="52"/>
      <c r="DW101" s="15"/>
      <c r="DX101" s="15"/>
      <c r="DY101" s="15"/>
      <c r="DZ101" s="15"/>
      <c r="EA101" s="16"/>
      <c r="EB101" s="16"/>
      <c r="EC101" s="16"/>
      <c r="ED101" s="16"/>
      <c r="EE101" s="16"/>
      <c r="EF101" s="50"/>
      <c r="EG101" s="50"/>
      <c r="EH101" s="50"/>
      <c r="EI101" s="50"/>
      <c r="EJ101" s="47"/>
      <c r="EK101" s="47"/>
      <c r="EL101" s="47"/>
      <c r="EM101" s="47"/>
    </row>
    <row r="102" spans="1:163" s="8" customFormat="1" ht="15.75" x14ac:dyDescent="0.25">
      <c r="AR102" s="19"/>
      <c r="AS102" s="1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137" t="s">
        <v>111</v>
      </c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8" t="s">
        <v>138</v>
      </c>
      <c r="BS102" s="138"/>
      <c r="BT102" s="138"/>
      <c r="BU102" s="138"/>
      <c r="BV102" s="138"/>
      <c r="BW102" s="138"/>
      <c r="BX102" s="138"/>
      <c r="BY102" s="138"/>
      <c r="BZ102" s="138"/>
      <c r="CA102" s="138"/>
      <c r="CB102" s="138"/>
      <c r="CC102" s="138"/>
      <c r="CD102" s="138"/>
      <c r="CE102" s="138"/>
      <c r="CF102" s="138"/>
      <c r="CG102" s="138"/>
      <c r="CH102" s="138"/>
      <c r="CI102" s="138"/>
      <c r="CJ102" s="137">
        <v>20</v>
      </c>
      <c r="CK102" s="137"/>
      <c r="CL102" s="137"/>
      <c r="CM102" s="137"/>
      <c r="CN102" s="105" t="s">
        <v>151</v>
      </c>
      <c r="CO102" s="105"/>
      <c r="CP102" s="105"/>
      <c r="CQ102" s="105"/>
      <c r="CR102" s="139" t="s">
        <v>6</v>
      </c>
      <c r="CS102" s="139"/>
      <c r="CT102" s="139"/>
      <c r="CU102" s="139"/>
      <c r="CV102" s="139"/>
      <c r="CW102" s="139"/>
      <c r="CX102" s="139"/>
      <c r="CY102" s="139"/>
      <c r="DC102" s="10"/>
    </row>
    <row r="103" spans="1:163" s="47" customFormat="1" ht="15.75" x14ac:dyDescent="0.25">
      <c r="J103" s="126" t="s">
        <v>140</v>
      </c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49"/>
      <c r="V103" s="49"/>
      <c r="W103" s="49"/>
      <c r="X103" s="49"/>
      <c r="Y103" s="49" t="s">
        <v>137</v>
      </c>
      <c r="Z103" s="49"/>
      <c r="AA103" s="49"/>
      <c r="CM103" s="126"/>
      <c r="CN103" s="126"/>
      <c r="CO103" s="126"/>
      <c r="CP103" s="126"/>
      <c r="CQ103" s="126"/>
      <c r="CR103" s="126"/>
      <c r="CS103" s="126"/>
      <c r="CT103" s="126"/>
      <c r="CU103" s="126"/>
      <c r="CV103" s="126"/>
      <c r="CW103" s="126"/>
      <c r="CX103" s="126"/>
      <c r="DC103" s="7"/>
    </row>
    <row r="104" spans="1:163" s="45" customFormat="1" ht="15.75" x14ac:dyDescent="0.25">
      <c r="DC104" s="42"/>
    </row>
    <row r="105" spans="1:163" s="26" customFormat="1" ht="82.5" customHeight="1" x14ac:dyDescent="0.25">
      <c r="A105" s="127" t="s">
        <v>68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 t="s">
        <v>69</v>
      </c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 t="s">
        <v>70</v>
      </c>
      <c r="BB105" s="127"/>
      <c r="BC105" s="127"/>
      <c r="BD105" s="127"/>
      <c r="BE105" s="127"/>
      <c r="BF105" s="127"/>
      <c r="BG105" s="127"/>
      <c r="BH105" s="127"/>
      <c r="BI105" s="127"/>
      <c r="BJ105" s="127"/>
      <c r="BK105" s="127"/>
      <c r="BL105" s="127"/>
      <c r="BM105" s="127"/>
      <c r="BN105" s="127"/>
      <c r="BO105" s="127"/>
      <c r="BP105" s="127"/>
      <c r="BQ105" s="127"/>
      <c r="BR105" s="127"/>
      <c r="BS105" s="127"/>
      <c r="BT105" s="127"/>
      <c r="BU105" s="127"/>
      <c r="BV105" s="127"/>
      <c r="BW105" s="127"/>
      <c r="BX105" s="127" t="s">
        <v>71</v>
      </c>
      <c r="BY105" s="127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 t="s">
        <v>72</v>
      </c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 t="s">
        <v>73</v>
      </c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 t="s">
        <v>74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7"/>
    </row>
    <row r="106" spans="1:163" s="20" customFormat="1" x14ac:dyDescent="0.25">
      <c r="A106" s="111">
        <v>1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>
        <v>2</v>
      </c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>
        <v>3</v>
      </c>
      <c r="BB106" s="111"/>
      <c r="BC106" s="111"/>
      <c r="BD106" s="111"/>
      <c r="BE106" s="111"/>
      <c r="BF106" s="111"/>
      <c r="BG106" s="111"/>
      <c r="BH106" s="111"/>
      <c r="BI106" s="111"/>
      <c r="BJ106" s="111"/>
      <c r="BK106" s="111"/>
      <c r="BL106" s="111"/>
      <c r="BM106" s="111"/>
      <c r="BN106" s="111"/>
      <c r="BO106" s="111"/>
      <c r="BP106" s="111"/>
      <c r="BQ106" s="111"/>
      <c r="BR106" s="111"/>
      <c r="BS106" s="111"/>
      <c r="BT106" s="111"/>
      <c r="BU106" s="111"/>
      <c r="BV106" s="111"/>
      <c r="BW106" s="111"/>
      <c r="BX106" s="111">
        <v>4</v>
      </c>
      <c r="BY106" s="111"/>
      <c r="BZ106" s="111"/>
      <c r="CA106" s="111"/>
      <c r="CB106" s="111"/>
      <c r="CC106" s="111"/>
      <c r="CD106" s="111"/>
      <c r="CE106" s="111"/>
      <c r="CF106" s="111"/>
      <c r="CG106" s="111"/>
      <c r="CH106" s="111"/>
      <c r="CI106" s="111"/>
      <c r="CJ106" s="111"/>
      <c r="CK106" s="111"/>
      <c r="CL106" s="111"/>
      <c r="CM106" s="111"/>
      <c r="CN106" s="111"/>
      <c r="CO106" s="111"/>
      <c r="CP106" s="111"/>
      <c r="CQ106" s="111"/>
      <c r="CR106" s="111">
        <v>5</v>
      </c>
      <c r="CS106" s="111"/>
      <c r="CT106" s="111"/>
      <c r="CU106" s="111"/>
      <c r="CV106" s="111"/>
      <c r="CW106" s="111"/>
      <c r="CX106" s="111"/>
      <c r="CY106" s="111"/>
      <c r="CZ106" s="111"/>
      <c r="DA106" s="111"/>
      <c r="DB106" s="111"/>
      <c r="DC106" s="111"/>
      <c r="DD106" s="111"/>
      <c r="DE106" s="111"/>
      <c r="DF106" s="111"/>
      <c r="DG106" s="111"/>
      <c r="DH106" s="111"/>
      <c r="DI106" s="111"/>
      <c r="DJ106" s="111"/>
      <c r="DK106" s="111"/>
      <c r="DL106" s="111"/>
      <c r="DM106" s="111"/>
      <c r="DN106" s="111">
        <v>6</v>
      </c>
      <c r="DO106" s="111"/>
      <c r="DP106" s="111"/>
      <c r="DQ106" s="111"/>
      <c r="DR106" s="111"/>
      <c r="DS106" s="111"/>
      <c r="DT106" s="111"/>
      <c r="DU106" s="111"/>
      <c r="DV106" s="111"/>
      <c r="DW106" s="111"/>
      <c r="DX106" s="111"/>
      <c r="DY106" s="111"/>
      <c r="DZ106" s="111"/>
      <c r="EA106" s="111"/>
      <c r="EB106" s="111"/>
      <c r="EC106" s="111"/>
      <c r="ED106" s="111"/>
      <c r="EE106" s="111"/>
      <c r="EF106" s="111"/>
      <c r="EG106" s="111"/>
      <c r="EH106" s="111"/>
      <c r="EI106" s="111"/>
      <c r="EJ106" s="111"/>
      <c r="EK106" s="111">
        <v>7</v>
      </c>
      <c r="EL106" s="111"/>
      <c r="EM106" s="111"/>
      <c r="EN106" s="111"/>
      <c r="EO106" s="111"/>
      <c r="EP106" s="111"/>
      <c r="EQ106" s="111"/>
      <c r="ER106" s="111"/>
      <c r="ES106" s="111"/>
      <c r="ET106" s="111"/>
      <c r="EU106" s="111"/>
      <c r="EV106" s="111"/>
      <c r="EW106" s="111"/>
      <c r="EX106" s="111"/>
      <c r="EY106" s="111"/>
      <c r="EZ106" s="111"/>
      <c r="FA106" s="111"/>
      <c r="FB106" s="111"/>
      <c r="FC106" s="111"/>
      <c r="FD106" s="111"/>
      <c r="FE106" s="111"/>
      <c r="FF106" s="111"/>
      <c r="FG106" s="111"/>
    </row>
    <row r="107" spans="1:163" s="20" customFormat="1" ht="21.75" customHeight="1" x14ac:dyDescent="0.25">
      <c r="A107" s="125" t="s">
        <v>130</v>
      </c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8"/>
      <c r="AA107" s="73" t="s">
        <v>131</v>
      </c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5"/>
      <c r="BA107" s="197" t="s">
        <v>103</v>
      </c>
      <c r="BB107" s="197" t="s">
        <v>103</v>
      </c>
      <c r="BC107" s="197" t="s">
        <v>103</v>
      </c>
      <c r="BD107" s="197" t="s">
        <v>103</v>
      </c>
      <c r="BE107" s="197" t="s">
        <v>103</v>
      </c>
      <c r="BF107" s="197" t="s">
        <v>103</v>
      </c>
      <c r="BG107" s="197" t="s">
        <v>103</v>
      </c>
      <c r="BH107" s="197" t="s">
        <v>103</v>
      </c>
      <c r="BI107" s="197" t="s">
        <v>103</v>
      </c>
      <c r="BJ107" s="197" t="s">
        <v>103</v>
      </c>
      <c r="BK107" s="197" t="s">
        <v>103</v>
      </c>
      <c r="BL107" s="197" t="s">
        <v>103</v>
      </c>
      <c r="BM107" s="197" t="s">
        <v>103</v>
      </c>
      <c r="BN107" s="197" t="s">
        <v>103</v>
      </c>
      <c r="BO107" s="197" t="s">
        <v>103</v>
      </c>
      <c r="BP107" s="197" t="s">
        <v>103</v>
      </c>
      <c r="BQ107" s="197" t="s">
        <v>103</v>
      </c>
      <c r="BR107" s="197" t="s">
        <v>103</v>
      </c>
      <c r="BS107" s="197" t="s">
        <v>103</v>
      </c>
      <c r="BT107" s="197" t="s">
        <v>103</v>
      </c>
      <c r="BU107" s="197" t="s">
        <v>103</v>
      </c>
      <c r="BV107" s="197" t="s">
        <v>103</v>
      </c>
      <c r="BW107" s="197" t="s">
        <v>103</v>
      </c>
      <c r="BX107" s="101">
        <v>2</v>
      </c>
      <c r="BY107" s="101"/>
      <c r="BZ107" s="101"/>
      <c r="CA107" s="101"/>
      <c r="CB107" s="101"/>
      <c r="CC107" s="101"/>
      <c r="CD107" s="101"/>
      <c r="CE107" s="101"/>
      <c r="CF107" s="101"/>
      <c r="CG107" s="101"/>
      <c r="CH107" s="101"/>
      <c r="CI107" s="101"/>
      <c r="CJ107" s="101"/>
      <c r="CK107" s="101"/>
      <c r="CL107" s="101"/>
      <c r="CM107" s="101"/>
      <c r="CN107" s="101"/>
      <c r="CO107" s="101"/>
      <c r="CP107" s="101"/>
      <c r="CQ107" s="101"/>
      <c r="CR107" s="69">
        <v>11.569000000000001</v>
      </c>
      <c r="CS107" s="69">
        <v>8.3219999999999992</v>
      </c>
      <c r="CT107" s="69">
        <v>8.3219999999999992</v>
      </c>
      <c r="CU107" s="69">
        <v>8.3219999999999992</v>
      </c>
      <c r="CV107" s="69">
        <v>8.3219999999999992</v>
      </c>
      <c r="CW107" s="69">
        <v>8.3219999999999992</v>
      </c>
      <c r="CX107" s="69">
        <v>8.3219999999999992</v>
      </c>
      <c r="CY107" s="69">
        <v>8.3219999999999992</v>
      </c>
      <c r="CZ107" s="69">
        <v>8.3219999999999992</v>
      </c>
      <c r="DA107" s="69">
        <v>8.3219999999999992</v>
      </c>
      <c r="DB107" s="69">
        <v>8.3219999999999992</v>
      </c>
      <c r="DC107" s="69">
        <v>8.3219999999999992</v>
      </c>
      <c r="DD107" s="69">
        <v>8.3219999999999992</v>
      </c>
      <c r="DE107" s="69">
        <v>8.3219999999999992</v>
      </c>
      <c r="DF107" s="69">
        <v>8.3219999999999992</v>
      </c>
      <c r="DG107" s="69">
        <v>8.3219999999999992</v>
      </c>
      <c r="DH107" s="69">
        <v>8.3219999999999992</v>
      </c>
      <c r="DI107" s="69">
        <v>8.3219999999999992</v>
      </c>
      <c r="DJ107" s="69">
        <v>8.3219999999999992</v>
      </c>
      <c r="DK107" s="69">
        <v>8.3219999999999992</v>
      </c>
      <c r="DL107" s="69">
        <v>8.3219999999999992</v>
      </c>
      <c r="DM107" s="69">
        <v>8.3219999999999992</v>
      </c>
      <c r="DN107" s="69">
        <f>CR107</f>
        <v>11.569000000000001</v>
      </c>
      <c r="DO107" s="69">
        <v>6.5537299999999998</v>
      </c>
      <c r="DP107" s="69">
        <v>6.5537299999999998</v>
      </c>
      <c r="DQ107" s="69">
        <v>6.5537299999999998</v>
      </c>
      <c r="DR107" s="69">
        <v>6.5537299999999998</v>
      </c>
      <c r="DS107" s="69">
        <v>6.5537299999999998</v>
      </c>
      <c r="DT107" s="69">
        <v>6.5537299999999998</v>
      </c>
      <c r="DU107" s="69">
        <v>6.5537299999999998</v>
      </c>
      <c r="DV107" s="69">
        <v>6.5537299999999998</v>
      </c>
      <c r="DW107" s="69">
        <v>6.5537299999999998</v>
      </c>
      <c r="DX107" s="69">
        <v>6.5537299999999998</v>
      </c>
      <c r="DY107" s="69">
        <v>6.5537299999999998</v>
      </c>
      <c r="DZ107" s="69">
        <v>6.5537299999999998</v>
      </c>
      <c r="EA107" s="69">
        <v>6.5537299999999998</v>
      </c>
      <c r="EB107" s="69">
        <v>6.5537299999999998</v>
      </c>
      <c r="EC107" s="69">
        <v>6.5537299999999998</v>
      </c>
      <c r="ED107" s="69">
        <v>6.5537299999999998</v>
      </c>
      <c r="EE107" s="69">
        <v>6.5537299999999998</v>
      </c>
      <c r="EF107" s="69">
        <v>6.5537299999999998</v>
      </c>
      <c r="EG107" s="69">
        <v>6.5537299999999998</v>
      </c>
      <c r="EH107" s="69">
        <v>6.5537299999999998</v>
      </c>
      <c r="EI107" s="69">
        <v>6.5537299999999998</v>
      </c>
      <c r="EJ107" s="69">
        <v>6.5537299999999998</v>
      </c>
      <c r="EK107" s="116">
        <v>27.958938666666661</v>
      </c>
      <c r="EL107" s="117"/>
      <c r="EM107" s="117"/>
      <c r="EN107" s="117"/>
      <c r="EO107" s="117"/>
      <c r="EP107" s="117"/>
      <c r="EQ107" s="117"/>
      <c r="ER107" s="117"/>
      <c r="ES107" s="117"/>
      <c r="ET107" s="117"/>
      <c r="EU107" s="117"/>
      <c r="EV107" s="117"/>
      <c r="EW107" s="117"/>
      <c r="EX107" s="117"/>
      <c r="EY107" s="117"/>
      <c r="EZ107" s="117"/>
      <c r="FA107" s="117"/>
      <c r="FB107" s="117"/>
      <c r="FC107" s="117"/>
      <c r="FD107" s="117"/>
      <c r="FE107" s="117"/>
      <c r="FF107" s="117"/>
      <c r="FG107" s="118"/>
    </row>
    <row r="108" spans="1:163" s="20" customFormat="1" ht="18.75" customHeight="1" x14ac:dyDescent="0.25">
      <c r="A108" s="119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1"/>
      <c r="AA108" s="76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8"/>
      <c r="BA108" s="197" t="s">
        <v>104</v>
      </c>
      <c r="BB108" s="197" t="s">
        <v>104</v>
      </c>
      <c r="BC108" s="197" t="s">
        <v>104</v>
      </c>
      <c r="BD108" s="197" t="s">
        <v>104</v>
      </c>
      <c r="BE108" s="197" t="s">
        <v>104</v>
      </c>
      <c r="BF108" s="197" t="s">
        <v>104</v>
      </c>
      <c r="BG108" s="197" t="s">
        <v>104</v>
      </c>
      <c r="BH108" s="197" t="s">
        <v>104</v>
      </c>
      <c r="BI108" s="197" t="s">
        <v>104</v>
      </c>
      <c r="BJ108" s="197" t="s">
        <v>104</v>
      </c>
      <c r="BK108" s="197" t="s">
        <v>104</v>
      </c>
      <c r="BL108" s="197" t="s">
        <v>104</v>
      </c>
      <c r="BM108" s="197" t="s">
        <v>104</v>
      </c>
      <c r="BN108" s="197" t="s">
        <v>104</v>
      </c>
      <c r="BO108" s="197" t="s">
        <v>104</v>
      </c>
      <c r="BP108" s="197" t="s">
        <v>104</v>
      </c>
      <c r="BQ108" s="197" t="s">
        <v>104</v>
      </c>
      <c r="BR108" s="197" t="s">
        <v>104</v>
      </c>
      <c r="BS108" s="197" t="s">
        <v>104</v>
      </c>
      <c r="BT108" s="197" t="s">
        <v>104</v>
      </c>
      <c r="BU108" s="197" t="s">
        <v>104</v>
      </c>
      <c r="BV108" s="197" t="s">
        <v>104</v>
      </c>
      <c r="BW108" s="197" t="s">
        <v>104</v>
      </c>
      <c r="BX108" s="101">
        <v>4</v>
      </c>
      <c r="BY108" s="101"/>
      <c r="BZ108" s="101"/>
      <c r="CA108" s="101"/>
      <c r="CB108" s="101"/>
      <c r="CC108" s="101"/>
      <c r="CD108" s="101"/>
      <c r="CE108" s="101"/>
      <c r="CF108" s="101"/>
      <c r="CG108" s="101"/>
      <c r="CH108" s="101"/>
      <c r="CI108" s="101"/>
      <c r="CJ108" s="101"/>
      <c r="CK108" s="101"/>
      <c r="CL108" s="101"/>
      <c r="CM108" s="101"/>
      <c r="CN108" s="101"/>
      <c r="CO108" s="101"/>
      <c r="CP108" s="101"/>
      <c r="CQ108" s="101"/>
      <c r="CR108" s="69">
        <v>0.60712999999999995</v>
      </c>
      <c r="CS108" s="69">
        <v>0.26900000000000002</v>
      </c>
      <c r="CT108" s="69">
        <v>0.26900000000000002</v>
      </c>
      <c r="CU108" s="69">
        <v>0.26900000000000002</v>
      </c>
      <c r="CV108" s="69">
        <v>0.26900000000000002</v>
      </c>
      <c r="CW108" s="69">
        <v>0.26900000000000002</v>
      </c>
      <c r="CX108" s="69">
        <v>0.26900000000000002</v>
      </c>
      <c r="CY108" s="69">
        <v>0.26900000000000002</v>
      </c>
      <c r="CZ108" s="69">
        <v>0.26900000000000002</v>
      </c>
      <c r="DA108" s="69">
        <v>0.26900000000000002</v>
      </c>
      <c r="DB108" s="69">
        <v>0.26900000000000002</v>
      </c>
      <c r="DC108" s="69">
        <v>0.26900000000000002</v>
      </c>
      <c r="DD108" s="69">
        <v>0.26900000000000002</v>
      </c>
      <c r="DE108" s="69">
        <v>0.26900000000000002</v>
      </c>
      <c r="DF108" s="69">
        <v>0.26900000000000002</v>
      </c>
      <c r="DG108" s="69">
        <v>0.26900000000000002</v>
      </c>
      <c r="DH108" s="69">
        <v>0.26900000000000002</v>
      </c>
      <c r="DI108" s="69">
        <v>0.26900000000000002</v>
      </c>
      <c r="DJ108" s="69">
        <v>0.26900000000000002</v>
      </c>
      <c r="DK108" s="69">
        <v>0.26900000000000002</v>
      </c>
      <c r="DL108" s="69">
        <v>0.26900000000000002</v>
      </c>
      <c r="DM108" s="69">
        <v>0.26900000000000002</v>
      </c>
      <c r="DN108" s="69">
        <f>CR108</f>
        <v>0.60712999999999995</v>
      </c>
      <c r="DO108" s="69">
        <v>0.17710000000000001</v>
      </c>
      <c r="DP108" s="69">
        <v>0.17710000000000001</v>
      </c>
      <c r="DQ108" s="69">
        <v>0.17710000000000001</v>
      </c>
      <c r="DR108" s="69">
        <v>0.17710000000000001</v>
      </c>
      <c r="DS108" s="69">
        <v>0.17710000000000001</v>
      </c>
      <c r="DT108" s="69">
        <v>0.17710000000000001</v>
      </c>
      <c r="DU108" s="69">
        <v>0.17710000000000001</v>
      </c>
      <c r="DV108" s="69">
        <v>0.17710000000000001</v>
      </c>
      <c r="DW108" s="69">
        <v>0.17710000000000001</v>
      </c>
      <c r="DX108" s="69">
        <v>0.17710000000000001</v>
      </c>
      <c r="DY108" s="69">
        <v>0.17710000000000001</v>
      </c>
      <c r="DZ108" s="69">
        <v>0.17710000000000001</v>
      </c>
      <c r="EA108" s="69">
        <v>0.17710000000000001</v>
      </c>
      <c r="EB108" s="69">
        <v>0.17710000000000001</v>
      </c>
      <c r="EC108" s="69">
        <v>0.17710000000000001</v>
      </c>
      <c r="ED108" s="69">
        <v>0.17710000000000001</v>
      </c>
      <c r="EE108" s="69">
        <v>0.17710000000000001</v>
      </c>
      <c r="EF108" s="69">
        <v>0.17710000000000001</v>
      </c>
      <c r="EG108" s="69">
        <v>0.17710000000000001</v>
      </c>
      <c r="EH108" s="69">
        <v>0.17710000000000001</v>
      </c>
      <c r="EI108" s="69">
        <v>0.17710000000000001</v>
      </c>
      <c r="EJ108" s="69">
        <v>0.17710000000000001</v>
      </c>
      <c r="EK108" s="119"/>
      <c r="EL108" s="120"/>
      <c r="EM108" s="120"/>
      <c r="EN108" s="120"/>
      <c r="EO108" s="120"/>
      <c r="EP108" s="120"/>
      <c r="EQ108" s="120"/>
      <c r="ER108" s="120"/>
      <c r="ES108" s="120"/>
      <c r="ET108" s="120"/>
      <c r="EU108" s="120"/>
      <c r="EV108" s="120"/>
      <c r="EW108" s="120"/>
      <c r="EX108" s="120"/>
      <c r="EY108" s="120"/>
      <c r="EZ108" s="120"/>
      <c r="FA108" s="120"/>
      <c r="FB108" s="120"/>
      <c r="FC108" s="120"/>
      <c r="FD108" s="120"/>
      <c r="FE108" s="120"/>
      <c r="FF108" s="120"/>
      <c r="FG108" s="121"/>
    </row>
    <row r="109" spans="1:163" s="20" customFormat="1" ht="69.75" customHeight="1" x14ac:dyDescent="0.25">
      <c r="A109" s="119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1"/>
      <c r="AA109" s="76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8"/>
      <c r="BA109" s="198" t="s">
        <v>105</v>
      </c>
      <c r="BB109" s="198" t="s">
        <v>105</v>
      </c>
      <c r="BC109" s="198" t="s">
        <v>105</v>
      </c>
      <c r="BD109" s="198" t="s">
        <v>105</v>
      </c>
      <c r="BE109" s="198" t="s">
        <v>105</v>
      </c>
      <c r="BF109" s="198" t="s">
        <v>105</v>
      </c>
      <c r="BG109" s="198" t="s">
        <v>105</v>
      </c>
      <c r="BH109" s="198" t="s">
        <v>105</v>
      </c>
      <c r="BI109" s="198" t="s">
        <v>105</v>
      </c>
      <c r="BJ109" s="198" t="s">
        <v>105</v>
      </c>
      <c r="BK109" s="198" t="s">
        <v>105</v>
      </c>
      <c r="BL109" s="198" t="s">
        <v>105</v>
      </c>
      <c r="BM109" s="198" t="s">
        <v>105</v>
      </c>
      <c r="BN109" s="198" t="s">
        <v>105</v>
      </c>
      <c r="BO109" s="198" t="s">
        <v>105</v>
      </c>
      <c r="BP109" s="198" t="s">
        <v>105</v>
      </c>
      <c r="BQ109" s="198" t="s">
        <v>105</v>
      </c>
      <c r="BR109" s="198" t="s">
        <v>105</v>
      </c>
      <c r="BS109" s="198" t="s">
        <v>105</v>
      </c>
      <c r="BT109" s="198" t="s">
        <v>105</v>
      </c>
      <c r="BU109" s="198" t="s">
        <v>105</v>
      </c>
      <c r="BV109" s="198" t="s">
        <v>105</v>
      </c>
      <c r="BW109" s="198" t="s">
        <v>105</v>
      </c>
      <c r="BX109" s="101">
        <v>5</v>
      </c>
      <c r="BY109" s="101"/>
      <c r="BZ109" s="101"/>
      <c r="CA109" s="101"/>
      <c r="CB109" s="101"/>
      <c r="CC109" s="101"/>
      <c r="CD109" s="101"/>
      <c r="CE109" s="101"/>
      <c r="CF109" s="101"/>
      <c r="CG109" s="101"/>
      <c r="CH109" s="101"/>
      <c r="CI109" s="101"/>
      <c r="CJ109" s="101"/>
      <c r="CK109" s="101"/>
      <c r="CL109" s="101"/>
      <c r="CM109" s="101"/>
      <c r="CN109" s="101"/>
      <c r="CO109" s="101"/>
      <c r="CP109" s="101"/>
      <c r="CQ109" s="101"/>
      <c r="CR109" s="69">
        <v>2.4E-2</v>
      </c>
      <c r="CS109" s="69">
        <v>1.15E-2</v>
      </c>
      <c r="CT109" s="69">
        <v>1.15E-2</v>
      </c>
      <c r="CU109" s="69">
        <v>1.15E-2</v>
      </c>
      <c r="CV109" s="69">
        <v>1.15E-2</v>
      </c>
      <c r="CW109" s="69">
        <v>1.15E-2</v>
      </c>
      <c r="CX109" s="69">
        <v>1.15E-2</v>
      </c>
      <c r="CY109" s="69">
        <v>1.15E-2</v>
      </c>
      <c r="CZ109" s="69">
        <v>1.15E-2</v>
      </c>
      <c r="DA109" s="69">
        <v>1.15E-2</v>
      </c>
      <c r="DB109" s="69">
        <v>1.15E-2</v>
      </c>
      <c r="DC109" s="69">
        <v>1.15E-2</v>
      </c>
      <c r="DD109" s="69">
        <v>1.15E-2</v>
      </c>
      <c r="DE109" s="69">
        <v>1.15E-2</v>
      </c>
      <c r="DF109" s="69">
        <v>1.15E-2</v>
      </c>
      <c r="DG109" s="69">
        <v>1.15E-2</v>
      </c>
      <c r="DH109" s="69">
        <v>1.15E-2</v>
      </c>
      <c r="DI109" s="69">
        <v>1.15E-2</v>
      </c>
      <c r="DJ109" s="69">
        <v>1.15E-2</v>
      </c>
      <c r="DK109" s="69">
        <v>1.15E-2</v>
      </c>
      <c r="DL109" s="69">
        <v>1.15E-2</v>
      </c>
      <c r="DM109" s="69">
        <v>1.15E-2</v>
      </c>
      <c r="DN109" s="69">
        <f>CR109</f>
        <v>2.4E-2</v>
      </c>
      <c r="DO109" s="69">
        <v>9.4179999999999993E-3</v>
      </c>
      <c r="DP109" s="69">
        <v>9.4179999999999993E-3</v>
      </c>
      <c r="DQ109" s="69">
        <v>9.4179999999999993E-3</v>
      </c>
      <c r="DR109" s="69">
        <v>9.4179999999999993E-3</v>
      </c>
      <c r="DS109" s="69">
        <v>9.4179999999999993E-3</v>
      </c>
      <c r="DT109" s="69">
        <v>9.4179999999999993E-3</v>
      </c>
      <c r="DU109" s="69">
        <v>9.4179999999999993E-3</v>
      </c>
      <c r="DV109" s="69">
        <v>9.4179999999999993E-3</v>
      </c>
      <c r="DW109" s="69">
        <v>9.4179999999999993E-3</v>
      </c>
      <c r="DX109" s="69">
        <v>9.4179999999999993E-3</v>
      </c>
      <c r="DY109" s="69">
        <v>9.4179999999999993E-3</v>
      </c>
      <c r="DZ109" s="69">
        <v>9.4179999999999993E-3</v>
      </c>
      <c r="EA109" s="69">
        <v>9.4179999999999993E-3</v>
      </c>
      <c r="EB109" s="69">
        <v>9.4179999999999993E-3</v>
      </c>
      <c r="EC109" s="69">
        <v>9.4179999999999993E-3</v>
      </c>
      <c r="ED109" s="69">
        <v>9.4179999999999993E-3</v>
      </c>
      <c r="EE109" s="69">
        <v>9.4179999999999993E-3</v>
      </c>
      <c r="EF109" s="69">
        <v>9.4179999999999993E-3</v>
      </c>
      <c r="EG109" s="69">
        <v>9.4179999999999993E-3</v>
      </c>
      <c r="EH109" s="69">
        <v>9.4179999999999993E-3</v>
      </c>
      <c r="EI109" s="69">
        <v>9.4179999999999993E-3</v>
      </c>
      <c r="EJ109" s="69">
        <v>9.4179999999999993E-3</v>
      </c>
      <c r="EK109" s="119"/>
      <c r="EL109" s="120"/>
      <c r="EM109" s="120"/>
      <c r="EN109" s="120"/>
      <c r="EO109" s="120"/>
      <c r="EP109" s="120"/>
      <c r="EQ109" s="120"/>
      <c r="ER109" s="120"/>
      <c r="ES109" s="120"/>
      <c r="ET109" s="120"/>
      <c r="EU109" s="120"/>
      <c r="EV109" s="120"/>
      <c r="EW109" s="120"/>
      <c r="EX109" s="120"/>
      <c r="EY109" s="120"/>
      <c r="EZ109" s="120"/>
      <c r="FA109" s="120"/>
      <c r="FB109" s="120"/>
      <c r="FC109" s="120"/>
      <c r="FD109" s="120"/>
      <c r="FE109" s="120"/>
      <c r="FF109" s="120"/>
      <c r="FG109" s="121"/>
    </row>
    <row r="110" spans="1:163" s="20" customFormat="1" ht="85.5" customHeight="1" x14ac:dyDescent="0.25">
      <c r="A110" s="119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1"/>
      <c r="AA110" s="76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8"/>
      <c r="BA110" s="198" t="s">
        <v>153</v>
      </c>
      <c r="BB110" s="198" t="s">
        <v>108</v>
      </c>
      <c r="BC110" s="198" t="s">
        <v>108</v>
      </c>
      <c r="BD110" s="198" t="s">
        <v>108</v>
      </c>
      <c r="BE110" s="198" t="s">
        <v>108</v>
      </c>
      <c r="BF110" s="198" t="s">
        <v>108</v>
      </c>
      <c r="BG110" s="198" t="s">
        <v>108</v>
      </c>
      <c r="BH110" s="198" t="s">
        <v>108</v>
      </c>
      <c r="BI110" s="198" t="s">
        <v>108</v>
      </c>
      <c r="BJ110" s="198" t="s">
        <v>108</v>
      </c>
      <c r="BK110" s="198" t="s">
        <v>108</v>
      </c>
      <c r="BL110" s="198" t="s">
        <v>108</v>
      </c>
      <c r="BM110" s="198" t="s">
        <v>108</v>
      </c>
      <c r="BN110" s="198" t="s">
        <v>108</v>
      </c>
      <c r="BO110" s="198" t="s">
        <v>108</v>
      </c>
      <c r="BP110" s="198" t="s">
        <v>108</v>
      </c>
      <c r="BQ110" s="198" t="s">
        <v>108</v>
      </c>
      <c r="BR110" s="198" t="s">
        <v>108</v>
      </c>
      <c r="BS110" s="198" t="s">
        <v>108</v>
      </c>
      <c r="BT110" s="198" t="s">
        <v>108</v>
      </c>
      <c r="BU110" s="198" t="s">
        <v>108</v>
      </c>
      <c r="BV110" s="198" t="s">
        <v>108</v>
      </c>
      <c r="BW110" s="198" t="s">
        <v>108</v>
      </c>
      <c r="BX110" s="101">
        <v>5</v>
      </c>
      <c r="BY110" s="101"/>
      <c r="BZ110" s="101"/>
      <c r="CA110" s="101"/>
      <c r="CB110" s="101"/>
      <c r="CC110" s="101"/>
      <c r="CD110" s="101"/>
      <c r="CE110" s="101"/>
      <c r="CF110" s="101"/>
      <c r="CG110" s="101"/>
      <c r="CH110" s="101"/>
      <c r="CI110" s="101"/>
      <c r="CJ110" s="101"/>
      <c r="CK110" s="101"/>
      <c r="CL110" s="101"/>
      <c r="CM110" s="101"/>
      <c r="CN110" s="101"/>
      <c r="CO110" s="101"/>
      <c r="CP110" s="101"/>
      <c r="CQ110" s="101"/>
      <c r="CR110" s="69">
        <v>0.05</v>
      </c>
      <c r="CS110" s="69">
        <v>5.1999999999999998E-2</v>
      </c>
      <c r="CT110" s="69">
        <v>5.1999999999999998E-2</v>
      </c>
      <c r="CU110" s="69">
        <v>5.1999999999999998E-2</v>
      </c>
      <c r="CV110" s="69">
        <v>5.1999999999999998E-2</v>
      </c>
      <c r="CW110" s="69">
        <v>5.1999999999999998E-2</v>
      </c>
      <c r="CX110" s="69">
        <v>5.1999999999999998E-2</v>
      </c>
      <c r="CY110" s="69">
        <v>5.1999999999999998E-2</v>
      </c>
      <c r="CZ110" s="69">
        <v>5.1999999999999998E-2</v>
      </c>
      <c r="DA110" s="69">
        <v>5.1999999999999998E-2</v>
      </c>
      <c r="DB110" s="69">
        <v>5.1999999999999998E-2</v>
      </c>
      <c r="DC110" s="69">
        <v>5.1999999999999998E-2</v>
      </c>
      <c r="DD110" s="69">
        <v>5.1999999999999998E-2</v>
      </c>
      <c r="DE110" s="69">
        <v>5.1999999999999998E-2</v>
      </c>
      <c r="DF110" s="69">
        <v>5.1999999999999998E-2</v>
      </c>
      <c r="DG110" s="69">
        <v>5.1999999999999998E-2</v>
      </c>
      <c r="DH110" s="69">
        <v>5.1999999999999998E-2</v>
      </c>
      <c r="DI110" s="69">
        <v>5.1999999999999998E-2</v>
      </c>
      <c r="DJ110" s="69">
        <v>5.1999999999999998E-2</v>
      </c>
      <c r="DK110" s="69">
        <v>5.1999999999999998E-2</v>
      </c>
      <c r="DL110" s="69">
        <v>5.1999999999999998E-2</v>
      </c>
      <c r="DM110" s="69">
        <v>5.1999999999999998E-2</v>
      </c>
      <c r="DN110" s="69">
        <f>CR110</f>
        <v>0.05</v>
      </c>
      <c r="DO110" s="69">
        <v>4.4864000000000001E-2</v>
      </c>
      <c r="DP110" s="69">
        <v>4.4864000000000001E-2</v>
      </c>
      <c r="DQ110" s="69">
        <v>4.4864000000000001E-2</v>
      </c>
      <c r="DR110" s="69">
        <v>4.4864000000000001E-2</v>
      </c>
      <c r="DS110" s="69">
        <v>4.4864000000000001E-2</v>
      </c>
      <c r="DT110" s="69">
        <v>4.4864000000000001E-2</v>
      </c>
      <c r="DU110" s="69">
        <v>4.4864000000000001E-2</v>
      </c>
      <c r="DV110" s="69">
        <v>4.4864000000000001E-2</v>
      </c>
      <c r="DW110" s="69">
        <v>4.4864000000000001E-2</v>
      </c>
      <c r="DX110" s="69">
        <v>4.4864000000000001E-2</v>
      </c>
      <c r="DY110" s="69">
        <v>4.4864000000000001E-2</v>
      </c>
      <c r="DZ110" s="69">
        <v>4.4864000000000001E-2</v>
      </c>
      <c r="EA110" s="69">
        <v>4.4864000000000001E-2</v>
      </c>
      <c r="EB110" s="69">
        <v>4.4864000000000001E-2</v>
      </c>
      <c r="EC110" s="69">
        <v>4.4864000000000001E-2</v>
      </c>
      <c r="ED110" s="69">
        <v>4.4864000000000001E-2</v>
      </c>
      <c r="EE110" s="69">
        <v>4.4864000000000001E-2</v>
      </c>
      <c r="EF110" s="69">
        <v>4.4864000000000001E-2</v>
      </c>
      <c r="EG110" s="69">
        <v>4.4864000000000001E-2</v>
      </c>
      <c r="EH110" s="69">
        <v>4.4864000000000001E-2</v>
      </c>
      <c r="EI110" s="69">
        <v>4.4864000000000001E-2</v>
      </c>
      <c r="EJ110" s="69">
        <v>4.4864000000000001E-2</v>
      </c>
      <c r="EK110" s="119"/>
      <c r="EL110" s="120"/>
      <c r="EM110" s="120"/>
      <c r="EN110" s="120"/>
      <c r="EO110" s="120"/>
      <c r="EP110" s="120"/>
      <c r="EQ110" s="120"/>
      <c r="ER110" s="120"/>
      <c r="ES110" s="120"/>
      <c r="ET110" s="120"/>
      <c r="EU110" s="120"/>
      <c r="EV110" s="120"/>
      <c r="EW110" s="120"/>
      <c r="EX110" s="120"/>
      <c r="EY110" s="120"/>
      <c r="EZ110" s="120"/>
      <c r="FA110" s="120"/>
      <c r="FB110" s="120"/>
      <c r="FC110" s="120"/>
      <c r="FD110" s="120"/>
      <c r="FE110" s="120"/>
      <c r="FF110" s="120"/>
      <c r="FG110" s="121"/>
    </row>
    <row r="111" spans="1:163" s="20" customFormat="1" ht="33" customHeight="1" x14ac:dyDescent="0.25">
      <c r="A111" s="122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4"/>
      <c r="AA111" s="79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1"/>
      <c r="BA111" s="198" t="s">
        <v>143</v>
      </c>
      <c r="BB111" s="198" t="s">
        <v>106</v>
      </c>
      <c r="BC111" s="198" t="s">
        <v>106</v>
      </c>
      <c r="BD111" s="198" t="s">
        <v>106</v>
      </c>
      <c r="BE111" s="198" t="s">
        <v>106</v>
      </c>
      <c r="BF111" s="198" t="s">
        <v>106</v>
      </c>
      <c r="BG111" s="198" t="s">
        <v>106</v>
      </c>
      <c r="BH111" s="198" t="s">
        <v>106</v>
      </c>
      <c r="BI111" s="198" t="s">
        <v>106</v>
      </c>
      <c r="BJ111" s="198" t="s">
        <v>106</v>
      </c>
      <c r="BK111" s="198" t="s">
        <v>106</v>
      </c>
      <c r="BL111" s="198" t="s">
        <v>106</v>
      </c>
      <c r="BM111" s="198" t="s">
        <v>106</v>
      </c>
      <c r="BN111" s="198" t="s">
        <v>106</v>
      </c>
      <c r="BO111" s="198" t="s">
        <v>106</v>
      </c>
      <c r="BP111" s="198" t="s">
        <v>106</v>
      </c>
      <c r="BQ111" s="198" t="s">
        <v>106</v>
      </c>
      <c r="BR111" s="198" t="s">
        <v>106</v>
      </c>
      <c r="BS111" s="198" t="s">
        <v>106</v>
      </c>
      <c r="BT111" s="198" t="s">
        <v>106</v>
      </c>
      <c r="BU111" s="198" t="s">
        <v>106</v>
      </c>
      <c r="BV111" s="198" t="s">
        <v>106</v>
      </c>
      <c r="BW111" s="198" t="s">
        <v>106</v>
      </c>
      <c r="BX111" s="101">
        <v>5</v>
      </c>
      <c r="BY111" s="101"/>
      <c r="BZ111" s="101"/>
      <c r="CA111" s="101"/>
      <c r="CB111" s="101"/>
      <c r="CC111" s="101"/>
      <c r="CD111" s="101"/>
      <c r="CE111" s="101"/>
      <c r="CF111" s="101"/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69">
        <v>8.2598000000000005E-2</v>
      </c>
      <c r="CS111" s="69">
        <v>6.3500000000000001E-2</v>
      </c>
      <c r="CT111" s="69">
        <v>6.3500000000000001E-2</v>
      </c>
      <c r="CU111" s="69">
        <v>6.3500000000000001E-2</v>
      </c>
      <c r="CV111" s="69">
        <v>6.3500000000000001E-2</v>
      </c>
      <c r="CW111" s="69">
        <v>6.3500000000000001E-2</v>
      </c>
      <c r="CX111" s="69">
        <v>6.3500000000000001E-2</v>
      </c>
      <c r="CY111" s="69">
        <v>6.3500000000000001E-2</v>
      </c>
      <c r="CZ111" s="69">
        <v>6.3500000000000001E-2</v>
      </c>
      <c r="DA111" s="69">
        <v>6.3500000000000001E-2</v>
      </c>
      <c r="DB111" s="69">
        <v>6.3500000000000001E-2</v>
      </c>
      <c r="DC111" s="69">
        <v>6.3500000000000001E-2</v>
      </c>
      <c r="DD111" s="69">
        <v>6.3500000000000001E-2</v>
      </c>
      <c r="DE111" s="69">
        <v>6.3500000000000001E-2</v>
      </c>
      <c r="DF111" s="69">
        <v>6.3500000000000001E-2</v>
      </c>
      <c r="DG111" s="69">
        <v>6.3500000000000001E-2</v>
      </c>
      <c r="DH111" s="69">
        <v>6.3500000000000001E-2</v>
      </c>
      <c r="DI111" s="69">
        <v>6.3500000000000001E-2</v>
      </c>
      <c r="DJ111" s="69">
        <v>6.3500000000000001E-2</v>
      </c>
      <c r="DK111" s="69">
        <v>6.3500000000000001E-2</v>
      </c>
      <c r="DL111" s="69">
        <v>6.3500000000000001E-2</v>
      </c>
      <c r="DM111" s="69">
        <v>6.3500000000000001E-2</v>
      </c>
      <c r="DN111" s="69">
        <f>CR111</f>
        <v>8.2598000000000005E-2</v>
      </c>
      <c r="DO111" s="69">
        <v>7.8872999999999999E-2</v>
      </c>
      <c r="DP111" s="69">
        <v>7.8872999999999999E-2</v>
      </c>
      <c r="DQ111" s="69">
        <v>7.8872999999999999E-2</v>
      </c>
      <c r="DR111" s="69">
        <v>7.8872999999999999E-2</v>
      </c>
      <c r="DS111" s="69">
        <v>7.8872999999999999E-2</v>
      </c>
      <c r="DT111" s="69">
        <v>7.8872999999999999E-2</v>
      </c>
      <c r="DU111" s="69">
        <v>7.8872999999999999E-2</v>
      </c>
      <c r="DV111" s="69">
        <v>7.8872999999999999E-2</v>
      </c>
      <c r="DW111" s="69">
        <v>7.8872999999999999E-2</v>
      </c>
      <c r="DX111" s="69">
        <v>7.8872999999999999E-2</v>
      </c>
      <c r="DY111" s="69">
        <v>7.8872999999999999E-2</v>
      </c>
      <c r="DZ111" s="69">
        <v>7.8872999999999999E-2</v>
      </c>
      <c r="EA111" s="69">
        <v>7.8872999999999999E-2</v>
      </c>
      <c r="EB111" s="69">
        <v>7.8872999999999999E-2</v>
      </c>
      <c r="EC111" s="69">
        <v>7.8872999999999999E-2</v>
      </c>
      <c r="ED111" s="69">
        <v>7.8872999999999999E-2</v>
      </c>
      <c r="EE111" s="69">
        <v>7.8872999999999999E-2</v>
      </c>
      <c r="EF111" s="69">
        <v>7.8872999999999999E-2</v>
      </c>
      <c r="EG111" s="69">
        <v>7.8872999999999999E-2</v>
      </c>
      <c r="EH111" s="69">
        <v>7.8872999999999999E-2</v>
      </c>
      <c r="EI111" s="69">
        <v>7.8872999999999999E-2</v>
      </c>
      <c r="EJ111" s="69">
        <v>7.8872999999999999E-2</v>
      </c>
      <c r="EK111" s="122"/>
      <c r="EL111" s="123"/>
      <c r="EM111" s="123"/>
      <c r="EN111" s="123"/>
      <c r="EO111" s="123"/>
      <c r="EP111" s="123"/>
      <c r="EQ111" s="123"/>
      <c r="ER111" s="123"/>
      <c r="ES111" s="123"/>
      <c r="ET111" s="123"/>
      <c r="EU111" s="123"/>
      <c r="EV111" s="123"/>
      <c r="EW111" s="123"/>
      <c r="EX111" s="123"/>
      <c r="EY111" s="123"/>
      <c r="EZ111" s="123"/>
      <c r="FA111" s="123"/>
      <c r="FB111" s="123"/>
      <c r="FC111" s="123"/>
      <c r="FD111" s="123"/>
      <c r="FE111" s="123"/>
      <c r="FF111" s="123"/>
      <c r="FG111" s="124"/>
    </row>
    <row r="112" spans="1:163" s="20" customFormat="1" ht="21.75" hidden="1" customHeight="1" x14ac:dyDescent="0.25">
      <c r="A112" s="111"/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97" t="s">
        <v>107</v>
      </c>
      <c r="BB112" s="197" t="s">
        <v>107</v>
      </c>
      <c r="BC112" s="197" t="s">
        <v>107</v>
      </c>
      <c r="BD112" s="197" t="s">
        <v>107</v>
      </c>
      <c r="BE112" s="197" t="s">
        <v>107</v>
      </c>
      <c r="BF112" s="197" t="s">
        <v>107</v>
      </c>
      <c r="BG112" s="197" t="s">
        <v>107</v>
      </c>
      <c r="BH112" s="197" t="s">
        <v>107</v>
      </c>
      <c r="BI112" s="197" t="s">
        <v>107</v>
      </c>
      <c r="BJ112" s="197" t="s">
        <v>107</v>
      </c>
      <c r="BK112" s="197" t="s">
        <v>107</v>
      </c>
      <c r="BL112" s="197" t="s">
        <v>107</v>
      </c>
      <c r="BM112" s="197" t="s">
        <v>107</v>
      </c>
      <c r="BN112" s="197" t="s">
        <v>107</v>
      </c>
      <c r="BO112" s="197" t="s">
        <v>107</v>
      </c>
      <c r="BP112" s="197" t="s">
        <v>107</v>
      </c>
      <c r="BQ112" s="197" t="s">
        <v>107</v>
      </c>
      <c r="BR112" s="197" t="s">
        <v>107</v>
      </c>
      <c r="BS112" s="197" t="s">
        <v>107</v>
      </c>
      <c r="BT112" s="197" t="s">
        <v>107</v>
      </c>
      <c r="BU112" s="197" t="s">
        <v>107</v>
      </c>
      <c r="BV112" s="197" t="s">
        <v>107</v>
      </c>
      <c r="BW112" s="197" t="s">
        <v>107</v>
      </c>
      <c r="BX112" s="101"/>
      <c r="BY112" s="101"/>
      <c r="BZ112" s="101"/>
      <c r="CA112" s="101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69">
        <v>0</v>
      </c>
      <c r="CS112" s="69">
        <v>0</v>
      </c>
      <c r="CT112" s="69">
        <v>0</v>
      </c>
      <c r="CU112" s="69">
        <v>0</v>
      </c>
      <c r="CV112" s="69">
        <v>0</v>
      </c>
      <c r="CW112" s="69">
        <v>0</v>
      </c>
      <c r="CX112" s="69">
        <v>0</v>
      </c>
      <c r="CY112" s="69">
        <v>0</v>
      </c>
      <c r="CZ112" s="69">
        <v>0</v>
      </c>
      <c r="DA112" s="69">
        <v>0</v>
      </c>
      <c r="DB112" s="69">
        <v>0</v>
      </c>
      <c r="DC112" s="69">
        <v>0</v>
      </c>
      <c r="DD112" s="69">
        <v>0</v>
      </c>
      <c r="DE112" s="69">
        <v>0</v>
      </c>
      <c r="DF112" s="69">
        <v>0</v>
      </c>
      <c r="DG112" s="69">
        <v>0</v>
      </c>
      <c r="DH112" s="69">
        <v>0</v>
      </c>
      <c r="DI112" s="69">
        <v>0</v>
      </c>
      <c r="DJ112" s="69">
        <v>0</v>
      </c>
      <c r="DK112" s="69">
        <v>0</v>
      </c>
      <c r="DL112" s="69">
        <v>0</v>
      </c>
      <c r="DM112" s="69">
        <v>0</v>
      </c>
      <c r="DN112" s="69">
        <v>0</v>
      </c>
      <c r="DO112" s="69">
        <v>0</v>
      </c>
      <c r="DP112" s="69">
        <v>0</v>
      </c>
      <c r="DQ112" s="69">
        <v>0</v>
      </c>
      <c r="DR112" s="69">
        <v>0</v>
      </c>
      <c r="DS112" s="69">
        <v>0</v>
      </c>
      <c r="DT112" s="69">
        <v>0</v>
      </c>
      <c r="DU112" s="69">
        <v>0</v>
      </c>
      <c r="DV112" s="69">
        <v>0</v>
      </c>
      <c r="DW112" s="69">
        <v>0</v>
      </c>
      <c r="DX112" s="69">
        <v>0</v>
      </c>
      <c r="DY112" s="69">
        <v>0</v>
      </c>
      <c r="DZ112" s="69">
        <v>0</v>
      </c>
      <c r="EA112" s="69">
        <v>0</v>
      </c>
      <c r="EB112" s="69">
        <v>0</v>
      </c>
      <c r="EC112" s="69">
        <v>0</v>
      </c>
      <c r="ED112" s="69">
        <v>0</v>
      </c>
      <c r="EE112" s="69">
        <v>0</v>
      </c>
      <c r="EF112" s="69">
        <v>0</v>
      </c>
      <c r="EG112" s="69">
        <v>0</v>
      </c>
      <c r="EH112" s="69">
        <v>0</v>
      </c>
      <c r="EI112" s="69">
        <v>0</v>
      </c>
      <c r="EJ112" s="69">
        <v>0</v>
      </c>
      <c r="EK112" s="111"/>
      <c r="EL112" s="111"/>
      <c r="EM112" s="111"/>
      <c r="EN112" s="111"/>
      <c r="EO112" s="111"/>
      <c r="EP112" s="111"/>
      <c r="EQ112" s="111"/>
      <c r="ER112" s="111"/>
      <c r="ES112" s="111"/>
      <c r="ET112" s="111"/>
      <c r="EU112" s="111"/>
      <c r="EV112" s="111"/>
      <c r="EW112" s="111"/>
      <c r="EX112" s="111"/>
      <c r="EY112" s="111"/>
      <c r="EZ112" s="111"/>
      <c r="FA112" s="111"/>
      <c r="FB112" s="111"/>
      <c r="FC112" s="111"/>
      <c r="FD112" s="111"/>
      <c r="FE112" s="111"/>
      <c r="FF112" s="111"/>
      <c r="FG112" s="111"/>
    </row>
    <row r="113" spans="1:174" s="20" customFormat="1" ht="45.75" customHeight="1" x14ac:dyDescent="0.25">
      <c r="A113" s="101" t="s">
        <v>132</v>
      </c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12" t="s">
        <v>133</v>
      </c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64" t="s">
        <v>155</v>
      </c>
      <c r="BB113" s="164" t="s">
        <v>112</v>
      </c>
      <c r="BC113" s="164" t="s">
        <v>112</v>
      </c>
      <c r="BD113" s="164" t="s">
        <v>112</v>
      </c>
      <c r="BE113" s="164" t="s">
        <v>112</v>
      </c>
      <c r="BF113" s="164" t="s">
        <v>112</v>
      </c>
      <c r="BG113" s="164" t="s">
        <v>112</v>
      </c>
      <c r="BH113" s="164" t="s">
        <v>112</v>
      </c>
      <c r="BI113" s="164" t="s">
        <v>112</v>
      </c>
      <c r="BJ113" s="164" t="s">
        <v>112</v>
      </c>
      <c r="BK113" s="164" t="s">
        <v>112</v>
      </c>
      <c r="BL113" s="164" t="s">
        <v>112</v>
      </c>
      <c r="BM113" s="164" t="s">
        <v>112</v>
      </c>
      <c r="BN113" s="164" t="s">
        <v>112</v>
      </c>
      <c r="BO113" s="164" t="s">
        <v>112</v>
      </c>
      <c r="BP113" s="164" t="s">
        <v>112</v>
      </c>
      <c r="BQ113" s="164" t="s">
        <v>112</v>
      </c>
      <c r="BR113" s="164" t="s">
        <v>112</v>
      </c>
      <c r="BS113" s="164" t="s">
        <v>112</v>
      </c>
      <c r="BT113" s="164" t="s">
        <v>112</v>
      </c>
      <c r="BU113" s="164" t="s">
        <v>112</v>
      </c>
      <c r="BV113" s="164" t="s">
        <v>112</v>
      </c>
      <c r="BW113" s="164" t="s">
        <v>112</v>
      </c>
      <c r="BX113" s="113">
        <v>3</v>
      </c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5"/>
      <c r="CR113" s="69">
        <v>0</v>
      </c>
      <c r="CS113" s="69">
        <v>6.2</v>
      </c>
      <c r="CT113" s="69">
        <v>6.2</v>
      </c>
      <c r="CU113" s="69">
        <v>6.2</v>
      </c>
      <c r="CV113" s="69">
        <v>6.2</v>
      </c>
      <c r="CW113" s="69">
        <v>6.2</v>
      </c>
      <c r="CX113" s="69">
        <v>6.2</v>
      </c>
      <c r="CY113" s="69">
        <v>6.2</v>
      </c>
      <c r="CZ113" s="69">
        <v>6.2</v>
      </c>
      <c r="DA113" s="69">
        <v>6.2</v>
      </c>
      <c r="DB113" s="69">
        <v>6.2</v>
      </c>
      <c r="DC113" s="69">
        <v>6.2</v>
      </c>
      <c r="DD113" s="69">
        <v>6.2</v>
      </c>
      <c r="DE113" s="69">
        <v>6.2</v>
      </c>
      <c r="DF113" s="69">
        <v>6.2</v>
      </c>
      <c r="DG113" s="69">
        <v>6.2</v>
      </c>
      <c r="DH113" s="69">
        <v>6.2</v>
      </c>
      <c r="DI113" s="69">
        <v>6.2</v>
      </c>
      <c r="DJ113" s="69">
        <v>6.2</v>
      </c>
      <c r="DK113" s="69">
        <v>6.2</v>
      </c>
      <c r="DL113" s="69">
        <v>6.2</v>
      </c>
      <c r="DM113" s="69">
        <v>6.2</v>
      </c>
      <c r="DN113" s="69">
        <f>CR113</f>
        <v>0</v>
      </c>
      <c r="DO113" s="69">
        <v>0</v>
      </c>
      <c r="DP113" s="69">
        <v>0</v>
      </c>
      <c r="DQ113" s="69">
        <v>0</v>
      </c>
      <c r="DR113" s="69">
        <v>0</v>
      </c>
      <c r="DS113" s="69">
        <v>0</v>
      </c>
      <c r="DT113" s="69">
        <v>0</v>
      </c>
      <c r="DU113" s="69">
        <v>0</v>
      </c>
      <c r="DV113" s="69">
        <v>0</v>
      </c>
      <c r="DW113" s="69">
        <v>0</v>
      </c>
      <c r="DX113" s="69">
        <v>0</v>
      </c>
      <c r="DY113" s="69">
        <v>0</v>
      </c>
      <c r="DZ113" s="69">
        <v>0</v>
      </c>
      <c r="EA113" s="69">
        <v>0</v>
      </c>
      <c r="EB113" s="69">
        <v>0</v>
      </c>
      <c r="EC113" s="69">
        <v>0</v>
      </c>
      <c r="ED113" s="69">
        <v>0</v>
      </c>
      <c r="EE113" s="69">
        <v>0</v>
      </c>
      <c r="EF113" s="69">
        <v>0</v>
      </c>
      <c r="EG113" s="69">
        <v>0</v>
      </c>
      <c r="EH113" s="69">
        <v>0</v>
      </c>
      <c r="EI113" s="69">
        <v>0</v>
      </c>
      <c r="EJ113" s="69">
        <v>0</v>
      </c>
      <c r="EK113" s="116">
        <v>13.333333333333334</v>
      </c>
      <c r="EL113" s="117"/>
      <c r="EM113" s="117"/>
      <c r="EN113" s="117"/>
      <c r="EO113" s="117"/>
      <c r="EP113" s="117"/>
      <c r="EQ113" s="117"/>
      <c r="ER113" s="117"/>
      <c r="ES113" s="117"/>
      <c r="ET113" s="117"/>
      <c r="EU113" s="117"/>
      <c r="EV113" s="117"/>
      <c r="EW113" s="117"/>
      <c r="EX113" s="117"/>
      <c r="EY113" s="117"/>
      <c r="EZ113" s="117"/>
      <c r="FA113" s="117"/>
      <c r="FB113" s="117"/>
      <c r="FC113" s="117"/>
      <c r="FD113" s="117"/>
      <c r="FE113" s="117"/>
      <c r="FF113" s="117"/>
      <c r="FG113" s="118"/>
    </row>
    <row r="114" spans="1:174" s="18" customFormat="1" x14ac:dyDescent="0.25">
      <c r="A114" s="46"/>
      <c r="B114" s="107" t="s">
        <v>75</v>
      </c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8"/>
      <c r="AA114" s="22"/>
      <c r="AB114" s="109" t="s">
        <v>119</v>
      </c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10"/>
      <c r="BA114" s="36"/>
      <c r="BB114" s="109" t="s">
        <v>119</v>
      </c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10"/>
      <c r="BX114" s="27"/>
      <c r="BY114" s="109" t="s">
        <v>119</v>
      </c>
      <c r="BZ114" s="109"/>
      <c r="CA114" s="109"/>
      <c r="CB114" s="109"/>
      <c r="CC114" s="109"/>
      <c r="CD114" s="109"/>
      <c r="CE114" s="109"/>
      <c r="CF114" s="109"/>
      <c r="CG114" s="109"/>
      <c r="CH114" s="109"/>
      <c r="CI114" s="109"/>
      <c r="CJ114" s="109"/>
      <c r="CK114" s="109"/>
      <c r="CL114" s="109"/>
      <c r="CM114" s="109"/>
      <c r="CN114" s="109"/>
      <c r="CO114" s="109"/>
      <c r="CP114" s="109"/>
      <c r="CQ114" s="109"/>
      <c r="CR114" s="66">
        <f>CR107+CR108+CR109+CR110+CR111+CR113</f>
        <v>12.332728000000001</v>
      </c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8"/>
      <c r="DN114" s="69">
        <f>DN107+DN108+DN109+DN110+DN111+DN113</f>
        <v>12.332728000000001</v>
      </c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  <c r="EE114" s="69"/>
      <c r="EF114" s="69"/>
      <c r="EG114" s="69"/>
      <c r="EH114" s="69"/>
      <c r="EI114" s="69"/>
      <c r="EJ114" s="69"/>
      <c r="EK114" s="101"/>
      <c r="EL114" s="101"/>
      <c r="EM114" s="101"/>
      <c r="EN114" s="101"/>
      <c r="EO114" s="101"/>
      <c r="EP114" s="101"/>
      <c r="EQ114" s="101"/>
      <c r="ER114" s="101"/>
      <c r="ES114" s="101"/>
      <c r="ET114" s="101"/>
      <c r="EU114" s="101"/>
      <c r="EV114" s="101"/>
      <c r="EW114" s="101"/>
      <c r="EX114" s="101"/>
      <c r="EY114" s="101"/>
      <c r="EZ114" s="101"/>
      <c r="FA114" s="101"/>
      <c r="FB114" s="101"/>
      <c r="FC114" s="101"/>
      <c r="FD114" s="101"/>
      <c r="FE114" s="101"/>
      <c r="FF114" s="101"/>
      <c r="FG114" s="101"/>
      <c r="FR114" s="59"/>
    </row>
    <row r="116" spans="1:17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74" s="45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74" s="45" customFormat="1" ht="48" customHeight="1" x14ac:dyDescent="0.25">
      <c r="A118" s="102" t="s">
        <v>156</v>
      </c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02"/>
      <c r="AQ118" s="102"/>
      <c r="AR118" s="102"/>
      <c r="AS118" s="102"/>
      <c r="AT118" s="102"/>
      <c r="AU118" s="102"/>
      <c r="AV118" s="102"/>
      <c r="AW118" s="102"/>
      <c r="AX118" s="102"/>
      <c r="AY118" s="102"/>
      <c r="AZ118" s="102"/>
      <c r="BA118" s="102"/>
      <c r="BB118" s="102"/>
      <c r="BC118" s="102"/>
      <c r="BD118" s="102"/>
      <c r="BE118" s="102"/>
      <c r="BF118" s="102"/>
      <c r="BG118" s="102"/>
      <c r="BH118" s="102"/>
      <c r="BI118" s="102"/>
      <c r="BJ118" s="102"/>
      <c r="BK118" s="102"/>
      <c r="BL118" s="102"/>
      <c r="BM118" s="102"/>
      <c r="BN118" s="102"/>
      <c r="BO118" s="102"/>
      <c r="BP118" s="102"/>
      <c r="BQ118" s="102"/>
      <c r="BR118" s="102"/>
      <c r="BS118" s="102"/>
      <c r="BT118" s="102"/>
      <c r="BU118" s="102"/>
      <c r="BV118" s="102"/>
      <c r="BW118" s="102"/>
      <c r="BX118" s="102"/>
      <c r="BY118" s="102"/>
      <c r="BZ118" s="102"/>
      <c r="CA118" s="102"/>
      <c r="CB118" s="102"/>
      <c r="CC118" s="102"/>
      <c r="CD118" s="102"/>
      <c r="CE118" s="102"/>
      <c r="CF118" s="102"/>
      <c r="CG118" s="102"/>
      <c r="CH118" s="102"/>
      <c r="CI118" s="102"/>
      <c r="CJ118" s="102"/>
      <c r="CK118" s="102"/>
      <c r="CL118" s="102"/>
      <c r="CM118" s="102"/>
      <c r="CN118" s="102"/>
      <c r="CO118" s="102"/>
      <c r="CP118" s="102"/>
      <c r="CQ118" s="102"/>
      <c r="CR118" s="102"/>
      <c r="CS118" s="102"/>
      <c r="CT118" s="102"/>
      <c r="CU118" s="102"/>
      <c r="CV118" s="102"/>
      <c r="CW118" s="102"/>
      <c r="CX118" s="102"/>
      <c r="CY118" s="102"/>
      <c r="CZ118" s="102"/>
      <c r="DA118" s="102"/>
      <c r="DB118" s="102"/>
      <c r="DC118" s="102"/>
      <c r="DD118" s="102"/>
      <c r="DE118" s="102"/>
      <c r="DF118" s="102"/>
      <c r="DG118" s="102"/>
      <c r="DH118" s="102"/>
      <c r="DI118" s="102"/>
      <c r="DJ118" s="102"/>
      <c r="DK118" s="102"/>
      <c r="DL118" s="102"/>
      <c r="DM118" s="102"/>
      <c r="DN118" s="102"/>
      <c r="DO118" s="102"/>
      <c r="DP118" s="102"/>
      <c r="DQ118" s="102"/>
      <c r="DR118" s="102"/>
      <c r="DS118" s="102"/>
      <c r="DT118" s="102"/>
      <c r="DU118" s="102"/>
      <c r="DV118" s="102"/>
      <c r="DW118" s="102"/>
      <c r="DX118" s="102"/>
      <c r="DY118" s="102"/>
      <c r="DZ118" s="102"/>
      <c r="EA118" s="102"/>
      <c r="EB118" s="102"/>
      <c r="EC118" s="102"/>
      <c r="ED118" s="102"/>
      <c r="EE118" s="102"/>
      <c r="EF118" s="102"/>
      <c r="EG118" s="102"/>
      <c r="EH118" s="102"/>
      <c r="EI118" s="102"/>
      <c r="EJ118" s="102"/>
      <c r="EK118" s="102"/>
      <c r="EL118" s="102"/>
      <c r="EM118" s="102"/>
      <c r="EN118" s="102"/>
      <c r="EO118" s="102"/>
      <c r="EP118" s="102"/>
      <c r="EQ118" s="102"/>
      <c r="ER118" s="102"/>
      <c r="ES118" s="102"/>
      <c r="ET118" s="102"/>
      <c r="EU118" s="102"/>
    </row>
    <row r="119" spans="1:174" s="45" customFormat="1" ht="15.75" x14ac:dyDescent="0.25">
      <c r="P119" s="103" t="s">
        <v>77</v>
      </c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4" t="s">
        <v>136</v>
      </c>
      <c r="BD119" s="104"/>
      <c r="BE119" s="104"/>
      <c r="BF119" s="104"/>
      <c r="BG119" s="104"/>
      <c r="BH119" s="104"/>
      <c r="BI119" s="104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104"/>
      <c r="BU119" s="104"/>
      <c r="BV119" s="104"/>
      <c r="BW119" s="104"/>
      <c r="BX119" s="104"/>
      <c r="BY119" s="104"/>
      <c r="BZ119" s="104"/>
      <c r="CA119" s="104"/>
      <c r="CB119" s="104"/>
      <c r="CC119" s="104"/>
      <c r="CD119" s="104"/>
      <c r="CE119" s="104"/>
      <c r="CF119" s="104"/>
      <c r="CG119" s="104"/>
      <c r="CH119" s="104"/>
      <c r="CI119" s="104"/>
      <c r="CJ119" s="104"/>
      <c r="CK119" s="104"/>
      <c r="CL119" s="104"/>
      <c r="CM119" s="104"/>
      <c r="CN119" s="104"/>
      <c r="CO119" s="104"/>
      <c r="CP119" s="104"/>
      <c r="CQ119" s="104"/>
      <c r="CR119" s="104"/>
      <c r="CS119" s="104"/>
      <c r="CT119" s="104"/>
      <c r="CU119" s="104"/>
      <c r="CV119" s="104"/>
      <c r="CW119" s="104"/>
      <c r="CX119" s="104"/>
      <c r="CY119" s="104"/>
      <c r="CZ119" s="104"/>
      <c r="DA119" s="104"/>
      <c r="DB119" s="104"/>
      <c r="DC119" s="104"/>
      <c r="DD119" s="104"/>
      <c r="DE119" s="104"/>
      <c r="DF119" s="104"/>
      <c r="DG119" s="104"/>
      <c r="DH119" s="104"/>
      <c r="DI119" s="104"/>
      <c r="DJ119" s="104"/>
      <c r="DK119" s="103" t="s">
        <v>141</v>
      </c>
      <c r="DL119" s="103"/>
      <c r="DM119" s="103"/>
      <c r="DN119" s="103"/>
      <c r="DO119" s="103"/>
      <c r="DP119" s="103"/>
      <c r="DQ119" s="103"/>
      <c r="DR119" s="105" t="s">
        <v>151</v>
      </c>
      <c r="DS119" s="105"/>
      <c r="DT119" s="105"/>
      <c r="DU119" s="105"/>
      <c r="DV119" s="106" t="s">
        <v>78</v>
      </c>
      <c r="DW119" s="106"/>
      <c r="DX119" s="106"/>
      <c r="DY119" s="106"/>
      <c r="DZ119" s="106"/>
      <c r="EA119" s="106"/>
      <c r="EB119" s="106"/>
    </row>
    <row r="120" spans="1:174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88" t="s">
        <v>4</v>
      </c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  <c r="DC120" s="88"/>
      <c r="DD120" s="88"/>
      <c r="DE120" s="88"/>
      <c r="DF120" s="88"/>
      <c r="DG120" s="88"/>
      <c r="DH120" s="88"/>
      <c r="DI120" s="88"/>
      <c r="DJ120" s="88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74" s="45" customFormat="1" ht="15.75" x14ac:dyDescent="0.25">
      <c r="DC121" s="42"/>
    </row>
    <row r="122" spans="1:174" s="31" customFormat="1" ht="60.75" customHeight="1" x14ac:dyDescent="0.25">
      <c r="A122" s="89" t="s">
        <v>79</v>
      </c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1"/>
      <c r="AV122" s="92" t="s">
        <v>80</v>
      </c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  <c r="BK122" s="93"/>
      <c r="BL122" s="93"/>
      <c r="BM122" s="93"/>
      <c r="BN122" s="93"/>
      <c r="BO122" s="93"/>
      <c r="BP122" s="93"/>
      <c r="BQ122" s="93"/>
      <c r="BR122" s="93"/>
      <c r="BS122" s="93"/>
      <c r="BT122" s="93"/>
      <c r="BU122" s="93"/>
      <c r="BV122" s="93"/>
      <c r="BW122" s="93"/>
      <c r="BX122" s="94"/>
      <c r="BY122" s="92" t="s">
        <v>81</v>
      </c>
      <c r="BZ122" s="93"/>
      <c r="CA122" s="93"/>
      <c r="CB122" s="93"/>
      <c r="CC122" s="93"/>
      <c r="CD122" s="93"/>
      <c r="CE122" s="93"/>
      <c r="CF122" s="93"/>
      <c r="CG122" s="93"/>
      <c r="CH122" s="93"/>
      <c r="CI122" s="93"/>
      <c r="CJ122" s="93"/>
      <c r="CK122" s="93"/>
      <c r="CL122" s="93"/>
      <c r="CM122" s="93"/>
      <c r="CN122" s="93"/>
      <c r="CO122" s="93"/>
      <c r="CP122" s="93"/>
      <c r="CQ122" s="93"/>
      <c r="CR122" s="93"/>
      <c r="CS122" s="93"/>
      <c r="CT122" s="93"/>
      <c r="CU122" s="93"/>
      <c r="CV122" s="93"/>
      <c r="CW122" s="93"/>
      <c r="CX122" s="93"/>
      <c r="CY122" s="93"/>
      <c r="CZ122" s="93"/>
      <c r="DA122" s="94"/>
      <c r="DC122" s="43"/>
    </row>
    <row r="123" spans="1:174" s="32" customFormat="1" x14ac:dyDescent="0.25">
      <c r="A123" s="95">
        <v>1</v>
      </c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  <c r="AM123" s="96"/>
      <c r="AN123" s="96"/>
      <c r="AO123" s="96"/>
      <c r="AP123" s="96"/>
      <c r="AQ123" s="96"/>
      <c r="AR123" s="96"/>
      <c r="AS123" s="96"/>
      <c r="AT123" s="96"/>
      <c r="AU123" s="97"/>
      <c r="AV123" s="98">
        <v>2</v>
      </c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100"/>
      <c r="BY123" s="98">
        <v>3</v>
      </c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99"/>
      <c r="CK123" s="99"/>
      <c r="CL123" s="99"/>
      <c r="CM123" s="99"/>
      <c r="CN123" s="99"/>
      <c r="CO123" s="99"/>
      <c r="CP123" s="99"/>
      <c r="CQ123" s="99"/>
      <c r="CR123" s="99"/>
      <c r="CS123" s="99"/>
      <c r="CT123" s="99"/>
      <c r="CU123" s="99"/>
      <c r="CV123" s="99"/>
      <c r="CW123" s="99"/>
      <c r="CX123" s="99"/>
      <c r="CY123" s="99"/>
      <c r="CZ123" s="99"/>
      <c r="DA123" s="100"/>
      <c r="DC123" s="51"/>
    </row>
    <row r="124" spans="1:174" s="18" customFormat="1" x14ac:dyDescent="0.25">
      <c r="A124" s="21"/>
      <c r="B124" s="87" t="s">
        <v>82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3"/>
      <c r="AV124" s="84">
        <v>0</v>
      </c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  <c r="BG124" s="85"/>
      <c r="BH124" s="85"/>
      <c r="BI124" s="85"/>
      <c r="BJ124" s="85"/>
      <c r="BK124" s="85"/>
      <c r="BL124" s="85"/>
      <c r="BM124" s="85"/>
      <c r="BN124" s="85"/>
      <c r="BO124" s="85"/>
      <c r="BP124" s="85"/>
      <c r="BQ124" s="85"/>
      <c r="BR124" s="85"/>
      <c r="BS124" s="85"/>
      <c r="BT124" s="85"/>
      <c r="BU124" s="85"/>
      <c r="BV124" s="85"/>
      <c r="BW124" s="85"/>
      <c r="BX124" s="86"/>
      <c r="BY124" s="84">
        <v>0</v>
      </c>
      <c r="BZ124" s="85"/>
      <c r="CA124" s="85"/>
      <c r="CB124" s="85"/>
      <c r="CC124" s="85"/>
      <c r="CD124" s="85"/>
      <c r="CE124" s="85"/>
      <c r="CF124" s="85"/>
      <c r="CG124" s="85"/>
      <c r="CH124" s="85"/>
      <c r="CI124" s="85"/>
      <c r="CJ124" s="85"/>
      <c r="CK124" s="85"/>
      <c r="CL124" s="85"/>
      <c r="CM124" s="85"/>
      <c r="CN124" s="85"/>
      <c r="CO124" s="85"/>
      <c r="CP124" s="85"/>
      <c r="CQ124" s="85"/>
      <c r="CR124" s="85"/>
      <c r="CS124" s="85"/>
      <c r="CT124" s="85"/>
      <c r="CU124" s="85"/>
      <c r="CV124" s="85"/>
      <c r="CW124" s="85"/>
      <c r="CX124" s="85"/>
      <c r="CY124" s="85"/>
      <c r="CZ124" s="85"/>
      <c r="DA124" s="86"/>
      <c r="DC124" s="44"/>
    </row>
    <row r="125" spans="1:174" s="18" customFormat="1" x14ac:dyDescent="0.25">
      <c r="A125" s="21"/>
      <c r="B125" s="82" t="s">
        <v>83</v>
      </c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3"/>
      <c r="AV125" s="84">
        <v>0</v>
      </c>
      <c r="AW125" s="85"/>
      <c r="AX125" s="85"/>
      <c r="AY125" s="85"/>
      <c r="AZ125" s="85"/>
      <c r="BA125" s="85"/>
      <c r="BB125" s="85"/>
      <c r="BC125" s="85"/>
      <c r="BD125" s="85"/>
      <c r="BE125" s="85"/>
      <c r="BF125" s="85"/>
      <c r="BG125" s="85"/>
      <c r="BH125" s="85"/>
      <c r="BI125" s="85"/>
      <c r="BJ125" s="85"/>
      <c r="BK125" s="85"/>
      <c r="BL125" s="85"/>
      <c r="BM125" s="85"/>
      <c r="BN125" s="85"/>
      <c r="BO125" s="85"/>
      <c r="BP125" s="85"/>
      <c r="BQ125" s="85"/>
      <c r="BR125" s="85"/>
      <c r="BS125" s="85"/>
      <c r="BT125" s="85"/>
      <c r="BU125" s="85"/>
      <c r="BV125" s="85"/>
      <c r="BW125" s="85"/>
      <c r="BX125" s="86"/>
      <c r="BY125" s="84">
        <v>0</v>
      </c>
      <c r="BZ125" s="85"/>
      <c r="CA125" s="85"/>
      <c r="CB125" s="85"/>
      <c r="CC125" s="85"/>
      <c r="CD125" s="85"/>
      <c r="CE125" s="85"/>
      <c r="CF125" s="85"/>
      <c r="CG125" s="85"/>
      <c r="CH125" s="85"/>
      <c r="CI125" s="85"/>
      <c r="CJ125" s="85"/>
      <c r="CK125" s="85"/>
      <c r="CL125" s="85"/>
      <c r="CM125" s="85"/>
      <c r="CN125" s="85"/>
      <c r="CO125" s="85"/>
      <c r="CP125" s="85"/>
      <c r="CQ125" s="85"/>
      <c r="CR125" s="85"/>
      <c r="CS125" s="85"/>
      <c r="CT125" s="85"/>
      <c r="CU125" s="85"/>
      <c r="CV125" s="85"/>
      <c r="CW125" s="85"/>
      <c r="CX125" s="85"/>
      <c r="CY125" s="85"/>
      <c r="CZ125" s="85"/>
      <c r="DA125" s="86"/>
      <c r="DC125" s="44"/>
    </row>
    <row r="126" spans="1:174" s="18" customFormat="1" x14ac:dyDescent="0.25">
      <c r="A126" s="21"/>
      <c r="B126" s="82" t="s">
        <v>84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  <c r="AQ126" s="82"/>
      <c r="AR126" s="82"/>
      <c r="AS126" s="82"/>
      <c r="AT126" s="82"/>
      <c r="AU126" s="83"/>
      <c r="AV126" s="84">
        <v>0</v>
      </c>
      <c r="AW126" s="85"/>
      <c r="AX126" s="85"/>
      <c r="AY126" s="85"/>
      <c r="AZ126" s="85"/>
      <c r="BA126" s="85"/>
      <c r="BB126" s="85"/>
      <c r="BC126" s="85"/>
      <c r="BD126" s="85"/>
      <c r="BE126" s="85"/>
      <c r="BF126" s="85"/>
      <c r="BG126" s="85"/>
      <c r="BH126" s="85"/>
      <c r="BI126" s="85"/>
      <c r="BJ126" s="85"/>
      <c r="BK126" s="85"/>
      <c r="BL126" s="85"/>
      <c r="BM126" s="85"/>
      <c r="BN126" s="85"/>
      <c r="BO126" s="85"/>
      <c r="BP126" s="85"/>
      <c r="BQ126" s="85"/>
      <c r="BR126" s="85"/>
      <c r="BS126" s="85"/>
      <c r="BT126" s="85"/>
      <c r="BU126" s="85"/>
      <c r="BV126" s="85"/>
      <c r="BW126" s="85"/>
      <c r="BX126" s="86"/>
      <c r="BY126" s="84">
        <v>0</v>
      </c>
      <c r="BZ126" s="85"/>
      <c r="CA126" s="85"/>
      <c r="CB126" s="85"/>
      <c r="CC126" s="85"/>
      <c r="CD126" s="85"/>
      <c r="CE126" s="85"/>
      <c r="CF126" s="85"/>
      <c r="CG126" s="85"/>
      <c r="CH126" s="85"/>
      <c r="CI126" s="85"/>
      <c r="CJ126" s="85"/>
      <c r="CK126" s="85"/>
      <c r="CL126" s="85"/>
      <c r="CM126" s="85"/>
      <c r="CN126" s="85"/>
      <c r="CO126" s="85"/>
      <c r="CP126" s="85"/>
      <c r="CQ126" s="85"/>
      <c r="CR126" s="85"/>
      <c r="CS126" s="85"/>
      <c r="CT126" s="85"/>
      <c r="CU126" s="85"/>
      <c r="CV126" s="85"/>
      <c r="CW126" s="85"/>
      <c r="CX126" s="85"/>
      <c r="CY126" s="85"/>
      <c r="CZ126" s="85"/>
      <c r="DA126" s="86"/>
      <c r="DC126" s="44"/>
    </row>
    <row r="127" spans="1:174" s="18" customFormat="1" x14ac:dyDescent="0.25">
      <c r="A127" s="21"/>
      <c r="B127" s="82" t="s">
        <v>85</v>
      </c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82"/>
      <c r="AP127" s="82"/>
      <c r="AQ127" s="82"/>
      <c r="AR127" s="82"/>
      <c r="AS127" s="82"/>
      <c r="AT127" s="82"/>
      <c r="AU127" s="83"/>
      <c r="AV127" s="84">
        <f>CR107*1000</f>
        <v>11569</v>
      </c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  <c r="BG127" s="85"/>
      <c r="BH127" s="85"/>
      <c r="BI127" s="85"/>
      <c r="BJ127" s="85"/>
      <c r="BK127" s="85"/>
      <c r="BL127" s="85"/>
      <c r="BM127" s="85"/>
      <c r="BN127" s="85"/>
      <c r="BO127" s="85"/>
      <c r="BP127" s="85"/>
      <c r="BQ127" s="85"/>
      <c r="BR127" s="85"/>
      <c r="BS127" s="85"/>
      <c r="BT127" s="85"/>
      <c r="BU127" s="85"/>
      <c r="BV127" s="85"/>
      <c r="BW127" s="85"/>
      <c r="BX127" s="86"/>
      <c r="BY127" s="84">
        <f>DN107*1000</f>
        <v>11569</v>
      </c>
      <c r="BZ127" s="85"/>
      <c r="CA127" s="85"/>
      <c r="CB127" s="85"/>
      <c r="CC127" s="85"/>
      <c r="CD127" s="85"/>
      <c r="CE127" s="85"/>
      <c r="CF127" s="85"/>
      <c r="CG127" s="85"/>
      <c r="CH127" s="85"/>
      <c r="CI127" s="85"/>
      <c r="CJ127" s="85"/>
      <c r="CK127" s="85"/>
      <c r="CL127" s="85"/>
      <c r="CM127" s="85"/>
      <c r="CN127" s="85"/>
      <c r="CO127" s="85"/>
      <c r="CP127" s="85"/>
      <c r="CQ127" s="85"/>
      <c r="CR127" s="85"/>
      <c r="CS127" s="85"/>
      <c r="CT127" s="85"/>
      <c r="CU127" s="85"/>
      <c r="CV127" s="85"/>
      <c r="CW127" s="85"/>
      <c r="CX127" s="85"/>
      <c r="CY127" s="85"/>
      <c r="CZ127" s="85"/>
      <c r="DA127" s="86"/>
      <c r="DC127" s="44"/>
    </row>
    <row r="128" spans="1:174" s="18" customFormat="1" x14ac:dyDescent="0.25">
      <c r="A128" s="21"/>
      <c r="B128" s="82" t="s">
        <v>86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  <c r="AR128" s="82"/>
      <c r="AS128" s="82"/>
      <c r="AT128" s="82"/>
      <c r="AU128" s="83"/>
      <c r="AV128" s="84">
        <f>CR113*1000</f>
        <v>0</v>
      </c>
      <c r="AW128" s="85"/>
      <c r="AX128" s="85"/>
      <c r="AY128" s="85"/>
      <c r="AZ128" s="85"/>
      <c r="BA128" s="85"/>
      <c r="BB128" s="85"/>
      <c r="BC128" s="85"/>
      <c r="BD128" s="85"/>
      <c r="BE128" s="85"/>
      <c r="BF128" s="85"/>
      <c r="BG128" s="85"/>
      <c r="BH128" s="85"/>
      <c r="BI128" s="85"/>
      <c r="BJ128" s="85"/>
      <c r="BK128" s="85"/>
      <c r="BL128" s="85"/>
      <c r="BM128" s="85"/>
      <c r="BN128" s="85"/>
      <c r="BO128" s="85"/>
      <c r="BP128" s="85"/>
      <c r="BQ128" s="85"/>
      <c r="BR128" s="85"/>
      <c r="BS128" s="85"/>
      <c r="BT128" s="85"/>
      <c r="BU128" s="85"/>
      <c r="BV128" s="85"/>
      <c r="BW128" s="85"/>
      <c r="BX128" s="86"/>
      <c r="BY128" s="84">
        <f>DN113*1000</f>
        <v>0</v>
      </c>
      <c r="BZ128" s="85"/>
      <c r="CA128" s="85"/>
      <c r="CB128" s="85"/>
      <c r="CC128" s="85"/>
      <c r="CD128" s="85"/>
      <c r="CE128" s="85"/>
      <c r="CF128" s="85"/>
      <c r="CG128" s="85"/>
      <c r="CH128" s="85"/>
      <c r="CI128" s="85"/>
      <c r="CJ128" s="85"/>
      <c r="CK128" s="85"/>
      <c r="CL128" s="85"/>
      <c r="CM128" s="85"/>
      <c r="CN128" s="85"/>
      <c r="CO128" s="85"/>
      <c r="CP128" s="85"/>
      <c r="CQ128" s="85"/>
      <c r="CR128" s="85"/>
      <c r="CS128" s="85"/>
      <c r="CT128" s="85"/>
      <c r="CU128" s="85"/>
      <c r="CV128" s="85"/>
      <c r="CW128" s="85"/>
      <c r="CX128" s="85"/>
      <c r="CY128" s="85"/>
      <c r="CZ128" s="85"/>
      <c r="DA128" s="86"/>
      <c r="DC128" s="44"/>
    </row>
    <row r="129" spans="1:107" s="18" customFormat="1" x14ac:dyDescent="0.25">
      <c r="A129" s="21"/>
      <c r="B129" s="82" t="s">
        <v>87</v>
      </c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2"/>
      <c r="AO129" s="82"/>
      <c r="AP129" s="82"/>
      <c r="AQ129" s="82"/>
      <c r="AR129" s="82"/>
      <c r="AS129" s="82"/>
      <c r="AT129" s="82"/>
      <c r="AU129" s="83"/>
      <c r="AV129" s="84">
        <f>CR108*1000</f>
        <v>607.13</v>
      </c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  <c r="BG129" s="85"/>
      <c r="BH129" s="85"/>
      <c r="BI129" s="85"/>
      <c r="BJ129" s="85"/>
      <c r="BK129" s="85"/>
      <c r="BL129" s="85"/>
      <c r="BM129" s="85"/>
      <c r="BN129" s="85"/>
      <c r="BO129" s="85"/>
      <c r="BP129" s="85"/>
      <c r="BQ129" s="85"/>
      <c r="BR129" s="85"/>
      <c r="BS129" s="85"/>
      <c r="BT129" s="85"/>
      <c r="BU129" s="85"/>
      <c r="BV129" s="85"/>
      <c r="BW129" s="85"/>
      <c r="BX129" s="86"/>
      <c r="BY129" s="84">
        <f>DN108*1000</f>
        <v>607.13</v>
      </c>
      <c r="BZ129" s="85"/>
      <c r="CA129" s="85"/>
      <c r="CB129" s="85"/>
      <c r="CC129" s="85"/>
      <c r="CD129" s="85"/>
      <c r="CE129" s="85"/>
      <c r="CF129" s="85"/>
      <c r="CG129" s="85"/>
      <c r="CH129" s="85"/>
      <c r="CI129" s="85"/>
      <c r="CJ129" s="85"/>
      <c r="CK129" s="85"/>
      <c r="CL129" s="85"/>
      <c r="CM129" s="85"/>
      <c r="CN129" s="85"/>
      <c r="CO129" s="85"/>
      <c r="CP129" s="85"/>
      <c r="CQ129" s="85"/>
      <c r="CR129" s="85"/>
      <c r="CS129" s="85"/>
      <c r="CT129" s="85"/>
      <c r="CU129" s="85"/>
      <c r="CV129" s="85"/>
      <c r="CW129" s="85"/>
      <c r="CX129" s="85"/>
      <c r="CY129" s="85"/>
      <c r="CZ129" s="85"/>
      <c r="DA129" s="86"/>
      <c r="DC129" s="44"/>
    </row>
    <row r="130" spans="1:107" s="18" customFormat="1" x14ac:dyDescent="0.25">
      <c r="A130" s="21"/>
      <c r="B130" s="82" t="s">
        <v>88</v>
      </c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  <c r="AR130" s="82"/>
      <c r="AS130" s="82"/>
      <c r="AT130" s="82"/>
      <c r="AU130" s="83"/>
      <c r="AV130" s="84">
        <f>(CR109+CR110+CR111)*1000</f>
        <v>156.59800000000001</v>
      </c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  <c r="BG130" s="85"/>
      <c r="BH130" s="85"/>
      <c r="BI130" s="85"/>
      <c r="BJ130" s="85"/>
      <c r="BK130" s="85"/>
      <c r="BL130" s="85"/>
      <c r="BM130" s="85"/>
      <c r="BN130" s="85"/>
      <c r="BO130" s="85"/>
      <c r="BP130" s="85"/>
      <c r="BQ130" s="85"/>
      <c r="BR130" s="85"/>
      <c r="BS130" s="85"/>
      <c r="BT130" s="85"/>
      <c r="BU130" s="85"/>
      <c r="BV130" s="85"/>
      <c r="BW130" s="85"/>
      <c r="BX130" s="86"/>
      <c r="BY130" s="84">
        <f>(DN109+DN110+DN111)*1000</f>
        <v>156.59800000000001</v>
      </c>
      <c r="BZ130" s="85"/>
      <c r="CA130" s="85"/>
      <c r="CB130" s="85"/>
      <c r="CC130" s="85"/>
      <c r="CD130" s="85"/>
      <c r="CE130" s="85"/>
      <c r="CF130" s="85"/>
      <c r="CG130" s="85"/>
      <c r="CH130" s="85"/>
      <c r="CI130" s="85"/>
      <c r="CJ130" s="85"/>
      <c r="CK130" s="85"/>
      <c r="CL130" s="85"/>
      <c r="CM130" s="85"/>
      <c r="CN130" s="85"/>
      <c r="CO130" s="85"/>
      <c r="CP130" s="85"/>
      <c r="CQ130" s="85"/>
      <c r="CR130" s="85"/>
      <c r="CS130" s="85"/>
      <c r="CT130" s="85"/>
      <c r="CU130" s="85"/>
      <c r="CV130" s="85"/>
      <c r="CW130" s="85"/>
      <c r="CX130" s="85"/>
      <c r="CY130" s="85"/>
      <c r="CZ130" s="85"/>
      <c r="DA130" s="86"/>
      <c r="DC130" s="44"/>
    </row>
    <row r="131" spans="1:107" s="18" customFormat="1" x14ac:dyDescent="0.25">
      <c r="A131" s="21"/>
      <c r="B131" s="82" t="s">
        <v>89</v>
      </c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  <c r="AR131" s="82"/>
      <c r="AS131" s="82"/>
      <c r="AT131" s="82"/>
      <c r="AU131" s="83"/>
      <c r="AV131" s="84">
        <v>0</v>
      </c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  <c r="BG131" s="85"/>
      <c r="BH131" s="85"/>
      <c r="BI131" s="85"/>
      <c r="BJ131" s="85"/>
      <c r="BK131" s="85"/>
      <c r="BL131" s="85"/>
      <c r="BM131" s="85"/>
      <c r="BN131" s="85"/>
      <c r="BO131" s="85"/>
      <c r="BP131" s="85"/>
      <c r="BQ131" s="85"/>
      <c r="BR131" s="85"/>
      <c r="BS131" s="85"/>
      <c r="BT131" s="85"/>
      <c r="BU131" s="85"/>
      <c r="BV131" s="85"/>
      <c r="BW131" s="85"/>
      <c r="BX131" s="86"/>
      <c r="BY131" s="84">
        <v>0</v>
      </c>
      <c r="BZ131" s="85"/>
      <c r="CA131" s="85"/>
      <c r="CB131" s="85"/>
      <c r="CC131" s="85"/>
      <c r="CD131" s="85"/>
      <c r="CE131" s="85"/>
      <c r="CF131" s="85"/>
      <c r="CG131" s="85"/>
      <c r="CH131" s="85"/>
      <c r="CI131" s="85"/>
      <c r="CJ131" s="85"/>
      <c r="CK131" s="85"/>
      <c r="CL131" s="85"/>
      <c r="CM131" s="85"/>
      <c r="CN131" s="85"/>
      <c r="CO131" s="85"/>
      <c r="CP131" s="85"/>
      <c r="CQ131" s="85"/>
      <c r="CR131" s="85"/>
      <c r="CS131" s="85"/>
      <c r="CT131" s="85"/>
      <c r="CU131" s="85"/>
      <c r="CV131" s="85"/>
      <c r="CW131" s="85"/>
      <c r="CX131" s="85"/>
      <c r="CY131" s="85"/>
      <c r="CZ131" s="85"/>
      <c r="DA131" s="86"/>
      <c r="DC131" s="44"/>
    </row>
    <row r="132" spans="1:107" s="18" customFormat="1" x14ac:dyDescent="0.25">
      <c r="A132" s="21"/>
      <c r="B132" s="82" t="s">
        <v>90</v>
      </c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  <c r="AR132" s="82"/>
      <c r="AS132" s="82"/>
      <c r="AT132" s="82"/>
      <c r="AU132" s="83"/>
      <c r="AV132" s="84">
        <v>0</v>
      </c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  <c r="BH132" s="85"/>
      <c r="BI132" s="85"/>
      <c r="BJ132" s="85"/>
      <c r="BK132" s="85"/>
      <c r="BL132" s="85"/>
      <c r="BM132" s="85"/>
      <c r="BN132" s="85"/>
      <c r="BO132" s="85"/>
      <c r="BP132" s="85"/>
      <c r="BQ132" s="85"/>
      <c r="BR132" s="85"/>
      <c r="BS132" s="85"/>
      <c r="BT132" s="85"/>
      <c r="BU132" s="85"/>
      <c r="BV132" s="85"/>
      <c r="BW132" s="85"/>
      <c r="BX132" s="86"/>
      <c r="BY132" s="84">
        <v>0</v>
      </c>
      <c r="BZ132" s="85"/>
      <c r="CA132" s="85"/>
      <c r="CB132" s="85"/>
      <c r="CC132" s="85"/>
      <c r="CD132" s="85"/>
      <c r="CE132" s="85"/>
      <c r="CF132" s="85"/>
      <c r="CG132" s="85"/>
      <c r="CH132" s="85"/>
      <c r="CI132" s="85"/>
      <c r="CJ132" s="85"/>
      <c r="CK132" s="85"/>
      <c r="CL132" s="85"/>
      <c r="CM132" s="85"/>
      <c r="CN132" s="85"/>
      <c r="CO132" s="85"/>
      <c r="CP132" s="85"/>
      <c r="CQ132" s="85"/>
      <c r="CR132" s="85"/>
      <c r="CS132" s="85"/>
      <c r="CT132" s="85"/>
      <c r="CU132" s="85"/>
      <c r="CV132" s="85"/>
      <c r="CW132" s="85"/>
      <c r="CX132" s="85"/>
      <c r="CY132" s="85"/>
      <c r="CZ132" s="85"/>
      <c r="DA132" s="86"/>
      <c r="DC132" s="44"/>
    </row>
    <row r="133" spans="1:107" s="18" customFormat="1" x14ac:dyDescent="0.25">
      <c r="A133" s="21"/>
      <c r="B133" s="82" t="s">
        <v>91</v>
      </c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3"/>
      <c r="AV133" s="84">
        <v>0</v>
      </c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  <c r="BG133" s="85"/>
      <c r="BH133" s="85"/>
      <c r="BI133" s="85"/>
      <c r="BJ133" s="85"/>
      <c r="BK133" s="85"/>
      <c r="BL133" s="85"/>
      <c r="BM133" s="85"/>
      <c r="BN133" s="85"/>
      <c r="BO133" s="85"/>
      <c r="BP133" s="85"/>
      <c r="BQ133" s="85"/>
      <c r="BR133" s="85"/>
      <c r="BS133" s="85"/>
      <c r="BT133" s="85"/>
      <c r="BU133" s="85"/>
      <c r="BV133" s="85"/>
      <c r="BW133" s="85"/>
      <c r="BX133" s="86"/>
      <c r="BY133" s="84">
        <v>0</v>
      </c>
      <c r="BZ133" s="85"/>
      <c r="CA133" s="85"/>
      <c r="CB133" s="85"/>
      <c r="CC133" s="85"/>
      <c r="CD133" s="85"/>
      <c r="CE133" s="85"/>
      <c r="CF133" s="85"/>
      <c r="CG133" s="85"/>
      <c r="CH133" s="85"/>
      <c r="CI133" s="85"/>
      <c r="CJ133" s="85"/>
      <c r="CK133" s="85"/>
      <c r="CL133" s="85"/>
      <c r="CM133" s="85"/>
      <c r="CN133" s="85"/>
      <c r="CO133" s="85"/>
      <c r="CP133" s="85"/>
      <c r="CQ133" s="85"/>
      <c r="CR133" s="85"/>
      <c r="CS133" s="85"/>
      <c r="CT133" s="85"/>
      <c r="CU133" s="85"/>
      <c r="CV133" s="85"/>
      <c r="CW133" s="85"/>
      <c r="CX133" s="85"/>
      <c r="CY133" s="85"/>
      <c r="CZ133" s="85"/>
      <c r="DA133" s="86"/>
      <c r="DC133" s="44"/>
    </row>
    <row r="134" spans="1:107" s="18" customFormat="1" x14ac:dyDescent="0.25">
      <c r="A134" s="21"/>
      <c r="B134" s="82" t="s">
        <v>92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2"/>
      <c r="AP134" s="82"/>
      <c r="AQ134" s="82"/>
      <c r="AR134" s="82"/>
      <c r="AS134" s="82"/>
      <c r="AT134" s="82"/>
      <c r="AU134" s="83"/>
      <c r="AV134" s="84">
        <v>0</v>
      </c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  <c r="BG134" s="85"/>
      <c r="BH134" s="85"/>
      <c r="BI134" s="85"/>
      <c r="BJ134" s="85"/>
      <c r="BK134" s="85"/>
      <c r="BL134" s="85"/>
      <c r="BM134" s="85"/>
      <c r="BN134" s="85"/>
      <c r="BO134" s="85"/>
      <c r="BP134" s="85"/>
      <c r="BQ134" s="85"/>
      <c r="BR134" s="85"/>
      <c r="BS134" s="85"/>
      <c r="BT134" s="85"/>
      <c r="BU134" s="85"/>
      <c r="BV134" s="85"/>
      <c r="BW134" s="85"/>
      <c r="BX134" s="86"/>
      <c r="BY134" s="84">
        <v>0</v>
      </c>
      <c r="BZ134" s="85"/>
      <c r="CA134" s="85"/>
      <c r="CB134" s="85"/>
      <c r="CC134" s="85"/>
      <c r="CD134" s="85"/>
      <c r="CE134" s="85"/>
      <c r="CF134" s="85"/>
      <c r="CG134" s="85"/>
      <c r="CH134" s="85"/>
      <c r="CI134" s="85"/>
      <c r="CJ134" s="85"/>
      <c r="CK134" s="85"/>
      <c r="CL134" s="85"/>
      <c r="CM134" s="85"/>
      <c r="CN134" s="85"/>
      <c r="CO134" s="85"/>
      <c r="CP134" s="85"/>
      <c r="CQ134" s="85"/>
      <c r="CR134" s="85"/>
      <c r="CS134" s="85"/>
      <c r="CT134" s="85"/>
      <c r="CU134" s="85"/>
      <c r="CV134" s="85"/>
      <c r="CW134" s="85"/>
      <c r="CX134" s="85"/>
      <c r="CY134" s="85"/>
      <c r="CZ134" s="85"/>
      <c r="DA134" s="86"/>
      <c r="DC134" s="44"/>
    </row>
    <row r="135" spans="1:107" s="18" customFormat="1" x14ac:dyDescent="0.25">
      <c r="A135" s="21"/>
      <c r="B135" s="82" t="s">
        <v>53</v>
      </c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3"/>
      <c r="AV135" s="84">
        <f>AV127+AV128+AV129+AV130</f>
        <v>12332.727999999999</v>
      </c>
      <c r="AW135" s="85"/>
      <c r="AX135" s="85"/>
      <c r="AY135" s="85"/>
      <c r="AZ135" s="85"/>
      <c r="BA135" s="85"/>
      <c r="BB135" s="85"/>
      <c r="BC135" s="85"/>
      <c r="BD135" s="85"/>
      <c r="BE135" s="85"/>
      <c r="BF135" s="85"/>
      <c r="BG135" s="85"/>
      <c r="BH135" s="85"/>
      <c r="BI135" s="85"/>
      <c r="BJ135" s="85"/>
      <c r="BK135" s="85"/>
      <c r="BL135" s="85"/>
      <c r="BM135" s="85"/>
      <c r="BN135" s="85"/>
      <c r="BO135" s="85"/>
      <c r="BP135" s="85"/>
      <c r="BQ135" s="85"/>
      <c r="BR135" s="85"/>
      <c r="BS135" s="85"/>
      <c r="BT135" s="85"/>
      <c r="BU135" s="85"/>
      <c r="BV135" s="85"/>
      <c r="BW135" s="85"/>
      <c r="BX135" s="86"/>
      <c r="BY135" s="84">
        <f>BY127+BY128+BY129+BY130</f>
        <v>12332.727999999999</v>
      </c>
      <c r="BZ135" s="85"/>
      <c r="CA135" s="85"/>
      <c r="CB135" s="85"/>
      <c r="CC135" s="85"/>
      <c r="CD135" s="85"/>
      <c r="CE135" s="85"/>
      <c r="CF135" s="85"/>
      <c r="CG135" s="85"/>
      <c r="CH135" s="85"/>
      <c r="CI135" s="85"/>
      <c r="CJ135" s="85"/>
      <c r="CK135" s="85"/>
      <c r="CL135" s="85"/>
      <c r="CM135" s="85"/>
      <c r="CN135" s="85"/>
      <c r="CO135" s="85"/>
      <c r="CP135" s="85"/>
      <c r="CQ135" s="85"/>
      <c r="CR135" s="85"/>
      <c r="CS135" s="85"/>
      <c r="CT135" s="85"/>
      <c r="CU135" s="85"/>
      <c r="CV135" s="85"/>
      <c r="CW135" s="85"/>
      <c r="CX135" s="85"/>
      <c r="CY135" s="85"/>
      <c r="CZ135" s="85"/>
      <c r="DA135" s="86"/>
      <c r="DC135" s="44"/>
    </row>
  </sheetData>
  <mergeCells count="525"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BQ75:CS75"/>
    <mergeCell ref="EA79:FE79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CV73:DZ73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Q77:CS77"/>
    <mergeCell ref="CV77:DZ77"/>
    <mergeCell ref="AS78:BP78"/>
    <mergeCell ref="BQ78:CS78"/>
    <mergeCell ref="CV78:DZ78"/>
    <mergeCell ref="A69:V78"/>
    <mergeCell ref="W75:AR78"/>
    <mergeCell ref="BQ76:CS76"/>
    <mergeCell ref="BQ79:CS79"/>
    <mergeCell ref="AS77:BP77"/>
    <mergeCell ref="BQ72:CS72"/>
    <mergeCell ref="W69:AR7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2025-11-19T22:41:32Z</dcterms:modified>
</cp:coreProperties>
</file>