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прель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30" i="3" l="1"/>
  <c r="BY129" i="3"/>
  <c r="AV129" i="3"/>
  <c r="BY128" i="3"/>
  <c r="AV128" i="3"/>
  <c r="AV127" i="3"/>
  <c r="AV135" i="3" s="1"/>
  <c r="CR114" i="3"/>
  <c r="DN113" i="3"/>
  <c r="BY127" i="3" s="1"/>
  <c r="BY135" i="3" s="1"/>
  <c r="DN111" i="3"/>
  <c r="DN110" i="3"/>
  <c r="BY130" i="3" s="1"/>
  <c r="DN109" i="3"/>
  <c r="DN108" i="3"/>
  <c r="DN114" i="3" s="1"/>
  <c r="DN107" i="3"/>
  <c r="CK95" i="3"/>
  <c r="CK94" i="3"/>
  <c r="CK93" i="3"/>
  <c r="CK92" i="3"/>
  <c r="CK91" i="3"/>
  <c r="CK90" i="3"/>
  <c r="CK89" i="3"/>
  <c r="CK88" i="3"/>
  <c r="BQ79" i="3"/>
  <c r="CV78" i="3"/>
  <c r="CV77" i="3"/>
  <c r="CV76" i="3"/>
  <c r="DZ75" i="3"/>
  <c r="DY75" i="3"/>
  <c r="DX75" i="3"/>
  <c r="DW75" i="3"/>
  <c r="DV75" i="3"/>
  <c r="DU75" i="3"/>
  <c r="DT75" i="3"/>
  <c r="DS75" i="3"/>
  <c r="DR75" i="3"/>
  <c r="DQ75" i="3"/>
  <c r="DP75" i="3"/>
  <c r="DO75" i="3"/>
  <c r="DN75" i="3"/>
  <c r="DM75" i="3"/>
  <c r="DL75" i="3"/>
  <c r="DK75" i="3"/>
  <c r="DJ75" i="3"/>
  <c r="DI75" i="3"/>
  <c r="DH75" i="3"/>
  <c r="DG75" i="3"/>
  <c r="DF75" i="3"/>
  <c r="DE75" i="3"/>
  <c r="DD75" i="3"/>
  <c r="DC75" i="3"/>
  <c r="DB75" i="3"/>
  <c r="DA75" i="3"/>
  <c r="CZ75" i="3"/>
  <c r="CY75" i="3"/>
  <c r="CX75" i="3"/>
  <c r="CW75" i="3"/>
  <c r="CV75" i="3"/>
  <c r="CV74" i="3"/>
  <c r="DZ73" i="3"/>
  <c r="DY73" i="3"/>
  <c r="DX73" i="3"/>
  <c r="DW73" i="3"/>
  <c r="DV73" i="3"/>
  <c r="DU73" i="3"/>
  <c r="DT73" i="3"/>
  <c r="DS73" i="3"/>
  <c r="DR73" i="3"/>
  <c r="DQ73" i="3"/>
  <c r="DP73" i="3"/>
  <c r="DO73" i="3"/>
  <c r="DN73" i="3"/>
  <c r="DM73" i="3"/>
  <c r="DL73" i="3"/>
  <c r="DK73" i="3"/>
  <c r="DJ73" i="3"/>
  <c r="DI73" i="3"/>
  <c r="DH73" i="3"/>
  <c r="DG73" i="3"/>
  <c r="DF73" i="3"/>
  <c r="DE73" i="3"/>
  <c r="DD73" i="3"/>
  <c r="DC73" i="3"/>
  <c r="DB73" i="3"/>
  <c r="DA73" i="3"/>
  <c r="CZ73" i="3"/>
  <c r="CY73" i="3"/>
  <c r="CX73" i="3"/>
  <c r="CW73" i="3"/>
  <c r="CV73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DH72" i="3"/>
  <c r="DG72" i="3"/>
  <c r="DF72" i="3"/>
  <c r="DE72" i="3"/>
  <c r="DD72" i="3"/>
  <c r="DC72" i="3"/>
  <c r="DB72" i="3"/>
  <c r="DA72" i="3"/>
  <c r="CZ72" i="3"/>
  <c r="CY72" i="3"/>
  <c r="CX72" i="3"/>
  <c r="CW72" i="3"/>
  <c r="CV72" i="3"/>
  <c r="CV71" i="3"/>
  <c r="DZ70" i="3"/>
  <c r="DY70" i="3"/>
  <c r="DX70" i="3"/>
  <c r="DW70" i="3"/>
  <c r="DV70" i="3"/>
  <c r="DU70" i="3"/>
  <c r="DT70" i="3"/>
  <c r="DS70" i="3"/>
  <c r="DR70" i="3"/>
  <c r="DQ70" i="3"/>
  <c r="DP70" i="3"/>
  <c r="DO70" i="3"/>
  <c r="DN70" i="3"/>
  <c r="DM70" i="3"/>
  <c r="DL70" i="3"/>
  <c r="DK70" i="3"/>
  <c r="DJ70" i="3"/>
  <c r="DI70" i="3"/>
  <c r="DH70" i="3"/>
  <c r="DG70" i="3"/>
  <c r="DF70" i="3"/>
  <c r="DE70" i="3"/>
  <c r="DD70" i="3"/>
  <c r="DC70" i="3"/>
  <c r="DB70" i="3"/>
  <c r="DA70" i="3"/>
  <c r="CZ70" i="3"/>
  <c r="CY70" i="3"/>
  <c r="CX70" i="3"/>
  <c r="CW70" i="3"/>
  <c r="CV70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DI69" i="3"/>
  <c r="DH69" i="3"/>
  <c r="DG69" i="3"/>
  <c r="DF69" i="3"/>
  <c r="DE69" i="3"/>
  <c r="DD69" i="3"/>
  <c r="DC69" i="3"/>
  <c r="DB69" i="3"/>
  <c r="DA69" i="3"/>
  <c r="CZ69" i="3"/>
  <c r="CY69" i="3"/>
  <c r="CX69" i="3"/>
  <c r="CW69" i="3"/>
  <c r="CV69" i="3"/>
  <c r="CV68" i="3"/>
  <c r="CV66" i="3"/>
  <c r="CV65" i="3"/>
  <c r="CV64" i="3"/>
  <c r="CV63" i="3"/>
  <c r="CV62" i="3"/>
  <c r="CV61" i="3"/>
  <c r="CV60" i="3"/>
  <c r="CV59" i="3"/>
  <c r="CV79" i="3" s="1"/>
  <c r="EM31" i="3"/>
  <c r="EA69" i="3" s="1"/>
  <c r="CY31" i="3"/>
  <c r="DT31" i="3" s="1"/>
  <c r="CG31" i="3"/>
  <c r="CG30" i="3"/>
  <c r="CY29" i="3"/>
  <c r="DT29" i="3" s="1"/>
  <c r="EM29" i="3" s="1"/>
  <c r="CG29" i="3"/>
  <c r="DR16" i="3"/>
  <c r="DA16" i="3"/>
  <c r="DA15" i="3"/>
  <c r="CY30" i="3" s="1"/>
  <c r="DT30" i="3" s="1"/>
  <c r="EM30" i="3" s="1"/>
  <c r="EA65" i="3" s="1"/>
  <c r="DR14" i="3"/>
  <c r="DA14" i="3"/>
  <c r="AZ14" i="3"/>
  <c r="EL14" i="3" s="1"/>
  <c r="EA59" i="3" s="1"/>
  <c r="DR15" i="3" l="1"/>
  <c r="EL15" i="3" s="1"/>
</calcChain>
</file>

<file path=xl/sharedStrings.xml><?xml version="1.0" encoding="utf-8"?>
<sst xmlns="http://schemas.openxmlformats.org/spreadsheetml/2006/main" count="405" uniqueCount="158">
  <si>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</si>
  <si>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</si>
  <si>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</si>
  <si>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</si>
  <si>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</si>
  <si>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</si>
  <si>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26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</si>
  <si>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</si>
  <si>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</si>
  <si>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</si>
  <si>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</si>
  <si>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</si>
  <si>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</si>
  <si>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</si>
  <si>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</si>
  <si>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</si>
  <si>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</si>
  <si>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</si>
  <si>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</si>
  <si>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</si>
  <si>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</si>
  <si>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</si>
  <si>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</si>
  <si>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</si>
  <si>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</si>
  <si>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</si>
  <si>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</si>
  <si>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</si>
  <si>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нет свободной мощности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</si>
  <si>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</si>
  <si>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</si>
  <si>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</si>
  <si>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</si>
  <si>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</si>
  <si>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</si>
  <si>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</si>
  <si>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</si>
  <si>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</si>
  <si>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</si>
  <si>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</si>
  <si>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</si>
  <si>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</si>
  <si>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</si>
  <si>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</si>
  <si>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</si>
  <si>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</si>
  <si>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</si>
  <si>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</si>
  <si>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</si>
  <si>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</si>
  <si>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</si>
  <si>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</si>
  <si>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</si>
  <si>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</si>
  <si>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</si>
  <si>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</si>
  <si>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</si>
  <si>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</si>
  <si>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</si>
  <si>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</si>
  <si>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</si>
  <si>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</si>
  <si>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</si>
  <si>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</si>
  <si>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</si>
  <si>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</si>
  <si>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</si>
  <si>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</si>
  <si>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</si>
  <si>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</si>
  <si>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</si>
  <si>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</si>
  <si>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</si>
  <si>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</si>
  <si>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</si>
  <si>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</si>
  <si>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</si>
  <si>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</si>
  <si>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</si>
  <si>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</si>
  <si>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</si>
  <si>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</si>
  <si>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</si>
  <si>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</si>
  <si>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</si>
  <si>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</si>
  <si>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</si>
  <si>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</si>
  <si>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</si>
  <si>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</si>
  <si>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</si>
  <si>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</si>
  <si>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</si>
  <si>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</si>
  <si>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</si>
  <si>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</si>
  <si>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</si>
  <si>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</si>
  <si>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</si>
  <si>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</si>
  <si>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</si>
  <si>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</si>
  <si>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</si>
  <si>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</si>
  <si>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</si>
  <si>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</si>
  <si>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</si>
  <si>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</si>
  <si>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</si>
  <si>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</si>
  <si>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</si>
  <si>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</si>
  <si>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</si>
  <si>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</si>
  <si>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</si>
  <si>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</si>
  <si>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</si>
  <si>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</si>
  <si>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</si>
  <si>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</si>
  <si>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</si>
  <si>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</si>
  <si>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</si>
  <si>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</si>
  <si>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</si>
  <si>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</si>
  <si>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</si>
  <si>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</si>
  <si>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</si>
  <si>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</si>
  <si>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</si>
  <si>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</si>
  <si>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</si>
  <si>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</si>
  <si>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</si>
  <si>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</si>
  <si>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</si>
  <si>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</si>
  <si>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</si>
  <si>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</si>
  <si>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</si>
  <si>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</si>
  <si>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</si>
  <si>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</si>
  <si>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</si>
  <si>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</si>
  <si>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</si>
  <si>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</si>
  <si>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</si>
  <si>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</si>
  <si>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</si>
  <si>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апрель</t>
  </si>
  <si>
    <t xml:space="preserve">апрель (план) </t>
  </si>
  <si>
    <t>АО "Аэропорт Южно-Сахалинск"</t>
  </si>
  <si>
    <t xml:space="preserve"> АО "Дальневосточная генерирующая компания"</t>
  </si>
  <si>
    <t xml:space="preserve"> АО "Газпром газораспределение ДВ"</t>
  </si>
  <si>
    <t>(месяц) апрель</t>
  </si>
  <si>
    <t>за апрель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</si>
</sst>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tabSelected="1"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8"/>
    <col min="20" max="20" width="9.42578125" style="18" customWidth="1"/>
    <col min="21" max="23" width="0.85546875" style="18" customWidth="1"/>
    <col min="24" max="24" width="2.140625" style="18" customWidth="1"/>
    <col min="25" max="25" width="7.5703125" style="18" customWidth="1"/>
    <col min="26" max="36" width="0.85546875" style="18"/>
    <col min="37" max="37" width="2.5703125" style="18" customWidth="1"/>
    <col min="38" max="47" width="0.85546875" style="18"/>
    <col min="48" max="48" width="15" style="18" customWidth="1"/>
    <col min="49" max="68" width="0.85546875" style="18"/>
    <col min="69" max="69" width="3.140625" style="18" customWidth="1"/>
    <col min="70" max="83" width="0.85546875" style="18"/>
    <col min="84" max="84" width="4.42578125" style="18" customWidth="1"/>
    <col min="85" max="85" width="0.85546875" style="18"/>
    <col min="86" max="86" width="5.5703125" style="18" customWidth="1"/>
    <col min="87" max="87" width="0.85546875" style="18"/>
    <col min="88" max="88" width="3.140625" style="18" customWidth="1"/>
    <col min="89" max="93" width="0.85546875" style="18"/>
    <col min="94" max="94" width="4.140625" style="18" customWidth="1"/>
    <col min="95" max="96" width="0.85546875" style="18"/>
    <col min="97" max="97" width="3" style="18" customWidth="1"/>
    <col min="98" max="98" width="0.85546875" style="18" hidden="1" customWidth="1"/>
    <col min="99" max="99" width="2.28515625" style="18" hidden="1" customWidth="1"/>
    <col min="100" max="100" width="2.7109375" style="18" customWidth="1"/>
    <col min="101" max="101" width="0.140625" style="18" customWidth="1"/>
    <col min="102" max="102" width="0.7109375" style="18" customWidth="1"/>
    <col min="103" max="103" width="0.85546875" style="18" customWidth="1"/>
    <col min="104" max="104" width="0.7109375" style="18" customWidth="1"/>
    <col min="105" max="105" width="2.28515625" style="18" customWidth="1"/>
    <col min="106" max="106" width="5.28515625" style="18" customWidth="1"/>
    <col min="107" max="107" width="6.7109375" style="19" customWidth="1"/>
    <col min="108" max="108" width="0.5703125" style="18" hidden="1" customWidth="1"/>
    <col min="109" max="109" width="3.5703125" style="18" hidden="1" customWidth="1"/>
    <col min="110" max="110" width="5.5703125" style="18" hidden="1" customWidth="1"/>
    <col min="111" max="111" width="2.42578125" style="18" customWidth="1"/>
    <col min="112" max="112" width="0.42578125" style="18" customWidth="1"/>
    <col min="113" max="113" width="4.85546875" style="18" hidden="1" customWidth="1"/>
    <col min="114" max="114" width="0.140625" style="18" hidden="1" customWidth="1"/>
    <col min="115" max="115" width="3.7109375" style="18" hidden="1" customWidth="1"/>
    <col min="116" max="116" width="5.85546875" style="18" hidden="1" customWidth="1"/>
    <col min="117" max="117" width="2.5703125" style="18" customWidth="1"/>
    <col min="118" max="118" width="2" style="18" customWidth="1"/>
    <col min="119" max="119" width="6.42578125" style="18" customWidth="1"/>
    <col min="120" max="120" width="2.7109375" style="18" hidden="1" customWidth="1"/>
    <col min="121" max="121" width="3.28515625" style="18" customWidth="1"/>
    <col min="122" max="122" width="4.5703125" style="18" customWidth="1"/>
    <col min="123" max="123" width="5.140625" style="18" hidden="1" customWidth="1"/>
    <col min="124" max="126" width="0.85546875" style="18" customWidth="1"/>
    <col min="127" max="127" width="3.28515625" style="18" customWidth="1"/>
    <col min="128" max="129" width="0.85546875" style="18" customWidth="1"/>
    <col min="130" max="130" width="0.5703125" style="18" customWidth="1"/>
    <col min="131" max="134" width="0.85546875" style="18" customWidth="1"/>
    <col min="135" max="135" width="2.85546875" style="18" customWidth="1"/>
    <col min="136" max="136" width="3.85546875" style="18" customWidth="1"/>
    <col min="137" max="137" width="0.85546875" style="18"/>
    <col min="138" max="138" width="2.42578125" style="18" customWidth="1"/>
    <col min="139" max="159" width="0.85546875" style="18"/>
    <col min="160" max="160" width="3.28515625" style="18" customWidth="1"/>
    <col min="161" max="16384" width="0.85546875" style="1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91" t="s">
        <v>1</v>
      </c>
      <c r="EJ2" s="192"/>
      <c r="EK2" s="192"/>
      <c r="EL2" s="192"/>
      <c r="EM2" s="192"/>
      <c r="EN2" s="192"/>
      <c r="EO2" s="192"/>
      <c r="EP2" s="192"/>
      <c r="EQ2" s="192"/>
      <c r="ER2" s="192"/>
      <c r="ES2" s="192"/>
      <c r="ET2" s="192"/>
      <c r="EU2" s="192"/>
      <c r="EV2" s="192"/>
      <c r="EW2" s="192"/>
      <c r="EX2" s="192"/>
      <c r="EY2" s="192"/>
      <c r="EZ2" s="192"/>
      <c r="FA2" s="192"/>
      <c r="FB2" s="192"/>
      <c r="FC2" s="192"/>
      <c r="FD2" s="192"/>
      <c r="FE2" s="192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25" t="s">
        <v>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5"/>
      <c r="EP6" s="125"/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</row>
    <row r="7" spans="1:164" s="9" customFormat="1" ht="23.2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</row>
    <row r="8" spans="1:164" s="10" customFormat="1" ht="12.75" x14ac:dyDescent="0.2">
      <c r="AV8" s="65" t="s">
        <v>4</v>
      </c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28" t="s">
        <v>5</v>
      </c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9" t="s">
        <v>151</v>
      </c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8">
        <v>20</v>
      </c>
      <c r="CS9" s="128"/>
      <c r="CT9" s="128"/>
      <c r="CU9" s="128"/>
      <c r="CV9" s="82" t="s">
        <v>6</v>
      </c>
      <c r="CW9" s="82"/>
      <c r="CX9" s="82"/>
      <c r="CY9" s="82"/>
      <c r="CZ9" s="130" t="s">
        <v>7</v>
      </c>
      <c r="DA9" s="130"/>
      <c r="DB9" s="130"/>
      <c r="DC9" s="130"/>
      <c r="DD9" s="130"/>
      <c r="DE9" s="130"/>
      <c r="DF9" s="130"/>
      <c r="DG9" s="130"/>
    </row>
    <row r="10" spans="1:164" s="13" customFormat="1" ht="15.75" x14ac:dyDescent="0.25">
      <c r="C10" s="128" t="s">
        <v>8</v>
      </c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 t="s">
        <v>152</v>
      </c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DC10" s="14"/>
    </row>
    <row r="12" spans="1:164" s="15" customFormat="1" ht="90" customHeight="1" x14ac:dyDescent="0.2">
      <c r="A12" s="173" t="s">
        <v>9</v>
      </c>
      <c r="B12" s="173"/>
      <c r="C12" s="173"/>
      <c r="D12" s="173"/>
      <c r="E12" s="173"/>
      <c r="F12" s="173" t="s">
        <v>10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 t="s">
        <v>11</v>
      </c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3"/>
      <c r="AM12" s="173"/>
      <c r="AN12" s="173"/>
      <c r="AO12" s="173" t="s">
        <v>12</v>
      </c>
      <c r="AP12" s="173"/>
      <c r="AQ12" s="173"/>
      <c r="AR12" s="173"/>
      <c r="AS12" s="173"/>
      <c r="AT12" s="173"/>
      <c r="AU12" s="173"/>
      <c r="AV12" s="173"/>
      <c r="AW12" s="173"/>
      <c r="AX12" s="173"/>
      <c r="AY12" s="173"/>
      <c r="AZ12" s="173" t="s">
        <v>13</v>
      </c>
      <c r="BA12" s="173"/>
      <c r="BB12" s="173"/>
      <c r="BC12" s="173"/>
      <c r="BD12" s="173"/>
      <c r="BE12" s="173"/>
      <c r="BF12" s="173"/>
      <c r="BG12" s="173"/>
      <c r="BH12" s="173"/>
      <c r="BI12" s="173"/>
      <c r="BJ12" s="173"/>
      <c r="BK12" s="173"/>
      <c r="BL12" s="173"/>
      <c r="BM12" s="173"/>
      <c r="BN12" s="173"/>
      <c r="BO12" s="173"/>
      <c r="BP12" s="173"/>
      <c r="BQ12" s="173" t="s">
        <v>14</v>
      </c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73" t="s">
        <v>15</v>
      </c>
      <c r="CK12" s="173"/>
      <c r="CL12" s="173"/>
      <c r="CM12" s="173"/>
      <c r="CN12" s="173"/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73"/>
      <c r="DA12" s="173" t="s">
        <v>16</v>
      </c>
      <c r="DB12" s="173"/>
      <c r="DC12" s="173"/>
      <c r="DD12" s="173"/>
      <c r="DE12" s="173"/>
      <c r="DF12" s="173"/>
      <c r="DG12" s="173"/>
      <c r="DH12" s="173"/>
      <c r="DI12" s="173"/>
      <c r="DJ12" s="173"/>
      <c r="DK12" s="173"/>
      <c r="DL12" s="173"/>
      <c r="DM12" s="173"/>
      <c r="DN12" s="173"/>
      <c r="DO12" s="173"/>
      <c r="DP12" s="173"/>
      <c r="DQ12" s="173"/>
      <c r="DR12" s="173" t="s">
        <v>17</v>
      </c>
      <c r="DS12" s="173"/>
      <c r="DT12" s="173"/>
      <c r="DU12" s="173"/>
      <c r="DV12" s="173"/>
      <c r="DW12" s="173"/>
      <c r="DX12" s="173"/>
      <c r="DY12" s="173"/>
      <c r="DZ12" s="173"/>
      <c r="EA12" s="173"/>
      <c r="EB12" s="173"/>
      <c r="EC12" s="173"/>
      <c r="ED12" s="173"/>
      <c r="EE12" s="173"/>
      <c r="EF12" s="173"/>
      <c r="EG12" s="173"/>
      <c r="EH12" s="173"/>
      <c r="EI12" s="173"/>
      <c r="EJ12" s="173"/>
      <c r="EK12" s="173"/>
      <c r="EL12" s="173" t="s">
        <v>18</v>
      </c>
      <c r="EM12" s="173"/>
      <c r="EN12" s="173"/>
      <c r="EO12" s="173"/>
      <c r="EP12" s="173"/>
      <c r="EQ12" s="173"/>
      <c r="ER12" s="173"/>
      <c r="ES12" s="173"/>
      <c r="ET12" s="173"/>
      <c r="EU12" s="173"/>
      <c r="EV12" s="173"/>
      <c r="EW12" s="173"/>
      <c r="EX12" s="173"/>
      <c r="EY12" s="173"/>
      <c r="EZ12" s="173"/>
      <c r="FA12" s="173"/>
      <c r="FB12" s="173"/>
      <c r="FC12" s="173"/>
      <c r="FD12" s="173"/>
      <c r="FE12" s="173"/>
    </row>
    <row r="13" spans="1:164" s="16" customFormat="1" x14ac:dyDescent="0.25">
      <c r="A13" s="184">
        <v>1</v>
      </c>
      <c r="B13" s="185"/>
      <c r="C13" s="185"/>
      <c r="D13" s="185"/>
      <c r="E13" s="186"/>
      <c r="F13" s="183">
        <v>2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>
        <v>3</v>
      </c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>
        <v>4</v>
      </c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>
        <v>5</v>
      </c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>
        <v>6</v>
      </c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>
        <v>7</v>
      </c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>
        <v>8</v>
      </c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>
        <v>9</v>
      </c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>
        <v>10</v>
      </c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</row>
    <row r="14" spans="1:164" s="17" customFormat="1" ht="72" customHeight="1" x14ac:dyDescent="0.25">
      <c r="A14" s="174" t="s">
        <v>19</v>
      </c>
      <c r="B14" s="175"/>
      <c r="C14" s="175"/>
      <c r="D14" s="175"/>
      <c r="E14" s="176"/>
      <c r="F14" s="182" t="s">
        <v>20</v>
      </c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 t="s">
        <v>21</v>
      </c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93" t="s">
        <v>22</v>
      </c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78">
        <f>40.291</f>
        <v>40.290999999999997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163" t="s">
        <v>23</v>
      </c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88">
        <v>12.500007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f>CJ14</f>
        <v>12.500007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12.500007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88">
        <f>AZ14-DR14</f>
        <v>27.790992999999997</v>
      </c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90"/>
    </row>
    <row r="15" spans="1:164" s="17" customFormat="1" ht="78.75" customHeight="1" x14ac:dyDescent="0.25">
      <c r="A15" s="174" t="s">
        <v>24</v>
      </c>
      <c r="B15" s="175"/>
      <c r="C15" s="175"/>
      <c r="D15" s="175"/>
      <c r="E15" s="176"/>
      <c r="F15" s="182" t="s">
        <v>25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 t="s">
        <v>26</v>
      </c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93" t="s">
        <v>27</v>
      </c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78">
        <v>13.333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163" t="s">
        <v>23</v>
      </c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3"/>
      <c r="CC15" s="163"/>
      <c r="CD15" s="163"/>
      <c r="CE15" s="163"/>
      <c r="CF15" s="163"/>
      <c r="CG15" s="163"/>
      <c r="CH15" s="163"/>
      <c r="CI15" s="163"/>
      <c r="CJ15" s="88">
        <v>12.308315</v>
      </c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90"/>
      <c r="DA15" s="88">
        <f t="shared" ref="DA15" si="0">CJ15</f>
        <v>12.308315</v>
      </c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90"/>
      <c r="DR15" s="88">
        <f>DA15</f>
        <v>12.308315</v>
      </c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90"/>
      <c r="EL15" s="88">
        <f>AZ15-DR15</f>
        <v>1.0246849999999998</v>
      </c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90"/>
    </row>
    <row r="16" spans="1:164" s="17" customFormat="1" ht="117" customHeight="1" x14ac:dyDescent="0.25">
      <c r="A16" s="174" t="s">
        <v>29</v>
      </c>
      <c r="B16" s="175"/>
      <c r="C16" s="175"/>
      <c r="D16" s="175"/>
      <c r="E16" s="176"/>
      <c r="F16" s="182" t="s">
        <v>30</v>
      </c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 t="s">
        <v>31</v>
      </c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93" t="s">
        <v>32</v>
      </c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78">
        <v>87.5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163" t="s">
        <v>33</v>
      </c>
      <c r="BR16" s="163"/>
      <c r="BS16" s="163"/>
      <c r="BT16" s="163"/>
      <c r="BU16" s="163"/>
      <c r="BV16" s="163"/>
      <c r="BW16" s="163"/>
      <c r="BX16" s="163"/>
      <c r="BY16" s="163"/>
      <c r="BZ16" s="163"/>
      <c r="CA16" s="163"/>
      <c r="CB16" s="163"/>
      <c r="CC16" s="163"/>
      <c r="CD16" s="163"/>
      <c r="CE16" s="163"/>
      <c r="CF16" s="163"/>
      <c r="CG16" s="163"/>
      <c r="CH16" s="163"/>
      <c r="CI16" s="163"/>
      <c r="CJ16" s="88">
        <v>143.059326</v>
      </c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90"/>
      <c r="DA16" s="88">
        <f>CJ16</f>
        <v>143.059326</v>
      </c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90"/>
      <c r="DR16" s="88">
        <f>DA16</f>
        <v>143.059326</v>
      </c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90"/>
      <c r="EL16" s="188" t="s">
        <v>28</v>
      </c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90"/>
    </row>
    <row r="17" spans="1:162" s="17" customFormat="1" ht="7.5" hidden="1" customHeight="1" x14ac:dyDescent="0.25">
      <c r="A17" s="174"/>
      <c r="B17" s="175"/>
      <c r="C17" s="175"/>
      <c r="D17" s="175"/>
      <c r="E17" s="176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163"/>
      <c r="BR17" s="163"/>
      <c r="BS17" s="163"/>
      <c r="BT17" s="163"/>
      <c r="BU17" s="163"/>
      <c r="BV17" s="163"/>
      <c r="BW17" s="163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6" t="s">
        <v>34</v>
      </c>
    </row>
    <row r="20" spans="1:162" s="7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8"/>
    </row>
    <row r="21" spans="1:162" s="51" customFormat="1" ht="45" customHeight="1" x14ac:dyDescent="0.25">
      <c r="A21" s="125" t="s">
        <v>35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126"/>
      <c r="CR21" s="126"/>
      <c r="CS21" s="126"/>
      <c r="CT21" s="126"/>
      <c r="CU21" s="126"/>
      <c r="CV21" s="126"/>
      <c r="CW21" s="126"/>
      <c r="CX21" s="126"/>
      <c r="CY21" s="126"/>
      <c r="CZ21" s="126"/>
      <c r="DA21" s="126"/>
      <c r="DB21" s="126"/>
      <c r="DC21" s="126"/>
      <c r="DD21" s="126"/>
      <c r="DE21" s="126"/>
      <c r="DF21" s="126"/>
      <c r="DG21" s="126"/>
      <c r="DH21" s="126"/>
      <c r="DI21" s="126"/>
      <c r="DJ21" s="126"/>
      <c r="DK21" s="126"/>
      <c r="DL21" s="126"/>
      <c r="DM21" s="126"/>
      <c r="DN21" s="126"/>
      <c r="DO21" s="126"/>
      <c r="DP21" s="126"/>
      <c r="DQ21" s="126"/>
      <c r="DR21" s="126"/>
      <c r="DS21" s="126"/>
      <c r="DT21" s="126"/>
      <c r="DU21" s="126"/>
      <c r="DV21" s="126"/>
      <c r="DW21" s="126"/>
      <c r="DX21" s="126"/>
      <c r="DY21" s="126"/>
      <c r="DZ21" s="126"/>
      <c r="EA21" s="126"/>
      <c r="EB21" s="126"/>
      <c r="EC21" s="126"/>
      <c r="ED21" s="126"/>
      <c r="EE21" s="126"/>
      <c r="EF21" s="126"/>
      <c r="EG21" s="126"/>
      <c r="EH21" s="126"/>
      <c r="EI21" s="126"/>
      <c r="EJ21" s="126"/>
      <c r="EK21" s="126"/>
      <c r="EL21" s="126"/>
      <c r="EM21" s="126"/>
      <c r="EN21" s="126"/>
      <c r="EO21" s="126"/>
      <c r="EP21" s="126"/>
      <c r="EQ21" s="126"/>
      <c r="ER21" s="126"/>
      <c r="ES21" s="126"/>
      <c r="ET21" s="126"/>
      <c r="EU21" s="126"/>
      <c r="EV21" s="126"/>
      <c r="EW21" s="126"/>
      <c r="EX21" s="126"/>
      <c r="EY21" s="126"/>
      <c r="EZ21" s="126"/>
      <c r="FA21" s="126"/>
      <c r="FB21" s="126"/>
      <c r="FC21" s="126"/>
      <c r="FD21" s="126"/>
      <c r="FE21" s="126"/>
    </row>
    <row r="22" spans="1:162" s="13" customFormat="1" ht="15.75" x14ac:dyDescent="0.25">
      <c r="AV22" s="127" t="s">
        <v>36</v>
      </c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</row>
    <row r="23" spans="1:162" s="10" customFormat="1" ht="15.75" x14ac:dyDescent="0.25">
      <c r="AV23" s="65" t="s">
        <v>4</v>
      </c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1"/>
      <c r="DW23" s="21"/>
      <c r="DX23" s="21"/>
      <c r="DY23" s="21"/>
      <c r="DZ23" s="22"/>
      <c r="EA23" s="22"/>
      <c r="EB23" s="22"/>
      <c r="EC23" s="22"/>
      <c r="ED23" s="23"/>
      <c r="EE23" s="23"/>
      <c r="EF23" s="23"/>
      <c r="EG23" s="23"/>
      <c r="EH23" s="13"/>
      <c r="EI23" s="13"/>
      <c r="EJ23" s="13"/>
      <c r="EK23" s="13"/>
    </row>
    <row r="24" spans="1:162" s="10" customFormat="1" ht="15.75" x14ac:dyDescent="0.25">
      <c r="AW24" s="128" t="s">
        <v>37</v>
      </c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9" t="s">
        <v>151</v>
      </c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8">
        <v>20</v>
      </c>
      <c r="CS24" s="128"/>
      <c r="CT24" s="128"/>
      <c r="CU24" s="128"/>
      <c r="CV24" s="82" t="s">
        <v>6</v>
      </c>
      <c r="CW24" s="82"/>
      <c r="CX24" s="82"/>
      <c r="CY24" s="82"/>
      <c r="CZ24" s="130" t="s">
        <v>7</v>
      </c>
      <c r="DA24" s="130"/>
      <c r="DB24" s="130"/>
      <c r="DC24" s="130"/>
      <c r="DD24" s="130"/>
      <c r="DE24" s="130"/>
      <c r="DF24" s="130"/>
      <c r="DG24" s="130"/>
      <c r="DH24" s="130"/>
    </row>
    <row r="25" spans="1:162" s="13" customFormat="1" ht="15.75" x14ac:dyDescent="0.25">
      <c r="C25" s="128" t="s">
        <v>8</v>
      </c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9" t="s">
        <v>152</v>
      </c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87"/>
      <c r="BU25" s="187"/>
      <c r="BV25" s="187"/>
      <c r="BW25" s="187"/>
      <c r="BX25" s="187"/>
      <c r="BY25" s="187"/>
      <c r="BZ25" s="187"/>
      <c r="CA25" s="187"/>
      <c r="CB25" s="187"/>
      <c r="CC25" s="187"/>
      <c r="CD25" s="187"/>
      <c r="CE25" s="187"/>
      <c r="CF25" s="187"/>
      <c r="CG25" s="187"/>
      <c r="CH25" s="187"/>
      <c r="CI25" s="187"/>
      <c r="CJ25" s="187"/>
      <c r="CK25" s="187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DC25" s="14"/>
    </row>
    <row r="27" spans="1:162" s="15" customFormat="1" ht="61.5" customHeight="1" x14ac:dyDescent="0.2">
      <c r="A27" s="173" t="s">
        <v>9</v>
      </c>
      <c r="B27" s="173"/>
      <c r="C27" s="173"/>
      <c r="D27" s="173"/>
      <c r="E27" s="173"/>
      <c r="F27" s="173" t="s">
        <v>38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 t="s">
        <v>11</v>
      </c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 t="s">
        <v>39</v>
      </c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 t="s">
        <v>40</v>
      </c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  <c r="BK27" s="173"/>
      <c r="BL27" s="173"/>
      <c r="BM27" s="173"/>
      <c r="BN27" s="173" t="s">
        <v>41</v>
      </c>
      <c r="BO27" s="173"/>
      <c r="BP27" s="173"/>
      <c r="BQ27" s="173"/>
      <c r="BR27" s="173"/>
      <c r="BS27" s="173"/>
      <c r="BT27" s="173"/>
      <c r="BU27" s="173"/>
      <c r="BV27" s="173"/>
      <c r="BW27" s="173"/>
      <c r="BX27" s="173"/>
      <c r="BY27" s="173"/>
      <c r="BZ27" s="173"/>
      <c r="CA27" s="173"/>
      <c r="CB27" s="173"/>
      <c r="CC27" s="173"/>
      <c r="CD27" s="173"/>
      <c r="CE27" s="173"/>
      <c r="CF27" s="173"/>
      <c r="CG27" s="173" t="s">
        <v>42</v>
      </c>
      <c r="CH27" s="173"/>
      <c r="CI27" s="173"/>
      <c r="CJ27" s="173"/>
      <c r="CK27" s="173"/>
      <c r="CL27" s="173"/>
      <c r="CM27" s="173"/>
      <c r="CN27" s="173"/>
      <c r="CO27" s="173"/>
      <c r="CP27" s="173"/>
      <c r="CQ27" s="173"/>
      <c r="CR27" s="173"/>
      <c r="CS27" s="173"/>
      <c r="CT27" s="173"/>
      <c r="CU27" s="173"/>
      <c r="CV27" s="173"/>
      <c r="CW27" s="173"/>
      <c r="CX27" s="173"/>
      <c r="CY27" s="173" t="s">
        <v>43</v>
      </c>
      <c r="CZ27" s="173"/>
      <c r="DA27" s="173"/>
      <c r="DB27" s="173"/>
      <c r="DC27" s="173"/>
      <c r="DD27" s="173"/>
      <c r="DE27" s="173"/>
      <c r="DF27" s="173"/>
      <c r="DG27" s="173"/>
      <c r="DH27" s="173"/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 t="s">
        <v>44</v>
      </c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73"/>
      <c r="EH27" s="173"/>
      <c r="EI27" s="173"/>
      <c r="EJ27" s="173"/>
      <c r="EK27" s="173"/>
      <c r="EL27" s="173"/>
      <c r="EM27" s="173" t="s">
        <v>45</v>
      </c>
      <c r="EN27" s="173"/>
      <c r="EO27" s="173"/>
      <c r="EP27" s="173"/>
      <c r="EQ27" s="173"/>
      <c r="ER27" s="173"/>
      <c r="ES27" s="173"/>
      <c r="ET27" s="173"/>
      <c r="EU27" s="173"/>
      <c r="EV27" s="173"/>
      <c r="EW27" s="173"/>
      <c r="EX27" s="173"/>
      <c r="EY27" s="173"/>
      <c r="EZ27" s="173"/>
      <c r="FA27" s="173"/>
      <c r="FB27" s="173"/>
      <c r="FC27" s="173"/>
      <c r="FD27" s="173"/>
      <c r="FE27" s="173"/>
    </row>
    <row r="28" spans="1:162" s="16" customFormat="1" x14ac:dyDescent="0.25">
      <c r="A28" s="184">
        <v>1</v>
      </c>
      <c r="B28" s="185"/>
      <c r="C28" s="185"/>
      <c r="D28" s="185"/>
      <c r="E28" s="186"/>
      <c r="F28" s="183">
        <v>2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>
        <v>3</v>
      </c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>
        <v>4</v>
      </c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>
        <v>5</v>
      </c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>
        <v>6</v>
      </c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>
        <v>7</v>
      </c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>
        <v>8</v>
      </c>
      <c r="CZ28" s="183"/>
      <c r="DA28" s="183"/>
      <c r="DB28" s="183"/>
      <c r="DC28" s="183"/>
      <c r="DD28" s="183"/>
      <c r="DE28" s="183"/>
      <c r="DF28" s="183"/>
      <c r="DG28" s="183"/>
      <c r="DH28" s="183"/>
      <c r="DI28" s="183"/>
      <c r="DJ28" s="183"/>
      <c r="DK28" s="183"/>
      <c r="DL28" s="183"/>
      <c r="DM28" s="183"/>
      <c r="DN28" s="183"/>
      <c r="DO28" s="183"/>
      <c r="DP28" s="183"/>
      <c r="DQ28" s="183"/>
      <c r="DR28" s="183"/>
      <c r="DS28" s="183"/>
      <c r="DT28" s="183">
        <v>9</v>
      </c>
      <c r="DU28" s="183"/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/>
      <c r="EJ28" s="183"/>
      <c r="EK28" s="183"/>
      <c r="EL28" s="183"/>
      <c r="EM28" s="183">
        <v>10</v>
      </c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</row>
    <row r="29" spans="1:162" s="17" customFormat="1" ht="68.25" customHeight="1" x14ac:dyDescent="0.25">
      <c r="A29" s="174" t="s">
        <v>19</v>
      </c>
      <c r="B29" s="175"/>
      <c r="C29" s="175"/>
      <c r="D29" s="175"/>
      <c r="E29" s="176"/>
      <c r="F29" s="182" t="s">
        <v>20</v>
      </c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 t="s">
        <v>21</v>
      </c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93" t="s">
        <v>22</v>
      </c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78">
        <v>40.290999999999997</v>
      </c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163" t="s">
        <v>46</v>
      </c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91">
        <f>CJ14</f>
        <v>12.500007</v>
      </c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>
        <f>DA14</f>
        <v>12.500007</v>
      </c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>
        <f>CY29</f>
        <v>12.500007</v>
      </c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>
        <f>AZ29-DT29</f>
        <v>27.790992999999997</v>
      </c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39"/>
    </row>
    <row r="30" spans="1:162" s="17" customFormat="1" ht="66" customHeight="1" x14ac:dyDescent="0.25">
      <c r="A30" s="174" t="s">
        <v>24</v>
      </c>
      <c r="B30" s="175"/>
      <c r="C30" s="175"/>
      <c r="D30" s="175"/>
      <c r="E30" s="176"/>
      <c r="F30" s="182" t="s">
        <v>25</v>
      </c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 t="s">
        <v>26</v>
      </c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93" t="s">
        <v>27</v>
      </c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78">
        <v>13.333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163" t="s">
        <v>47</v>
      </c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91">
        <f t="shared" ref="CG30:CG31" si="1">CJ15</f>
        <v>12.308315</v>
      </c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>
        <f>DA15</f>
        <v>12.308315</v>
      </c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>
        <f>CY30</f>
        <v>12.308315</v>
      </c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>
        <f t="shared" ref="EM30" si="2">AZ30-DT30</f>
        <v>1.0246849999999998</v>
      </c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</row>
    <row r="31" spans="1:162" s="17" customFormat="1" ht="117.75" customHeight="1" x14ac:dyDescent="0.25">
      <c r="A31" s="174" t="s">
        <v>29</v>
      </c>
      <c r="B31" s="175"/>
      <c r="C31" s="175"/>
      <c r="D31" s="175"/>
      <c r="E31" s="176"/>
      <c r="F31" s="182" t="s">
        <v>30</v>
      </c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 t="s">
        <v>31</v>
      </c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93" t="s">
        <v>32</v>
      </c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1">
        <v>87.5</v>
      </c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163" t="s">
        <v>48</v>
      </c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63"/>
      <c r="CC31" s="163"/>
      <c r="CD31" s="163"/>
      <c r="CE31" s="163"/>
      <c r="CF31" s="163"/>
      <c r="CG31" s="91">
        <f t="shared" si="1"/>
        <v>143.059326</v>
      </c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>
        <f>DA16</f>
        <v>143.059326</v>
      </c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>
        <f>CY31</f>
        <v>143.059326</v>
      </c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181" t="str">
        <f>EL16</f>
        <v>нет свободной мощности</v>
      </c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6" t="s">
        <v>49</v>
      </c>
    </row>
    <row r="34" spans="1:161" s="7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8"/>
    </row>
    <row r="35" spans="1:161" s="51" customFormat="1" ht="15.75" x14ac:dyDescent="0.25">
      <c r="A35" s="125" t="s">
        <v>50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6"/>
      <c r="DL35" s="126"/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  <c r="DY35" s="126"/>
      <c r="DZ35" s="126"/>
      <c r="EA35" s="126"/>
      <c r="EB35" s="126"/>
      <c r="EC35" s="126"/>
      <c r="ED35" s="126"/>
      <c r="EE35" s="126"/>
      <c r="EF35" s="126"/>
      <c r="EG35" s="126"/>
      <c r="EH35" s="126"/>
      <c r="EI35" s="126"/>
      <c r="EJ35" s="126"/>
      <c r="EK35" s="126"/>
      <c r="EL35" s="126"/>
      <c r="EM35" s="126"/>
      <c r="EN35" s="126"/>
      <c r="EO35" s="126"/>
      <c r="EP35" s="126"/>
      <c r="EQ35" s="126"/>
      <c r="ER35" s="126"/>
      <c r="ES35" s="126"/>
      <c r="ET35" s="126"/>
      <c r="EU35" s="126"/>
      <c r="EV35" s="126"/>
      <c r="EW35" s="126"/>
      <c r="EX35" s="126"/>
      <c r="EY35" s="126"/>
      <c r="EZ35" s="126"/>
      <c r="FA35" s="126"/>
      <c r="FB35" s="126"/>
      <c r="FC35" s="126"/>
      <c r="FD35" s="126"/>
      <c r="FE35" s="126"/>
    </row>
    <row r="36" spans="1:161" s="13" customFormat="1" ht="15.75" x14ac:dyDescent="0.25">
      <c r="AD36" s="25" t="s">
        <v>51</v>
      </c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7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14"/>
      <c r="FC36" s="14"/>
      <c r="FD36" s="14"/>
      <c r="FE36" s="14"/>
    </row>
    <row r="37" spans="1:161" s="10" customFormat="1" ht="15.75" x14ac:dyDescent="0.25"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65" t="s">
        <v>4</v>
      </c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11"/>
      <c r="DZ37" s="11"/>
      <c r="EA37" s="11"/>
      <c r="EB37" s="11"/>
      <c r="EC37" s="11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1"/>
      <c r="ES37" s="21"/>
      <c r="ET37" s="21"/>
      <c r="EU37" s="21"/>
      <c r="EV37" s="22"/>
      <c r="EW37" s="22"/>
      <c r="EX37" s="22"/>
      <c r="EY37" s="22"/>
    </row>
    <row r="38" spans="1:161" s="10" customFormat="1" ht="15.75" x14ac:dyDescent="0.25">
      <c r="AM38" s="128" t="s">
        <v>52</v>
      </c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8"/>
      <c r="CE38" s="128"/>
      <c r="CF38" s="128"/>
      <c r="CG38" s="128"/>
      <c r="CH38" s="128"/>
      <c r="CI38" s="129" t="s">
        <v>151</v>
      </c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8">
        <v>20</v>
      </c>
      <c r="DB38" s="128"/>
      <c r="DC38" s="128"/>
      <c r="DD38" s="128"/>
      <c r="DE38" s="82" t="s">
        <v>6</v>
      </c>
      <c r="DF38" s="82"/>
      <c r="DG38" s="82"/>
      <c r="DH38" s="82"/>
      <c r="DI38" s="130" t="s">
        <v>7</v>
      </c>
      <c r="DJ38" s="130"/>
      <c r="DK38" s="130"/>
      <c r="DL38" s="130"/>
      <c r="DM38" s="130"/>
      <c r="DN38" s="130"/>
      <c r="DO38" s="130"/>
      <c r="DP38" s="130"/>
      <c r="DQ38" s="130"/>
    </row>
    <row r="39" spans="1:161" s="13" customFormat="1" ht="15.75" x14ac:dyDescent="0.25">
      <c r="C39" s="128" t="s">
        <v>8</v>
      </c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9" t="s">
        <v>152</v>
      </c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CL39" s="118"/>
      <c r="CM39" s="118"/>
      <c r="CN39" s="118"/>
      <c r="CO39" s="118"/>
      <c r="CP39" s="118"/>
      <c r="CQ39" s="118"/>
      <c r="CR39" s="118"/>
      <c r="CS39" s="118"/>
      <c r="CT39" s="118"/>
      <c r="CU39" s="118"/>
      <c r="CV39" s="118"/>
      <c r="CW39" s="118"/>
      <c r="DC39" s="14"/>
    </row>
    <row r="40" spans="1:161" s="51" customFormat="1" ht="15.75" x14ac:dyDescent="0.25">
      <c r="DC40" s="29"/>
    </row>
    <row r="41" spans="1:161" ht="45" customHeight="1" x14ac:dyDescent="0.25">
      <c r="A41" s="178" t="s">
        <v>53</v>
      </c>
      <c r="B41" s="179"/>
      <c r="C41" s="179"/>
      <c r="D41" s="179"/>
      <c r="E41" s="179"/>
      <c r="F41" s="179"/>
      <c r="G41" s="179"/>
      <c r="H41" s="179"/>
      <c r="I41" s="179"/>
      <c r="J41" s="179"/>
      <c r="K41" s="180"/>
      <c r="L41" s="178" t="s">
        <v>54</v>
      </c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80"/>
      <c r="AD41" s="173" t="s">
        <v>55</v>
      </c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3"/>
      <c r="BB41" s="173"/>
      <c r="BC41" s="173"/>
      <c r="BD41" s="173"/>
      <c r="BE41" s="173"/>
      <c r="BF41" s="173"/>
      <c r="BG41" s="173"/>
      <c r="BH41" s="173"/>
      <c r="BI41" s="173"/>
      <c r="BJ41" s="173"/>
      <c r="BK41" s="173"/>
      <c r="BL41" s="173"/>
      <c r="BM41" s="173"/>
      <c r="BN41" s="173"/>
      <c r="BO41" s="173"/>
      <c r="BP41" s="173"/>
      <c r="BQ41" s="173"/>
      <c r="BR41" s="173"/>
      <c r="BS41" s="173"/>
      <c r="BT41" s="173"/>
      <c r="BU41" s="173"/>
      <c r="BV41" s="173"/>
      <c r="BW41" s="173"/>
      <c r="BX41" s="173"/>
      <c r="BY41" s="173"/>
      <c r="BZ41" s="173"/>
      <c r="CA41" s="173"/>
      <c r="CB41" s="173"/>
      <c r="CC41" s="173"/>
      <c r="CD41" s="173"/>
      <c r="CE41" s="173"/>
      <c r="CF41" s="173"/>
      <c r="CG41" s="173"/>
      <c r="CH41" s="173"/>
      <c r="CI41" s="173"/>
      <c r="CJ41" s="173"/>
      <c r="CK41" s="173"/>
      <c r="CL41" s="173"/>
      <c r="CM41" s="173"/>
      <c r="CN41" s="173"/>
      <c r="CO41" s="173"/>
      <c r="CP41" s="173"/>
      <c r="CQ41" s="173"/>
      <c r="CR41" s="173"/>
      <c r="CS41" s="173"/>
      <c r="CT41" s="173"/>
      <c r="CU41" s="173"/>
      <c r="CV41" s="173"/>
      <c r="CW41" s="173"/>
      <c r="CX41" s="173"/>
      <c r="CY41" s="173"/>
      <c r="CZ41" s="173"/>
      <c r="DA41" s="173"/>
      <c r="DB41" s="173"/>
      <c r="DC41" s="173"/>
      <c r="DD41" s="173"/>
      <c r="DE41" s="173"/>
      <c r="DF41" s="173"/>
      <c r="DG41" s="173"/>
      <c r="DH41" s="173"/>
      <c r="DI41" s="173"/>
      <c r="DJ41" s="173"/>
      <c r="DK41" s="173"/>
      <c r="DL41" s="173"/>
      <c r="DM41" s="173"/>
      <c r="DN41" s="173"/>
      <c r="DO41" s="173"/>
      <c r="DP41" s="173"/>
      <c r="DQ41" s="173"/>
      <c r="DR41" s="173"/>
      <c r="DS41" s="173"/>
      <c r="DT41" s="173"/>
      <c r="DU41" s="173"/>
      <c r="DV41" s="173"/>
      <c r="DW41" s="173"/>
      <c r="DX41" s="173"/>
      <c r="DY41" s="173"/>
      <c r="DZ41" s="173"/>
      <c r="EA41" s="173"/>
      <c r="EB41" s="173"/>
      <c r="EC41" s="173"/>
      <c r="ED41" s="173"/>
      <c r="EE41" s="173"/>
      <c r="EF41" s="173"/>
      <c r="EG41" s="173"/>
      <c r="EH41" s="173"/>
      <c r="EI41" s="173"/>
      <c r="EJ41" s="173"/>
      <c r="EK41" s="173"/>
      <c r="EL41" s="173"/>
      <c r="EM41" s="173"/>
      <c r="EN41" s="173"/>
      <c r="EO41" s="173"/>
      <c r="EP41" s="173"/>
      <c r="EQ41" s="173"/>
      <c r="ER41" s="173"/>
      <c r="ES41" s="173"/>
      <c r="ET41" s="173"/>
      <c r="EU41" s="173"/>
      <c r="EV41" s="173"/>
      <c r="EW41" s="173"/>
      <c r="EX41" s="173"/>
      <c r="EY41" s="173"/>
      <c r="EZ41" s="173"/>
      <c r="FA41" s="173"/>
      <c r="FB41" s="173"/>
      <c r="FC41" s="173"/>
      <c r="FD41" s="173"/>
      <c r="FE41" s="173"/>
    </row>
    <row r="42" spans="1:161" ht="13.5" customHeight="1" x14ac:dyDescent="0.25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1"/>
      <c r="L42" s="69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1"/>
      <c r="AD42" s="69">
        <v>1</v>
      </c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1"/>
      <c r="BK42" s="69">
        <v>2</v>
      </c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1"/>
      <c r="CR42" s="69">
        <v>3</v>
      </c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1"/>
      <c r="DY42" s="173" t="s">
        <v>56</v>
      </c>
      <c r="DZ42" s="173"/>
      <c r="EA42" s="173"/>
      <c r="EB42" s="173"/>
      <c r="EC42" s="173"/>
      <c r="ED42" s="173"/>
      <c r="EE42" s="173"/>
      <c r="EF42" s="173"/>
      <c r="EG42" s="173"/>
      <c r="EH42" s="173"/>
      <c r="EI42" s="173"/>
      <c r="EJ42" s="173"/>
      <c r="EK42" s="173"/>
      <c r="EL42" s="173"/>
      <c r="EM42" s="173"/>
      <c r="EN42" s="173"/>
      <c r="EO42" s="173"/>
      <c r="EP42" s="173"/>
      <c r="EQ42" s="173"/>
      <c r="ER42" s="173"/>
      <c r="ES42" s="173"/>
      <c r="ET42" s="173"/>
      <c r="EU42" s="173"/>
      <c r="EV42" s="173"/>
      <c r="EW42" s="173"/>
      <c r="EX42" s="173"/>
      <c r="EY42" s="173"/>
      <c r="EZ42" s="173"/>
      <c r="FA42" s="173"/>
      <c r="FB42" s="173"/>
      <c r="FC42" s="173"/>
      <c r="FD42" s="173"/>
      <c r="FE42" s="173"/>
    </row>
    <row r="43" spans="1:161" ht="13.5" customHeight="1" x14ac:dyDescent="0.25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1"/>
      <c r="L43" s="69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1"/>
      <c r="AD43" s="69" t="s">
        <v>57</v>
      </c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1"/>
      <c r="BK43" s="69" t="s">
        <v>58</v>
      </c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1"/>
      <c r="CR43" s="69" t="s">
        <v>59</v>
      </c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1"/>
      <c r="DY43" s="173" t="s">
        <v>56</v>
      </c>
      <c r="DZ43" s="173"/>
      <c r="EA43" s="173"/>
      <c r="EB43" s="173"/>
      <c r="EC43" s="173"/>
      <c r="ED43" s="173"/>
      <c r="EE43" s="173"/>
      <c r="EF43" s="173"/>
      <c r="EG43" s="173"/>
      <c r="EH43" s="173"/>
      <c r="EI43" s="173"/>
      <c r="EJ43" s="173"/>
      <c r="EK43" s="173"/>
      <c r="EL43" s="173"/>
      <c r="EM43" s="173"/>
      <c r="EN43" s="173"/>
      <c r="EO43" s="173"/>
      <c r="EP43" s="173"/>
      <c r="EQ43" s="173"/>
      <c r="ER43" s="173"/>
      <c r="ES43" s="173"/>
      <c r="ET43" s="173"/>
      <c r="EU43" s="173"/>
      <c r="EV43" s="173"/>
      <c r="EW43" s="173"/>
      <c r="EX43" s="173"/>
      <c r="EY43" s="173"/>
      <c r="EZ43" s="173"/>
      <c r="FA43" s="173"/>
      <c r="FB43" s="173"/>
      <c r="FC43" s="173"/>
      <c r="FD43" s="173"/>
      <c r="FE43" s="173"/>
    </row>
    <row r="44" spans="1:161" ht="44.25" customHeight="1" x14ac:dyDescent="0.25">
      <c r="A44" s="178"/>
      <c r="B44" s="179"/>
      <c r="C44" s="179"/>
      <c r="D44" s="179"/>
      <c r="E44" s="179"/>
      <c r="F44" s="179"/>
      <c r="G44" s="179"/>
      <c r="H44" s="179"/>
      <c r="I44" s="179"/>
      <c r="J44" s="179"/>
      <c r="K44" s="180"/>
      <c r="L44" s="178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80"/>
      <c r="AD44" s="117" t="s">
        <v>60</v>
      </c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 t="s">
        <v>61</v>
      </c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 t="s">
        <v>60</v>
      </c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 t="s">
        <v>61</v>
      </c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 t="s">
        <v>60</v>
      </c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7" t="s">
        <v>61</v>
      </c>
      <c r="DI44" s="117"/>
      <c r="DJ44" s="117"/>
      <c r="DK44" s="117"/>
      <c r="DL44" s="117"/>
      <c r="DM44" s="117"/>
      <c r="DN44" s="117"/>
      <c r="DO44" s="117"/>
      <c r="DP44" s="117"/>
      <c r="DQ44" s="117"/>
      <c r="DR44" s="117"/>
      <c r="DS44" s="117"/>
      <c r="DT44" s="117"/>
      <c r="DU44" s="117"/>
      <c r="DV44" s="117"/>
      <c r="DW44" s="117"/>
      <c r="DX44" s="117"/>
      <c r="DY44" s="117" t="s">
        <v>60</v>
      </c>
      <c r="DZ44" s="117"/>
      <c r="EA44" s="117"/>
      <c r="EB44" s="117"/>
      <c r="EC44" s="117"/>
      <c r="ED44" s="117"/>
      <c r="EE44" s="117"/>
      <c r="EF44" s="117"/>
      <c r="EG44" s="117"/>
      <c r="EH44" s="117"/>
      <c r="EI44" s="117"/>
      <c r="EJ44" s="117"/>
      <c r="EK44" s="117"/>
      <c r="EL44" s="117"/>
      <c r="EM44" s="117"/>
      <c r="EN44" s="117"/>
      <c r="EO44" s="117" t="s">
        <v>61</v>
      </c>
      <c r="EP44" s="117"/>
      <c r="EQ44" s="117"/>
      <c r="ER44" s="117"/>
      <c r="ES44" s="117"/>
      <c r="ET44" s="117"/>
      <c r="EU44" s="117"/>
      <c r="EV44" s="117"/>
      <c r="EW44" s="117"/>
      <c r="EX44" s="117"/>
      <c r="EY44" s="117"/>
      <c r="EZ44" s="117"/>
      <c r="FA44" s="117"/>
      <c r="FB44" s="117"/>
      <c r="FC44" s="117"/>
      <c r="FD44" s="117"/>
      <c r="FE44" s="117"/>
    </row>
    <row r="45" spans="1:161" s="30" customFormat="1" x14ac:dyDescent="0.25">
      <c r="A45" s="174" t="s">
        <v>19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6"/>
      <c r="L45" s="177" t="s">
        <v>62</v>
      </c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</row>
    <row r="46" spans="1:161" s="30" customFormat="1" x14ac:dyDescent="0.25">
      <c r="A46" s="174" t="s">
        <v>24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6"/>
      <c r="L46" s="177" t="s">
        <v>63</v>
      </c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</row>
    <row r="47" spans="1:161" s="30" customFormat="1" x14ac:dyDescent="0.25">
      <c r="A47" s="174" t="s">
        <v>29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6"/>
      <c r="L47" s="177" t="s">
        <v>64</v>
      </c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</row>
    <row r="48" spans="1:161" s="30" customFormat="1" x14ac:dyDescent="0.25">
      <c r="A48" s="174" t="s">
        <v>56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6"/>
      <c r="L48" s="177" t="s">
        <v>56</v>
      </c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163"/>
      <c r="BL48" s="163"/>
      <c r="BM48" s="163"/>
      <c r="BN48" s="163"/>
      <c r="BO48" s="163"/>
      <c r="BP48" s="163"/>
      <c r="BQ48" s="163"/>
      <c r="BR48" s="163"/>
      <c r="BS48" s="163"/>
      <c r="BT48" s="163"/>
      <c r="BU48" s="163"/>
      <c r="BV48" s="163"/>
      <c r="BW48" s="163"/>
      <c r="BX48" s="163"/>
      <c r="BY48" s="163"/>
      <c r="BZ48" s="163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6" t="s">
        <v>65</v>
      </c>
    </row>
    <row r="51" spans="1:161" s="7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8"/>
    </row>
    <row r="52" spans="1:161" s="51" customFormat="1" ht="63.75" customHeight="1" x14ac:dyDescent="0.25">
      <c r="A52" s="125" t="s">
        <v>66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126"/>
      <c r="DL52" s="126"/>
      <c r="DM52" s="126"/>
      <c r="DN52" s="126"/>
      <c r="DO52" s="126"/>
      <c r="DP52" s="126"/>
      <c r="DQ52" s="126"/>
      <c r="DR52" s="126"/>
      <c r="DS52" s="126"/>
      <c r="DT52" s="126"/>
      <c r="DU52" s="126"/>
      <c r="DV52" s="126"/>
      <c r="DW52" s="126"/>
      <c r="DX52" s="126"/>
      <c r="DY52" s="126"/>
      <c r="DZ52" s="126"/>
      <c r="EA52" s="126"/>
      <c r="EB52" s="126"/>
      <c r="EC52" s="126"/>
      <c r="ED52" s="126"/>
      <c r="EE52" s="126"/>
      <c r="EF52" s="126"/>
      <c r="EG52" s="126"/>
      <c r="EH52" s="126"/>
      <c r="EI52" s="126"/>
      <c r="EJ52" s="126"/>
      <c r="EK52" s="126"/>
      <c r="EL52" s="126"/>
      <c r="EM52" s="126"/>
      <c r="EN52" s="126"/>
      <c r="EO52" s="126"/>
      <c r="EP52" s="126"/>
      <c r="EQ52" s="126"/>
      <c r="ER52" s="126"/>
      <c r="ES52" s="126"/>
      <c r="ET52" s="126"/>
      <c r="EU52" s="126"/>
      <c r="EV52" s="126"/>
      <c r="EW52" s="126"/>
      <c r="EX52" s="126"/>
      <c r="EY52" s="126"/>
      <c r="EZ52" s="126"/>
      <c r="FA52" s="126"/>
      <c r="FB52" s="126"/>
      <c r="FC52" s="126"/>
      <c r="FD52" s="126"/>
      <c r="FE52" s="126"/>
    </row>
    <row r="53" spans="1:161" s="10" customFormat="1" ht="15.75" x14ac:dyDescent="0.25">
      <c r="AV53" s="65" t="s">
        <v>4</v>
      </c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1"/>
      <c r="DW53" s="21"/>
      <c r="DX53" s="21"/>
      <c r="DY53" s="21"/>
      <c r="DZ53" s="22"/>
      <c r="EA53" s="22"/>
      <c r="EB53" s="22"/>
      <c r="EC53" s="22"/>
      <c r="ED53" s="23"/>
      <c r="EE53" s="23"/>
      <c r="EF53" s="23"/>
      <c r="EG53" s="23"/>
      <c r="EH53" s="13"/>
      <c r="EI53" s="13"/>
      <c r="EJ53" s="13"/>
      <c r="EK53" s="13"/>
    </row>
    <row r="54" spans="1:161" s="10" customFormat="1" ht="15.75" x14ac:dyDescent="0.25">
      <c r="AQ54" s="31"/>
      <c r="AR54" s="28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28" t="s">
        <v>67</v>
      </c>
      <c r="BH54" s="128"/>
      <c r="BI54" s="128"/>
      <c r="BJ54" s="128"/>
      <c r="BK54" s="128"/>
      <c r="BL54" s="128"/>
      <c r="BM54" s="128"/>
      <c r="BN54" s="128"/>
      <c r="BO54" s="128"/>
      <c r="BP54" s="128"/>
      <c r="BQ54" s="129" t="s">
        <v>151</v>
      </c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8">
        <v>20</v>
      </c>
      <c r="CJ54" s="128"/>
      <c r="CK54" s="128"/>
      <c r="CL54" s="128"/>
      <c r="CM54" s="82" t="s">
        <v>6</v>
      </c>
      <c r="CN54" s="82"/>
      <c r="CO54" s="82"/>
      <c r="CP54" s="82"/>
      <c r="CQ54" s="130" t="s">
        <v>7</v>
      </c>
      <c r="CR54" s="130"/>
      <c r="CS54" s="130"/>
      <c r="CT54" s="130"/>
      <c r="CU54" s="130"/>
      <c r="CV54" s="130"/>
      <c r="CW54" s="130"/>
      <c r="CX54" s="130"/>
      <c r="DC54" s="12"/>
    </row>
    <row r="55" spans="1:161" s="13" customFormat="1" ht="15.75" x14ac:dyDescent="0.25">
      <c r="O55" s="118" t="s">
        <v>8</v>
      </c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29" t="s">
        <v>152</v>
      </c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CL55" s="118"/>
      <c r="CM55" s="118"/>
      <c r="CN55" s="118"/>
      <c r="CO55" s="118"/>
      <c r="CP55" s="118"/>
      <c r="CQ55" s="118"/>
      <c r="CR55" s="118"/>
      <c r="CS55" s="118"/>
      <c r="CT55" s="118"/>
      <c r="CU55" s="118"/>
      <c r="CV55" s="118"/>
      <c r="CW55" s="118"/>
      <c r="DC55" s="14"/>
    </row>
    <row r="57" spans="1:161" ht="66" customHeight="1" x14ac:dyDescent="0.25">
      <c r="A57" s="173" t="s">
        <v>68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 t="s">
        <v>69</v>
      </c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 t="s">
        <v>70</v>
      </c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 t="s">
        <v>71</v>
      </c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 t="s">
        <v>72</v>
      </c>
      <c r="CW57" s="173"/>
      <c r="CX57" s="173"/>
      <c r="CY57" s="173"/>
      <c r="CZ57" s="173"/>
      <c r="DA57" s="173"/>
      <c r="DB57" s="173"/>
      <c r="DC57" s="173"/>
      <c r="DD57" s="173"/>
      <c r="DE57" s="173"/>
      <c r="DF57" s="173"/>
      <c r="DG57" s="173"/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 t="s">
        <v>73</v>
      </c>
      <c r="EB57" s="173"/>
      <c r="EC57" s="173"/>
      <c r="ED57" s="173"/>
      <c r="EE57" s="173"/>
      <c r="EF57" s="173"/>
      <c r="EG57" s="173"/>
      <c r="EH57" s="173"/>
      <c r="EI57" s="173"/>
      <c r="EJ57" s="173"/>
      <c r="EK57" s="173"/>
      <c r="EL57" s="173"/>
      <c r="EM57" s="173"/>
      <c r="EN57" s="173"/>
      <c r="EO57" s="173"/>
      <c r="EP57" s="173"/>
      <c r="EQ57" s="173"/>
      <c r="ER57" s="173"/>
      <c r="ES57" s="173"/>
      <c r="ET57" s="173"/>
      <c r="EU57" s="173"/>
      <c r="EV57" s="173"/>
      <c r="EW57" s="173"/>
      <c r="EX57" s="173"/>
      <c r="EY57" s="173"/>
      <c r="EZ57" s="173"/>
      <c r="FA57" s="173"/>
      <c r="FB57" s="173"/>
      <c r="FC57" s="173"/>
      <c r="FD57" s="173"/>
      <c r="FE57" s="173"/>
    </row>
    <row r="58" spans="1:161" s="32" customFormat="1" x14ac:dyDescent="0.25">
      <c r="A58" s="92">
        <v>1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>
        <v>2</v>
      </c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>
        <v>3</v>
      </c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>
        <v>4</v>
      </c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>
        <v>5</v>
      </c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>
        <v>6</v>
      </c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</row>
    <row r="59" spans="1:161" s="32" customFormat="1" ht="30" customHeight="1" x14ac:dyDescent="0.25">
      <c r="A59" s="93" t="s">
        <v>20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108" t="s">
        <v>74</v>
      </c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10"/>
      <c r="AS59" s="156" t="s">
        <v>75</v>
      </c>
      <c r="AT59" s="157"/>
      <c r="AU59" s="157"/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  <c r="BK59" s="157"/>
      <c r="BL59" s="157"/>
      <c r="BM59" s="157"/>
      <c r="BN59" s="157"/>
      <c r="BO59" s="157"/>
      <c r="BP59" s="158"/>
      <c r="BQ59" s="88">
        <v>7.431</v>
      </c>
      <c r="BR59" s="89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90"/>
      <c r="CT59" s="33">
        <v>8.3219999999999992</v>
      </c>
      <c r="CU59" s="33">
        <v>8.3219999999999992</v>
      </c>
      <c r="CV59" s="88">
        <f t="shared" ref="CV59:CV66" si="3">BQ59</f>
        <v>7.431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97">
        <f>EL14</f>
        <v>27.790992999999997</v>
      </c>
      <c r="EB59" s="168"/>
      <c r="EC59" s="168"/>
      <c r="ED59" s="168"/>
      <c r="EE59" s="168"/>
      <c r="EF59" s="168"/>
      <c r="EG59" s="168"/>
      <c r="EH59" s="168"/>
      <c r="EI59" s="168"/>
      <c r="EJ59" s="168"/>
      <c r="EK59" s="168"/>
      <c r="EL59" s="168"/>
      <c r="EM59" s="168"/>
      <c r="EN59" s="168"/>
      <c r="EO59" s="168"/>
      <c r="EP59" s="168"/>
      <c r="EQ59" s="168"/>
      <c r="ER59" s="168"/>
      <c r="ES59" s="168"/>
      <c r="ET59" s="168"/>
      <c r="EU59" s="168"/>
      <c r="EV59" s="168"/>
      <c r="EW59" s="168"/>
      <c r="EX59" s="168"/>
      <c r="EY59" s="168"/>
      <c r="EZ59" s="168"/>
      <c r="FA59" s="168"/>
      <c r="FB59" s="168"/>
      <c r="FC59" s="168"/>
      <c r="FD59" s="168"/>
      <c r="FE59" s="169"/>
    </row>
    <row r="60" spans="1:161" s="32" customFormat="1" ht="30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111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3"/>
      <c r="AS60" s="156" t="s">
        <v>76</v>
      </c>
      <c r="AT60" s="157"/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7"/>
      <c r="BP60" s="158"/>
      <c r="BQ60" s="88">
        <v>2.5990099999999998</v>
      </c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90"/>
      <c r="CT60" s="34">
        <v>3.44</v>
      </c>
      <c r="CU60" s="34">
        <v>3.44</v>
      </c>
      <c r="CV60" s="91">
        <f t="shared" si="3"/>
        <v>2.5990099999999998</v>
      </c>
      <c r="CW60" s="91">
        <v>3.44</v>
      </c>
      <c r="CX60" s="91">
        <v>3.44</v>
      </c>
      <c r="CY60" s="91">
        <v>3.44</v>
      </c>
      <c r="CZ60" s="91">
        <v>3.44</v>
      </c>
      <c r="DA60" s="91">
        <v>3.44</v>
      </c>
      <c r="DB60" s="91">
        <v>3.44</v>
      </c>
      <c r="DC60" s="91">
        <v>3.44</v>
      </c>
      <c r="DD60" s="91">
        <v>3.44</v>
      </c>
      <c r="DE60" s="91">
        <v>3.44</v>
      </c>
      <c r="DF60" s="91">
        <v>3.44</v>
      </c>
      <c r="DG60" s="91">
        <v>3.44</v>
      </c>
      <c r="DH60" s="91">
        <v>3.44</v>
      </c>
      <c r="DI60" s="91">
        <v>3.44</v>
      </c>
      <c r="DJ60" s="91">
        <v>3.44</v>
      </c>
      <c r="DK60" s="91">
        <v>3.44</v>
      </c>
      <c r="DL60" s="91">
        <v>3.44</v>
      </c>
      <c r="DM60" s="91">
        <v>3.44</v>
      </c>
      <c r="DN60" s="91">
        <v>3.44</v>
      </c>
      <c r="DO60" s="91">
        <v>3.44</v>
      </c>
      <c r="DP60" s="91">
        <v>3.44</v>
      </c>
      <c r="DQ60" s="91">
        <v>3.44</v>
      </c>
      <c r="DR60" s="91">
        <v>3.44</v>
      </c>
      <c r="DS60" s="91">
        <v>3.44</v>
      </c>
      <c r="DT60" s="91">
        <v>3.44</v>
      </c>
      <c r="DU60" s="91">
        <v>3.44</v>
      </c>
      <c r="DV60" s="91">
        <v>3.44</v>
      </c>
      <c r="DW60" s="91">
        <v>3.44</v>
      </c>
      <c r="DX60" s="91">
        <v>3.44</v>
      </c>
      <c r="DY60" s="91">
        <v>3.44</v>
      </c>
      <c r="DZ60" s="91">
        <v>3.44</v>
      </c>
      <c r="EA60" s="170"/>
      <c r="EB60" s="171"/>
      <c r="EC60" s="171"/>
      <c r="ED60" s="171"/>
      <c r="EE60" s="171"/>
      <c r="EF60" s="171"/>
      <c r="EG60" s="171"/>
      <c r="EH60" s="171"/>
      <c r="EI60" s="171"/>
      <c r="EJ60" s="171"/>
      <c r="EK60" s="171"/>
      <c r="EL60" s="171"/>
      <c r="EM60" s="171"/>
      <c r="EN60" s="171"/>
      <c r="EO60" s="171"/>
      <c r="EP60" s="171"/>
      <c r="EQ60" s="171"/>
      <c r="ER60" s="171"/>
      <c r="ES60" s="171"/>
      <c r="ET60" s="171"/>
      <c r="EU60" s="171"/>
      <c r="EV60" s="171"/>
      <c r="EW60" s="171"/>
      <c r="EX60" s="171"/>
      <c r="EY60" s="171"/>
      <c r="EZ60" s="171"/>
      <c r="FA60" s="171"/>
      <c r="FB60" s="171"/>
      <c r="FC60" s="171"/>
      <c r="FD60" s="171"/>
      <c r="FE60" s="172"/>
    </row>
    <row r="61" spans="1:161" s="32" customFormat="1" ht="30" customHeight="1" x14ac:dyDescent="0.25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111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3"/>
      <c r="AS61" s="156" t="s">
        <v>77</v>
      </c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8"/>
      <c r="BQ61" s="88">
        <v>1.2500000000000001E-2</v>
      </c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90"/>
      <c r="CT61" s="34">
        <v>2.5999999999999999E-2</v>
      </c>
      <c r="CU61" s="34">
        <v>2.5999999999999999E-2</v>
      </c>
      <c r="CV61" s="91">
        <f t="shared" si="3"/>
        <v>1.2500000000000001E-2</v>
      </c>
      <c r="CW61" s="91">
        <v>2.5999999999999999E-2</v>
      </c>
      <c r="CX61" s="91">
        <v>2.5999999999999999E-2</v>
      </c>
      <c r="CY61" s="91">
        <v>2.5999999999999999E-2</v>
      </c>
      <c r="CZ61" s="91">
        <v>2.5999999999999999E-2</v>
      </c>
      <c r="DA61" s="91">
        <v>2.5999999999999999E-2</v>
      </c>
      <c r="DB61" s="91">
        <v>2.5999999999999999E-2</v>
      </c>
      <c r="DC61" s="91">
        <v>2.5999999999999999E-2</v>
      </c>
      <c r="DD61" s="91">
        <v>2.5999999999999999E-2</v>
      </c>
      <c r="DE61" s="91">
        <v>2.5999999999999999E-2</v>
      </c>
      <c r="DF61" s="91">
        <v>2.5999999999999999E-2</v>
      </c>
      <c r="DG61" s="91">
        <v>2.5999999999999999E-2</v>
      </c>
      <c r="DH61" s="91">
        <v>2.5999999999999999E-2</v>
      </c>
      <c r="DI61" s="91">
        <v>2.5999999999999999E-2</v>
      </c>
      <c r="DJ61" s="91">
        <v>2.5999999999999999E-2</v>
      </c>
      <c r="DK61" s="91">
        <v>2.5999999999999999E-2</v>
      </c>
      <c r="DL61" s="91">
        <v>2.5999999999999999E-2</v>
      </c>
      <c r="DM61" s="91">
        <v>2.5999999999999999E-2</v>
      </c>
      <c r="DN61" s="91">
        <v>2.5999999999999999E-2</v>
      </c>
      <c r="DO61" s="91">
        <v>2.5999999999999999E-2</v>
      </c>
      <c r="DP61" s="91">
        <v>2.5999999999999999E-2</v>
      </c>
      <c r="DQ61" s="91">
        <v>2.5999999999999999E-2</v>
      </c>
      <c r="DR61" s="91">
        <v>2.5999999999999999E-2</v>
      </c>
      <c r="DS61" s="91">
        <v>2.5999999999999999E-2</v>
      </c>
      <c r="DT61" s="91">
        <v>2.5999999999999999E-2</v>
      </c>
      <c r="DU61" s="91">
        <v>2.5999999999999999E-2</v>
      </c>
      <c r="DV61" s="91">
        <v>2.5999999999999999E-2</v>
      </c>
      <c r="DW61" s="91">
        <v>2.5999999999999999E-2</v>
      </c>
      <c r="DX61" s="91">
        <v>2.5999999999999999E-2</v>
      </c>
      <c r="DY61" s="91">
        <v>2.5999999999999999E-2</v>
      </c>
      <c r="DZ61" s="91">
        <v>2.5999999999999999E-2</v>
      </c>
      <c r="EA61" s="170"/>
      <c r="EB61" s="171"/>
      <c r="EC61" s="171"/>
      <c r="ED61" s="171"/>
      <c r="EE61" s="171"/>
      <c r="EF61" s="171"/>
      <c r="EG61" s="171"/>
      <c r="EH61" s="171"/>
      <c r="EI61" s="171"/>
      <c r="EJ61" s="171"/>
      <c r="EK61" s="171"/>
      <c r="EL61" s="171"/>
      <c r="EM61" s="171"/>
      <c r="EN61" s="171"/>
      <c r="EO61" s="171"/>
      <c r="EP61" s="171"/>
      <c r="EQ61" s="171"/>
      <c r="ER61" s="171"/>
      <c r="ES61" s="171"/>
      <c r="ET61" s="171"/>
      <c r="EU61" s="171"/>
      <c r="EV61" s="171"/>
      <c r="EW61" s="171"/>
      <c r="EX61" s="171"/>
      <c r="EY61" s="171"/>
      <c r="EZ61" s="171"/>
      <c r="FA61" s="171"/>
      <c r="FB61" s="171"/>
      <c r="FC61" s="171"/>
      <c r="FD61" s="171"/>
      <c r="FE61" s="172"/>
    </row>
    <row r="62" spans="1:161" s="32" customFormat="1" ht="30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111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3"/>
      <c r="AS62" s="156" t="s">
        <v>153</v>
      </c>
      <c r="AT62" s="157"/>
      <c r="AU62" s="157"/>
      <c r="AV62" s="157"/>
      <c r="AW62" s="157"/>
      <c r="AX62" s="157"/>
      <c r="AY62" s="157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  <c r="BN62" s="157"/>
      <c r="BO62" s="157"/>
      <c r="BP62" s="158"/>
      <c r="BQ62" s="88">
        <v>8.2598000000000005E-2</v>
      </c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90"/>
      <c r="CT62" s="34">
        <v>8.2598000000000005E-2</v>
      </c>
      <c r="CU62" s="34">
        <v>8.2598000000000005E-2</v>
      </c>
      <c r="CV62" s="91">
        <f t="shared" si="3"/>
        <v>8.2598000000000005E-2</v>
      </c>
      <c r="CW62" s="91">
        <v>8.2598000000000005E-2</v>
      </c>
      <c r="CX62" s="91">
        <v>8.2598000000000005E-2</v>
      </c>
      <c r="CY62" s="91">
        <v>8.2598000000000005E-2</v>
      </c>
      <c r="CZ62" s="91">
        <v>8.2598000000000005E-2</v>
      </c>
      <c r="DA62" s="91">
        <v>8.2598000000000005E-2</v>
      </c>
      <c r="DB62" s="91">
        <v>8.2598000000000005E-2</v>
      </c>
      <c r="DC62" s="91">
        <v>8.2598000000000005E-2</v>
      </c>
      <c r="DD62" s="91">
        <v>8.2598000000000005E-2</v>
      </c>
      <c r="DE62" s="91">
        <v>8.2598000000000005E-2</v>
      </c>
      <c r="DF62" s="91">
        <v>8.2598000000000005E-2</v>
      </c>
      <c r="DG62" s="91">
        <v>8.2598000000000005E-2</v>
      </c>
      <c r="DH62" s="91">
        <v>8.2598000000000005E-2</v>
      </c>
      <c r="DI62" s="91">
        <v>8.2598000000000005E-2</v>
      </c>
      <c r="DJ62" s="91">
        <v>8.2598000000000005E-2</v>
      </c>
      <c r="DK62" s="91">
        <v>8.2598000000000005E-2</v>
      </c>
      <c r="DL62" s="91">
        <v>8.2598000000000005E-2</v>
      </c>
      <c r="DM62" s="91">
        <v>8.2598000000000005E-2</v>
      </c>
      <c r="DN62" s="91">
        <v>8.2598000000000005E-2</v>
      </c>
      <c r="DO62" s="91">
        <v>8.2598000000000005E-2</v>
      </c>
      <c r="DP62" s="91">
        <v>8.2598000000000005E-2</v>
      </c>
      <c r="DQ62" s="91">
        <v>8.2598000000000005E-2</v>
      </c>
      <c r="DR62" s="91">
        <v>8.2598000000000005E-2</v>
      </c>
      <c r="DS62" s="91">
        <v>8.2598000000000005E-2</v>
      </c>
      <c r="DT62" s="91">
        <v>8.2598000000000005E-2</v>
      </c>
      <c r="DU62" s="91">
        <v>8.2598000000000005E-2</v>
      </c>
      <c r="DV62" s="91">
        <v>8.2598000000000005E-2</v>
      </c>
      <c r="DW62" s="91">
        <v>8.2598000000000005E-2</v>
      </c>
      <c r="DX62" s="91">
        <v>8.2598000000000005E-2</v>
      </c>
      <c r="DY62" s="91">
        <v>8.2598000000000005E-2</v>
      </c>
      <c r="DZ62" s="91">
        <v>8.2598000000000005E-2</v>
      </c>
      <c r="EA62" s="170"/>
      <c r="EB62" s="171"/>
      <c r="EC62" s="171"/>
      <c r="ED62" s="171"/>
      <c r="EE62" s="171"/>
      <c r="EF62" s="171"/>
      <c r="EG62" s="171"/>
      <c r="EH62" s="171"/>
      <c r="EI62" s="171"/>
      <c r="EJ62" s="171"/>
      <c r="EK62" s="171"/>
      <c r="EL62" s="171"/>
      <c r="EM62" s="171"/>
      <c r="EN62" s="171"/>
      <c r="EO62" s="171"/>
      <c r="EP62" s="171"/>
      <c r="EQ62" s="171"/>
      <c r="ER62" s="171"/>
      <c r="ES62" s="171"/>
      <c r="ET62" s="171"/>
      <c r="EU62" s="171"/>
      <c r="EV62" s="171"/>
      <c r="EW62" s="171"/>
      <c r="EX62" s="171"/>
      <c r="EY62" s="171"/>
      <c r="EZ62" s="171"/>
      <c r="FA62" s="171"/>
      <c r="FB62" s="171"/>
      <c r="FC62" s="171"/>
      <c r="FD62" s="171"/>
      <c r="FE62" s="172"/>
    </row>
    <row r="63" spans="1:161" s="32" customFormat="1" ht="46.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111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3"/>
      <c r="AS63" s="156" t="s">
        <v>78</v>
      </c>
      <c r="AT63" s="157"/>
      <c r="AU63" s="157"/>
      <c r="AV63" s="157"/>
      <c r="AW63" s="157"/>
      <c r="AX63" s="157"/>
      <c r="AY63" s="157"/>
      <c r="AZ63" s="157"/>
      <c r="BA63" s="157"/>
      <c r="BB63" s="157"/>
      <c r="BC63" s="157"/>
      <c r="BD63" s="157"/>
      <c r="BE63" s="157"/>
      <c r="BF63" s="157"/>
      <c r="BG63" s="157"/>
      <c r="BH63" s="157"/>
      <c r="BI63" s="157"/>
      <c r="BJ63" s="157"/>
      <c r="BK63" s="157"/>
      <c r="BL63" s="157"/>
      <c r="BM63" s="157"/>
      <c r="BN63" s="157"/>
      <c r="BO63" s="157"/>
      <c r="BP63" s="158"/>
      <c r="BQ63" s="88">
        <v>4.4999999999999998E-2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34">
        <v>7.0000000000000007E-2</v>
      </c>
      <c r="CU63" s="34">
        <v>7.0000000000000007E-2</v>
      </c>
      <c r="CV63" s="91">
        <f t="shared" si="3"/>
        <v>4.4999999999999998E-2</v>
      </c>
      <c r="CW63" s="91">
        <v>7.0000000000000007E-2</v>
      </c>
      <c r="CX63" s="91">
        <v>7.0000000000000007E-2</v>
      </c>
      <c r="CY63" s="91">
        <v>7.0000000000000007E-2</v>
      </c>
      <c r="CZ63" s="91">
        <v>7.0000000000000007E-2</v>
      </c>
      <c r="DA63" s="91">
        <v>7.0000000000000007E-2</v>
      </c>
      <c r="DB63" s="91">
        <v>7.0000000000000007E-2</v>
      </c>
      <c r="DC63" s="91">
        <v>7.0000000000000007E-2</v>
      </c>
      <c r="DD63" s="91">
        <v>7.0000000000000007E-2</v>
      </c>
      <c r="DE63" s="91">
        <v>7.0000000000000007E-2</v>
      </c>
      <c r="DF63" s="91">
        <v>7.0000000000000007E-2</v>
      </c>
      <c r="DG63" s="91">
        <v>7.0000000000000007E-2</v>
      </c>
      <c r="DH63" s="91">
        <v>7.0000000000000007E-2</v>
      </c>
      <c r="DI63" s="91">
        <v>7.0000000000000007E-2</v>
      </c>
      <c r="DJ63" s="91">
        <v>7.0000000000000007E-2</v>
      </c>
      <c r="DK63" s="91">
        <v>7.0000000000000007E-2</v>
      </c>
      <c r="DL63" s="91">
        <v>7.0000000000000007E-2</v>
      </c>
      <c r="DM63" s="91">
        <v>7.0000000000000007E-2</v>
      </c>
      <c r="DN63" s="91">
        <v>7.0000000000000007E-2</v>
      </c>
      <c r="DO63" s="91">
        <v>7.0000000000000007E-2</v>
      </c>
      <c r="DP63" s="91">
        <v>7.0000000000000007E-2</v>
      </c>
      <c r="DQ63" s="91">
        <v>7.0000000000000007E-2</v>
      </c>
      <c r="DR63" s="91">
        <v>7.0000000000000007E-2</v>
      </c>
      <c r="DS63" s="91">
        <v>7.0000000000000007E-2</v>
      </c>
      <c r="DT63" s="91">
        <v>7.0000000000000007E-2</v>
      </c>
      <c r="DU63" s="91">
        <v>7.0000000000000007E-2</v>
      </c>
      <c r="DV63" s="91">
        <v>7.0000000000000007E-2</v>
      </c>
      <c r="DW63" s="91">
        <v>7.0000000000000007E-2</v>
      </c>
      <c r="DX63" s="91">
        <v>7.0000000000000007E-2</v>
      </c>
      <c r="DY63" s="91">
        <v>7.0000000000000007E-2</v>
      </c>
      <c r="DZ63" s="91">
        <v>7.0000000000000007E-2</v>
      </c>
      <c r="EA63" s="170"/>
      <c r="EB63" s="171"/>
      <c r="EC63" s="171"/>
      <c r="ED63" s="171"/>
      <c r="EE63" s="171"/>
      <c r="EF63" s="171"/>
      <c r="EG63" s="171"/>
      <c r="EH63" s="171"/>
      <c r="EI63" s="171"/>
      <c r="EJ63" s="171"/>
      <c r="EK63" s="171"/>
      <c r="EL63" s="171"/>
      <c r="EM63" s="171"/>
      <c r="EN63" s="171"/>
      <c r="EO63" s="171"/>
      <c r="EP63" s="171"/>
      <c r="EQ63" s="171"/>
      <c r="ER63" s="171"/>
      <c r="ES63" s="171"/>
      <c r="ET63" s="171"/>
      <c r="EU63" s="171"/>
      <c r="EV63" s="171"/>
      <c r="EW63" s="171"/>
      <c r="EX63" s="171"/>
      <c r="EY63" s="171"/>
      <c r="EZ63" s="171"/>
      <c r="FA63" s="171"/>
      <c r="FB63" s="171"/>
      <c r="FC63" s="171"/>
      <c r="FD63" s="171"/>
      <c r="FE63" s="172"/>
    </row>
    <row r="64" spans="1:161" s="32" customFormat="1" ht="30" customHeight="1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111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3"/>
      <c r="AS64" s="164" t="s">
        <v>23</v>
      </c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6"/>
      <c r="BQ64" s="88">
        <v>2.3298990000000002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35">
        <v>0</v>
      </c>
      <c r="CU64" s="35">
        <v>0</v>
      </c>
      <c r="CV64" s="167">
        <f t="shared" si="3"/>
        <v>2.3298990000000002</v>
      </c>
      <c r="CW64" s="167"/>
      <c r="CX64" s="167"/>
      <c r="CY64" s="167"/>
      <c r="CZ64" s="167"/>
      <c r="DA64" s="167"/>
      <c r="DB64" s="167"/>
      <c r="DC64" s="167"/>
      <c r="DD64" s="167"/>
      <c r="DE64" s="167"/>
      <c r="DF64" s="167"/>
      <c r="DG64" s="167"/>
      <c r="DH64" s="167"/>
      <c r="DI64" s="167"/>
      <c r="DJ64" s="167"/>
      <c r="DK64" s="167"/>
      <c r="DL64" s="167"/>
      <c r="DM64" s="167"/>
      <c r="DN64" s="167"/>
      <c r="DO64" s="167"/>
      <c r="DP64" s="167"/>
      <c r="DQ64" s="167"/>
      <c r="DR64" s="167"/>
      <c r="DS64" s="167"/>
      <c r="DT64" s="167"/>
      <c r="DU64" s="167"/>
      <c r="DV64" s="167"/>
      <c r="DW64" s="167"/>
      <c r="DX64" s="167"/>
      <c r="DY64" s="167"/>
      <c r="DZ64" s="167"/>
      <c r="EA64" s="170"/>
      <c r="EB64" s="171"/>
      <c r="EC64" s="171"/>
      <c r="ED64" s="171"/>
      <c r="EE64" s="171"/>
      <c r="EF64" s="171"/>
      <c r="EG64" s="171"/>
      <c r="EH64" s="171"/>
      <c r="EI64" s="171"/>
      <c r="EJ64" s="171"/>
      <c r="EK64" s="171"/>
      <c r="EL64" s="171"/>
      <c r="EM64" s="171"/>
      <c r="EN64" s="171"/>
      <c r="EO64" s="171"/>
      <c r="EP64" s="171"/>
      <c r="EQ64" s="171"/>
      <c r="ER64" s="171"/>
      <c r="ES64" s="171"/>
      <c r="ET64" s="171"/>
      <c r="EU64" s="171"/>
      <c r="EV64" s="171"/>
      <c r="EW64" s="171"/>
      <c r="EX64" s="171"/>
      <c r="EY64" s="171"/>
      <c r="EZ64" s="171"/>
      <c r="FA64" s="171"/>
      <c r="FB64" s="171"/>
      <c r="FC64" s="171"/>
      <c r="FD64" s="171"/>
      <c r="FE64" s="172"/>
    </row>
    <row r="65" spans="1:161" s="36" customFormat="1" ht="30" customHeight="1" x14ac:dyDescent="0.25">
      <c r="A65" s="93" t="s">
        <v>25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 t="s">
        <v>79</v>
      </c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163" t="s">
        <v>76</v>
      </c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88">
        <v>1.1921900000000001</v>
      </c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90"/>
      <c r="CT65" s="34">
        <v>1.6819999999999999</v>
      </c>
      <c r="CU65" s="34">
        <v>1.6819999999999999</v>
      </c>
      <c r="CV65" s="91">
        <f t="shared" si="3"/>
        <v>1.1921900000000001</v>
      </c>
      <c r="CW65" s="91">
        <v>1.6819999999999999</v>
      </c>
      <c r="CX65" s="91">
        <v>1.6819999999999999</v>
      </c>
      <c r="CY65" s="91">
        <v>1.6819999999999999</v>
      </c>
      <c r="CZ65" s="91">
        <v>1.6819999999999999</v>
      </c>
      <c r="DA65" s="91">
        <v>1.6819999999999999</v>
      </c>
      <c r="DB65" s="91">
        <v>1.6819999999999999</v>
      </c>
      <c r="DC65" s="91">
        <v>1.6819999999999999</v>
      </c>
      <c r="DD65" s="91">
        <v>1.6819999999999999</v>
      </c>
      <c r="DE65" s="91">
        <v>1.6819999999999999</v>
      </c>
      <c r="DF65" s="91">
        <v>1.6819999999999999</v>
      </c>
      <c r="DG65" s="91">
        <v>1.6819999999999999</v>
      </c>
      <c r="DH65" s="91">
        <v>1.6819999999999999</v>
      </c>
      <c r="DI65" s="91">
        <v>1.6819999999999999</v>
      </c>
      <c r="DJ65" s="91">
        <v>1.6819999999999999</v>
      </c>
      <c r="DK65" s="91">
        <v>1.6819999999999999</v>
      </c>
      <c r="DL65" s="91">
        <v>1.6819999999999999</v>
      </c>
      <c r="DM65" s="91">
        <v>1.6819999999999999</v>
      </c>
      <c r="DN65" s="91">
        <v>1.6819999999999999</v>
      </c>
      <c r="DO65" s="91">
        <v>1.6819999999999999</v>
      </c>
      <c r="DP65" s="91">
        <v>1.6819999999999999</v>
      </c>
      <c r="DQ65" s="91">
        <v>1.6819999999999999</v>
      </c>
      <c r="DR65" s="91">
        <v>1.6819999999999999</v>
      </c>
      <c r="DS65" s="91">
        <v>1.6819999999999999</v>
      </c>
      <c r="DT65" s="91">
        <v>1.6819999999999999</v>
      </c>
      <c r="DU65" s="91">
        <v>1.6819999999999999</v>
      </c>
      <c r="DV65" s="91">
        <v>1.6819999999999999</v>
      </c>
      <c r="DW65" s="91">
        <v>1.6819999999999999</v>
      </c>
      <c r="DX65" s="91">
        <v>1.6819999999999999</v>
      </c>
      <c r="DY65" s="91">
        <v>1.6819999999999999</v>
      </c>
      <c r="DZ65" s="91">
        <v>1.6819999999999999</v>
      </c>
      <c r="EA65" s="91">
        <f>EM30</f>
        <v>1.0246849999999998</v>
      </c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</row>
    <row r="66" spans="1:161" s="36" customFormat="1" ht="30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163" t="s">
        <v>80</v>
      </c>
      <c r="AT66" s="163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88">
        <v>7.6</v>
      </c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90"/>
      <c r="CT66" s="34">
        <v>6.2</v>
      </c>
      <c r="CU66" s="34">
        <v>6.2</v>
      </c>
      <c r="CV66" s="91">
        <f t="shared" si="3"/>
        <v>7.6</v>
      </c>
      <c r="CW66" s="91">
        <v>6.2</v>
      </c>
      <c r="CX66" s="91">
        <v>6.2</v>
      </c>
      <c r="CY66" s="91">
        <v>6.2</v>
      </c>
      <c r="CZ66" s="91">
        <v>6.2</v>
      </c>
      <c r="DA66" s="91">
        <v>6.2</v>
      </c>
      <c r="DB66" s="91">
        <v>6.2</v>
      </c>
      <c r="DC66" s="91">
        <v>6.2</v>
      </c>
      <c r="DD66" s="91">
        <v>6.2</v>
      </c>
      <c r="DE66" s="91">
        <v>6.2</v>
      </c>
      <c r="DF66" s="91">
        <v>6.2</v>
      </c>
      <c r="DG66" s="91">
        <v>6.2</v>
      </c>
      <c r="DH66" s="91">
        <v>6.2</v>
      </c>
      <c r="DI66" s="91">
        <v>6.2</v>
      </c>
      <c r="DJ66" s="91">
        <v>6.2</v>
      </c>
      <c r="DK66" s="91">
        <v>6.2</v>
      </c>
      <c r="DL66" s="91">
        <v>6.2</v>
      </c>
      <c r="DM66" s="91">
        <v>6.2</v>
      </c>
      <c r="DN66" s="91">
        <v>6.2</v>
      </c>
      <c r="DO66" s="91">
        <v>6.2</v>
      </c>
      <c r="DP66" s="91">
        <v>6.2</v>
      </c>
      <c r="DQ66" s="91">
        <v>6.2</v>
      </c>
      <c r="DR66" s="91">
        <v>6.2</v>
      </c>
      <c r="DS66" s="91">
        <v>6.2</v>
      </c>
      <c r="DT66" s="91">
        <v>6.2</v>
      </c>
      <c r="DU66" s="91">
        <v>6.2</v>
      </c>
      <c r="DV66" s="91">
        <v>6.2</v>
      </c>
      <c r="DW66" s="91">
        <v>6.2</v>
      </c>
      <c r="DX66" s="91">
        <v>6.2</v>
      </c>
      <c r="DY66" s="91">
        <v>6.2</v>
      </c>
      <c r="DZ66" s="91">
        <v>6.2</v>
      </c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</row>
    <row r="67" spans="1:161" s="36" customFormat="1" ht="30" hidden="1" customHeight="1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37"/>
      <c r="AT67" s="37" t="s">
        <v>81</v>
      </c>
      <c r="AU67" s="37" t="s">
        <v>81</v>
      </c>
      <c r="AV67" s="37" t="s">
        <v>81</v>
      </c>
      <c r="AW67" s="37" t="s">
        <v>81</v>
      </c>
      <c r="AX67" s="37" t="s">
        <v>81</v>
      </c>
      <c r="AY67" s="37" t="s">
        <v>81</v>
      </c>
      <c r="AZ67" s="37" t="s">
        <v>81</v>
      </c>
      <c r="BA67" s="37" t="s">
        <v>81</v>
      </c>
      <c r="BB67" s="37" t="s">
        <v>81</v>
      </c>
      <c r="BC67" s="37" t="s">
        <v>81</v>
      </c>
      <c r="BD67" s="37" t="s">
        <v>81</v>
      </c>
      <c r="BE67" s="37" t="s">
        <v>81</v>
      </c>
      <c r="BF67" s="37" t="s">
        <v>81</v>
      </c>
      <c r="BG67" s="37" t="s">
        <v>81</v>
      </c>
      <c r="BH67" s="37" t="s">
        <v>81</v>
      </c>
      <c r="BI67" s="37" t="s">
        <v>81</v>
      </c>
      <c r="BJ67" s="37" t="s">
        <v>81</v>
      </c>
      <c r="BK67" s="37" t="s">
        <v>81</v>
      </c>
      <c r="BL67" s="37" t="s">
        <v>81</v>
      </c>
      <c r="BM67" s="37" t="s">
        <v>81</v>
      </c>
      <c r="BN67" s="37" t="s">
        <v>81</v>
      </c>
      <c r="BO67" s="37" t="s">
        <v>81</v>
      </c>
      <c r="BP67" s="37" t="s">
        <v>81</v>
      </c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</row>
    <row r="68" spans="1:161" s="36" customFormat="1" ht="30" customHeight="1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163" t="s">
        <v>23</v>
      </c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88">
        <v>3.5161249999999997</v>
      </c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  <c r="CR68" s="89"/>
      <c r="CS68" s="89"/>
      <c r="CT68" s="34">
        <v>3.5000900000000001</v>
      </c>
      <c r="CU68" s="34">
        <v>3.5000900000000001</v>
      </c>
      <c r="CV68" s="91">
        <f t="shared" ref="CV68:CV78" si="4">BQ68</f>
        <v>3.5161249999999997</v>
      </c>
      <c r="CW68" s="91">
        <v>3.5000900000000001</v>
      </c>
      <c r="CX68" s="91">
        <v>3.5000900000000001</v>
      </c>
      <c r="CY68" s="91">
        <v>3.5000900000000001</v>
      </c>
      <c r="CZ68" s="91">
        <v>3.5000900000000001</v>
      </c>
      <c r="DA68" s="91">
        <v>3.5000900000000001</v>
      </c>
      <c r="DB68" s="91">
        <v>3.5000900000000001</v>
      </c>
      <c r="DC68" s="91">
        <v>3.5000900000000001</v>
      </c>
      <c r="DD68" s="91">
        <v>3.5000900000000001</v>
      </c>
      <c r="DE68" s="91">
        <v>3.5000900000000001</v>
      </c>
      <c r="DF68" s="91">
        <v>3.5000900000000001</v>
      </c>
      <c r="DG68" s="91">
        <v>3.5000900000000001</v>
      </c>
      <c r="DH68" s="91">
        <v>3.5000900000000001</v>
      </c>
      <c r="DI68" s="91">
        <v>3.5000900000000001</v>
      </c>
      <c r="DJ68" s="91">
        <v>3.5000900000000001</v>
      </c>
      <c r="DK68" s="91">
        <v>3.5000900000000001</v>
      </c>
      <c r="DL68" s="91">
        <v>3.5000900000000001</v>
      </c>
      <c r="DM68" s="91">
        <v>3.5000900000000001</v>
      </c>
      <c r="DN68" s="91">
        <v>3.5000900000000001</v>
      </c>
      <c r="DO68" s="91">
        <v>3.5000900000000001</v>
      </c>
      <c r="DP68" s="91">
        <v>3.5000900000000001</v>
      </c>
      <c r="DQ68" s="91">
        <v>3.5000900000000001</v>
      </c>
      <c r="DR68" s="91">
        <v>3.5000900000000001</v>
      </c>
      <c r="DS68" s="91">
        <v>3.5000900000000001</v>
      </c>
      <c r="DT68" s="91">
        <v>3.5000900000000001</v>
      </c>
      <c r="DU68" s="91">
        <v>3.5000900000000001</v>
      </c>
      <c r="DV68" s="91">
        <v>3.5000900000000001</v>
      </c>
      <c r="DW68" s="91">
        <v>3.5000900000000001</v>
      </c>
      <c r="DX68" s="91">
        <v>3.5000900000000001</v>
      </c>
      <c r="DY68" s="91">
        <v>3.5000900000000001</v>
      </c>
      <c r="DZ68" s="91">
        <v>3.5000900000000001</v>
      </c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</row>
    <row r="69" spans="1:161" s="32" customFormat="1" ht="30" customHeight="1" x14ac:dyDescent="0.25">
      <c r="A69" s="108" t="s">
        <v>30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10"/>
      <c r="W69" s="111" t="s">
        <v>82</v>
      </c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3"/>
      <c r="AS69" s="159" t="s">
        <v>154</v>
      </c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61"/>
      <c r="BQ69" s="88">
        <v>123.7</v>
      </c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90"/>
      <c r="CT69" s="38">
        <v>164.824444</v>
      </c>
      <c r="CU69" s="38">
        <v>164.824444</v>
      </c>
      <c r="CV69" s="162">
        <f t="shared" si="4"/>
        <v>123.7</v>
      </c>
      <c r="CW69" s="162">
        <f t="shared" ref="CW69:DZ69" si="5">162.024444+2.8</f>
        <v>164.824444</v>
      </c>
      <c r="CX69" s="162">
        <f t="shared" si="5"/>
        <v>164.824444</v>
      </c>
      <c r="CY69" s="162">
        <f t="shared" si="5"/>
        <v>164.824444</v>
      </c>
      <c r="CZ69" s="162">
        <f t="shared" si="5"/>
        <v>164.824444</v>
      </c>
      <c r="DA69" s="162">
        <f t="shared" si="5"/>
        <v>164.824444</v>
      </c>
      <c r="DB69" s="162">
        <f t="shared" si="5"/>
        <v>164.824444</v>
      </c>
      <c r="DC69" s="162">
        <f t="shared" si="5"/>
        <v>164.824444</v>
      </c>
      <c r="DD69" s="162">
        <f t="shared" si="5"/>
        <v>164.824444</v>
      </c>
      <c r="DE69" s="162">
        <f t="shared" si="5"/>
        <v>164.824444</v>
      </c>
      <c r="DF69" s="162">
        <f t="shared" si="5"/>
        <v>164.824444</v>
      </c>
      <c r="DG69" s="162">
        <f t="shared" si="5"/>
        <v>164.824444</v>
      </c>
      <c r="DH69" s="162">
        <f t="shared" si="5"/>
        <v>164.824444</v>
      </c>
      <c r="DI69" s="162">
        <f t="shared" si="5"/>
        <v>164.824444</v>
      </c>
      <c r="DJ69" s="162">
        <f t="shared" si="5"/>
        <v>164.824444</v>
      </c>
      <c r="DK69" s="162">
        <f t="shared" si="5"/>
        <v>164.824444</v>
      </c>
      <c r="DL69" s="162">
        <f t="shared" si="5"/>
        <v>164.824444</v>
      </c>
      <c r="DM69" s="162">
        <f t="shared" si="5"/>
        <v>164.824444</v>
      </c>
      <c r="DN69" s="162">
        <f t="shared" si="5"/>
        <v>164.824444</v>
      </c>
      <c r="DO69" s="162">
        <f t="shared" si="5"/>
        <v>164.824444</v>
      </c>
      <c r="DP69" s="162">
        <f t="shared" si="5"/>
        <v>164.824444</v>
      </c>
      <c r="DQ69" s="162">
        <f t="shared" si="5"/>
        <v>164.824444</v>
      </c>
      <c r="DR69" s="162">
        <f t="shared" si="5"/>
        <v>164.824444</v>
      </c>
      <c r="DS69" s="162">
        <f t="shared" si="5"/>
        <v>164.824444</v>
      </c>
      <c r="DT69" s="162">
        <f t="shared" si="5"/>
        <v>164.824444</v>
      </c>
      <c r="DU69" s="162">
        <f t="shared" si="5"/>
        <v>164.824444</v>
      </c>
      <c r="DV69" s="162">
        <f t="shared" si="5"/>
        <v>164.824444</v>
      </c>
      <c r="DW69" s="162">
        <f t="shared" si="5"/>
        <v>164.824444</v>
      </c>
      <c r="DX69" s="162">
        <f t="shared" si="5"/>
        <v>164.824444</v>
      </c>
      <c r="DY69" s="162">
        <f t="shared" si="5"/>
        <v>164.824444</v>
      </c>
      <c r="DZ69" s="162">
        <f t="shared" si="5"/>
        <v>164.824444</v>
      </c>
      <c r="EA69" s="107" t="str">
        <f>EM31</f>
        <v>нет свободной мощности</v>
      </c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9"/>
    </row>
    <row r="70" spans="1:161" s="32" customFormat="1" ht="30" customHeight="1" x14ac:dyDescent="0.25">
      <c r="A70" s="111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3"/>
      <c r="W70" s="111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3"/>
      <c r="AS70" s="156" t="s">
        <v>155</v>
      </c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7"/>
      <c r="BG70" s="157"/>
      <c r="BH70" s="157"/>
      <c r="BI70" s="157"/>
      <c r="BJ70" s="157"/>
      <c r="BK70" s="157"/>
      <c r="BL70" s="157"/>
      <c r="BM70" s="157"/>
      <c r="BN70" s="157"/>
      <c r="BO70" s="157"/>
      <c r="BP70" s="158"/>
      <c r="BQ70" s="88">
        <v>0</v>
      </c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90"/>
      <c r="CT70" s="34">
        <v>0</v>
      </c>
      <c r="CU70" s="34">
        <v>0</v>
      </c>
      <c r="CV70" s="91">
        <f t="shared" si="4"/>
        <v>0</v>
      </c>
      <c r="CW70" s="91">
        <f t="shared" ref="CW70:DZ70" si="6">CW80+CW81</f>
        <v>0</v>
      </c>
      <c r="CX70" s="91">
        <f t="shared" si="6"/>
        <v>0</v>
      </c>
      <c r="CY70" s="91">
        <f t="shared" si="6"/>
        <v>0</v>
      </c>
      <c r="CZ70" s="91">
        <f t="shared" si="6"/>
        <v>0</v>
      </c>
      <c r="DA70" s="91">
        <f t="shared" si="6"/>
        <v>0</v>
      </c>
      <c r="DB70" s="91">
        <f t="shared" si="6"/>
        <v>0</v>
      </c>
      <c r="DC70" s="91">
        <f t="shared" si="6"/>
        <v>0</v>
      </c>
      <c r="DD70" s="91">
        <f t="shared" si="6"/>
        <v>0</v>
      </c>
      <c r="DE70" s="91">
        <f t="shared" si="6"/>
        <v>0</v>
      </c>
      <c r="DF70" s="91">
        <f t="shared" si="6"/>
        <v>0</v>
      </c>
      <c r="DG70" s="91">
        <f t="shared" si="6"/>
        <v>0</v>
      </c>
      <c r="DH70" s="91">
        <f t="shared" si="6"/>
        <v>0</v>
      </c>
      <c r="DI70" s="91">
        <f t="shared" si="6"/>
        <v>0</v>
      </c>
      <c r="DJ70" s="91">
        <f t="shared" si="6"/>
        <v>0</v>
      </c>
      <c r="DK70" s="91">
        <f t="shared" si="6"/>
        <v>0</v>
      </c>
      <c r="DL70" s="91">
        <f t="shared" si="6"/>
        <v>0</v>
      </c>
      <c r="DM70" s="91">
        <f t="shared" si="6"/>
        <v>0</v>
      </c>
      <c r="DN70" s="91">
        <f t="shared" si="6"/>
        <v>0</v>
      </c>
      <c r="DO70" s="91">
        <f t="shared" si="6"/>
        <v>0</v>
      </c>
      <c r="DP70" s="91">
        <f t="shared" si="6"/>
        <v>0</v>
      </c>
      <c r="DQ70" s="91">
        <f t="shared" si="6"/>
        <v>0</v>
      </c>
      <c r="DR70" s="91">
        <f t="shared" si="6"/>
        <v>0</v>
      </c>
      <c r="DS70" s="91">
        <f t="shared" si="6"/>
        <v>0</v>
      </c>
      <c r="DT70" s="91">
        <f t="shared" si="6"/>
        <v>0</v>
      </c>
      <c r="DU70" s="91">
        <f t="shared" si="6"/>
        <v>0</v>
      </c>
      <c r="DV70" s="91">
        <f t="shared" si="6"/>
        <v>0</v>
      </c>
      <c r="DW70" s="91">
        <f t="shared" si="6"/>
        <v>0</v>
      </c>
      <c r="DX70" s="91">
        <f t="shared" si="6"/>
        <v>0</v>
      </c>
      <c r="DY70" s="91">
        <f t="shared" si="6"/>
        <v>0</v>
      </c>
      <c r="DZ70" s="91">
        <f t="shared" si="6"/>
        <v>0</v>
      </c>
      <c r="EA70" s="100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  <c r="EO70" s="101"/>
      <c r="EP70" s="101"/>
      <c r="EQ70" s="101"/>
      <c r="ER70" s="101"/>
      <c r="ES70" s="101"/>
      <c r="ET70" s="101"/>
      <c r="EU70" s="101"/>
      <c r="EV70" s="101"/>
      <c r="EW70" s="101"/>
      <c r="EX70" s="101"/>
      <c r="EY70" s="101"/>
      <c r="EZ70" s="101"/>
      <c r="FA70" s="101"/>
      <c r="FB70" s="101"/>
      <c r="FC70" s="101"/>
      <c r="FD70" s="101"/>
      <c r="FE70" s="102"/>
    </row>
    <row r="71" spans="1:161" s="32" customFormat="1" ht="30" customHeight="1" x14ac:dyDescent="0.25">
      <c r="A71" s="111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3"/>
      <c r="W71" s="111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3"/>
      <c r="AS71" s="156" t="s">
        <v>84</v>
      </c>
      <c r="AT71" s="157"/>
      <c r="AU71" s="157"/>
      <c r="AV71" s="157"/>
      <c r="AW71" s="157"/>
      <c r="AX71" s="157"/>
      <c r="AY71" s="157"/>
      <c r="AZ71" s="157"/>
      <c r="BA71" s="157"/>
      <c r="BB71" s="157"/>
      <c r="BC71" s="157"/>
      <c r="BD71" s="157"/>
      <c r="BE71" s="157"/>
      <c r="BF71" s="157"/>
      <c r="BG71" s="157"/>
      <c r="BH71" s="157"/>
      <c r="BI71" s="157"/>
      <c r="BJ71" s="157"/>
      <c r="BK71" s="157"/>
      <c r="BL71" s="157"/>
      <c r="BM71" s="157"/>
      <c r="BN71" s="157"/>
      <c r="BO71" s="157"/>
      <c r="BP71" s="158"/>
      <c r="BQ71" s="88">
        <v>1.4850000000000001</v>
      </c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34"/>
      <c r="CU71" s="34"/>
      <c r="CV71" s="91">
        <f t="shared" si="4"/>
        <v>1.4850000000000001</v>
      </c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100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  <c r="EO71" s="101"/>
      <c r="EP71" s="101"/>
      <c r="EQ71" s="101"/>
      <c r="ER71" s="101"/>
      <c r="ES71" s="101"/>
      <c r="ET71" s="101"/>
      <c r="EU71" s="101"/>
      <c r="EV71" s="101"/>
      <c r="EW71" s="101"/>
      <c r="EX71" s="101"/>
      <c r="EY71" s="101"/>
      <c r="EZ71" s="101"/>
      <c r="FA71" s="101"/>
      <c r="FB71" s="101"/>
      <c r="FC71" s="101"/>
      <c r="FD71" s="101"/>
      <c r="FE71" s="102"/>
    </row>
    <row r="72" spans="1:161" s="32" customFormat="1" ht="30" customHeight="1" x14ac:dyDescent="0.25">
      <c r="A72" s="111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3"/>
      <c r="W72" s="111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3"/>
      <c r="AS72" s="156" t="s">
        <v>85</v>
      </c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8"/>
      <c r="BQ72" s="88">
        <v>2.754</v>
      </c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90"/>
      <c r="CT72" s="34">
        <v>7.843</v>
      </c>
      <c r="CU72" s="34">
        <v>7.843</v>
      </c>
      <c r="CV72" s="91">
        <f t="shared" si="4"/>
        <v>2.754</v>
      </c>
      <c r="CW72" s="91">
        <f t="shared" ref="CW72:DZ73" si="7">0.561+7.282</f>
        <v>7.843</v>
      </c>
      <c r="CX72" s="91">
        <f t="shared" si="7"/>
        <v>7.843</v>
      </c>
      <c r="CY72" s="91">
        <f t="shared" si="7"/>
        <v>7.843</v>
      </c>
      <c r="CZ72" s="91">
        <f t="shared" si="7"/>
        <v>7.843</v>
      </c>
      <c r="DA72" s="91">
        <f t="shared" si="7"/>
        <v>7.843</v>
      </c>
      <c r="DB72" s="91">
        <f t="shared" si="7"/>
        <v>7.843</v>
      </c>
      <c r="DC72" s="91">
        <f t="shared" si="7"/>
        <v>7.843</v>
      </c>
      <c r="DD72" s="91">
        <f t="shared" si="7"/>
        <v>7.843</v>
      </c>
      <c r="DE72" s="91">
        <f t="shared" si="7"/>
        <v>7.843</v>
      </c>
      <c r="DF72" s="91">
        <f t="shared" si="7"/>
        <v>7.843</v>
      </c>
      <c r="DG72" s="91">
        <f t="shared" si="7"/>
        <v>7.843</v>
      </c>
      <c r="DH72" s="91">
        <f t="shared" si="7"/>
        <v>7.843</v>
      </c>
      <c r="DI72" s="91">
        <f t="shared" si="7"/>
        <v>7.843</v>
      </c>
      <c r="DJ72" s="91">
        <f t="shared" si="7"/>
        <v>7.843</v>
      </c>
      <c r="DK72" s="91">
        <f t="shared" si="7"/>
        <v>7.843</v>
      </c>
      <c r="DL72" s="91">
        <f t="shared" si="7"/>
        <v>7.843</v>
      </c>
      <c r="DM72" s="91">
        <f t="shared" si="7"/>
        <v>7.843</v>
      </c>
      <c r="DN72" s="91">
        <f t="shared" si="7"/>
        <v>7.843</v>
      </c>
      <c r="DO72" s="91">
        <f t="shared" si="7"/>
        <v>7.843</v>
      </c>
      <c r="DP72" s="91">
        <f t="shared" si="7"/>
        <v>7.843</v>
      </c>
      <c r="DQ72" s="91">
        <f t="shared" si="7"/>
        <v>7.843</v>
      </c>
      <c r="DR72" s="91">
        <f t="shared" si="7"/>
        <v>7.843</v>
      </c>
      <c r="DS72" s="91">
        <f t="shared" si="7"/>
        <v>7.843</v>
      </c>
      <c r="DT72" s="91">
        <f t="shared" si="7"/>
        <v>7.843</v>
      </c>
      <c r="DU72" s="91">
        <f t="shared" si="7"/>
        <v>7.843</v>
      </c>
      <c r="DV72" s="91">
        <f t="shared" si="7"/>
        <v>7.843</v>
      </c>
      <c r="DW72" s="91">
        <f t="shared" si="7"/>
        <v>7.843</v>
      </c>
      <c r="DX72" s="91">
        <f t="shared" si="7"/>
        <v>7.843</v>
      </c>
      <c r="DY72" s="91">
        <f t="shared" si="7"/>
        <v>7.843</v>
      </c>
      <c r="DZ72" s="91">
        <f t="shared" si="7"/>
        <v>7.843</v>
      </c>
      <c r="EA72" s="100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1"/>
      <c r="ET72" s="101"/>
      <c r="EU72" s="101"/>
      <c r="EV72" s="101"/>
      <c r="EW72" s="101"/>
      <c r="EX72" s="101"/>
      <c r="EY72" s="101"/>
      <c r="EZ72" s="101"/>
      <c r="FA72" s="101"/>
      <c r="FB72" s="101"/>
      <c r="FC72" s="101"/>
      <c r="FD72" s="101"/>
      <c r="FE72" s="102"/>
    </row>
    <row r="73" spans="1:161" s="32" customFormat="1" ht="30" customHeight="1" x14ac:dyDescent="0.25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3"/>
      <c r="W73" s="111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3"/>
      <c r="AS73" s="156" t="s">
        <v>86</v>
      </c>
      <c r="AT73" s="157"/>
      <c r="AU73" s="157"/>
      <c r="AV73" s="157"/>
      <c r="AW73" s="157"/>
      <c r="AX73" s="157"/>
      <c r="AY73" s="157"/>
      <c r="AZ73" s="157"/>
      <c r="BA73" s="157"/>
      <c r="BB73" s="157"/>
      <c r="BC73" s="157"/>
      <c r="BD73" s="157"/>
      <c r="BE73" s="157"/>
      <c r="BF73" s="157"/>
      <c r="BG73" s="157"/>
      <c r="BH73" s="157"/>
      <c r="BI73" s="157"/>
      <c r="BJ73" s="157"/>
      <c r="BK73" s="157"/>
      <c r="BL73" s="157"/>
      <c r="BM73" s="157"/>
      <c r="BN73" s="157"/>
      <c r="BO73" s="157"/>
      <c r="BP73" s="158"/>
      <c r="BQ73" s="88">
        <v>15.120326</v>
      </c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90"/>
      <c r="CT73" s="34">
        <v>7.843</v>
      </c>
      <c r="CU73" s="34">
        <v>7.843</v>
      </c>
      <c r="CV73" s="91">
        <f t="shared" si="4"/>
        <v>15.120326</v>
      </c>
      <c r="CW73" s="91">
        <f t="shared" si="7"/>
        <v>7.843</v>
      </c>
      <c r="CX73" s="91">
        <f t="shared" si="7"/>
        <v>7.843</v>
      </c>
      <c r="CY73" s="91">
        <f t="shared" si="7"/>
        <v>7.843</v>
      </c>
      <c r="CZ73" s="91">
        <f t="shared" si="7"/>
        <v>7.843</v>
      </c>
      <c r="DA73" s="91">
        <f t="shared" si="7"/>
        <v>7.843</v>
      </c>
      <c r="DB73" s="91">
        <f t="shared" si="7"/>
        <v>7.843</v>
      </c>
      <c r="DC73" s="91">
        <f t="shared" si="7"/>
        <v>7.843</v>
      </c>
      <c r="DD73" s="91">
        <f t="shared" si="7"/>
        <v>7.843</v>
      </c>
      <c r="DE73" s="91">
        <f t="shared" si="7"/>
        <v>7.843</v>
      </c>
      <c r="DF73" s="91">
        <f t="shared" si="7"/>
        <v>7.843</v>
      </c>
      <c r="DG73" s="91">
        <f t="shared" si="7"/>
        <v>7.843</v>
      </c>
      <c r="DH73" s="91">
        <f t="shared" si="7"/>
        <v>7.843</v>
      </c>
      <c r="DI73" s="91">
        <f t="shared" si="7"/>
        <v>7.843</v>
      </c>
      <c r="DJ73" s="91">
        <f t="shared" si="7"/>
        <v>7.843</v>
      </c>
      <c r="DK73" s="91">
        <f t="shared" si="7"/>
        <v>7.843</v>
      </c>
      <c r="DL73" s="91">
        <f t="shared" si="7"/>
        <v>7.843</v>
      </c>
      <c r="DM73" s="91">
        <f t="shared" si="7"/>
        <v>7.843</v>
      </c>
      <c r="DN73" s="91">
        <f t="shared" si="7"/>
        <v>7.843</v>
      </c>
      <c r="DO73" s="91">
        <f t="shared" si="7"/>
        <v>7.843</v>
      </c>
      <c r="DP73" s="91">
        <f t="shared" si="7"/>
        <v>7.843</v>
      </c>
      <c r="DQ73" s="91">
        <f t="shared" si="7"/>
        <v>7.843</v>
      </c>
      <c r="DR73" s="91">
        <f t="shared" si="7"/>
        <v>7.843</v>
      </c>
      <c r="DS73" s="91">
        <f t="shared" si="7"/>
        <v>7.843</v>
      </c>
      <c r="DT73" s="91">
        <f t="shared" si="7"/>
        <v>7.843</v>
      </c>
      <c r="DU73" s="91">
        <f t="shared" si="7"/>
        <v>7.843</v>
      </c>
      <c r="DV73" s="91">
        <f t="shared" si="7"/>
        <v>7.843</v>
      </c>
      <c r="DW73" s="91">
        <f t="shared" si="7"/>
        <v>7.843</v>
      </c>
      <c r="DX73" s="91">
        <f t="shared" si="7"/>
        <v>7.843</v>
      </c>
      <c r="DY73" s="91">
        <f t="shared" si="7"/>
        <v>7.843</v>
      </c>
      <c r="DZ73" s="91">
        <f t="shared" si="7"/>
        <v>7.843</v>
      </c>
      <c r="EA73" s="100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2"/>
    </row>
    <row r="74" spans="1:161" s="32" customFormat="1" ht="30" customHeight="1" x14ac:dyDescent="0.25">
      <c r="A74" s="111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3"/>
      <c r="W74" s="114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6"/>
      <c r="AS74" s="156" t="s">
        <v>23</v>
      </c>
      <c r="AT74" s="157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  <c r="BF74" s="157"/>
      <c r="BG74" s="157"/>
      <c r="BH74" s="157"/>
      <c r="BI74" s="157"/>
      <c r="BJ74" s="157"/>
      <c r="BK74" s="157"/>
      <c r="BL74" s="157"/>
      <c r="BM74" s="157"/>
      <c r="BN74" s="157"/>
      <c r="BO74" s="157"/>
      <c r="BP74" s="158"/>
      <c r="BQ74" s="88">
        <v>0</v>
      </c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90"/>
      <c r="CT74" s="34">
        <v>0</v>
      </c>
      <c r="CU74" s="34">
        <v>0</v>
      </c>
      <c r="CV74" s="91">
        <f t="shared" si="4"/>
        <v>0</v>
      </c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100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  <c r="EO74" s="101"/>
      <c r="EP74" s="101"/>
      <c r="EQ74" s="101"/>
      <c r="ER74" s="101"/>
      <c r="ES74" s="101"/>
      <c r="ET74" s="101"/>
      <c r="EU74" s="101"/>
      <c r="EV74" s="101"/>
      <c r="EW74" s="101"/>
      <c r="EX74" s="101"/>
      <c r="EY74" s="101"/>
      <c r="EZ74" s="101"/>
      <c r="FA74" s="101"/>
      <c r="FB74" s="101"/>
      <c r="FC74" s="101"/>
      <c r="FD74" s="101"/>
      <c r="FE74" s="102"/>
    </row>
    <row r="75" spans="1:161" s="32" customFormat="1" ht="30" customHeight="1" x14ac:dyDescent="0.25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3"/>
      <c r="W75" s="108" t="s">
        <v>79</v>
      </c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10"/>
      <c r="AS75" s="156" t="s">
        <v>154</v>
      </c>
      <c r="AT75" s="157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7"/>
      <c r="BH75" s="157"/>
      <c r="BI75" s="157"/>
      <c r="BJ75" s="157"/>
      <c r="BK75" s="157"/>
      <c r="BL75" s="157"/>
      <c r="BM75" s="157"/>
      <c r="BN75" s="157"/>
      <c r="BO75" s="157"/>
      <c r="BP75" s="158"/>
      <c r="BQ75" s="88">
        <v>108.9</v>
      </c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90"/>
      <c r="CT75" s="34">
        <v>0</v>
      </c>
      <c r="CU75" s="34">
        <v>0</v>
      </c>
      <c r="CV75" s="91">
        <f t="shared" si="4"/>
        <v>108.9</v>
      </c>
      <c r="CW75" s="91" t="e">
        <f>#REF!</f>
        <v>#REF!</v>
      </c>
      <c r="CX75" s="91" t="e">
        <f>#REF!</f>
        <v>#REF!</v>
      </c>
      <c r="CY75" s="91" t="e">
        <f>#REF!</f>
        <v>#REF!</v>
      </c>
      <c r="CZ75" s="91" t="e">
        <f>#REF!</f>
        <v>#REF!</v>
      </c>
      <c r="DA75" s="91" t="e">
        <f>#REF!</f>
        <v>#REF!</v>
      </c>
      <c r="DB75" s="91" t="e">
        <f>#REF!</f>
        <v>#REF!</v>
      </c>
      <c r="DC75" s="91" t="e">
        <f>#REF!</f>
        <v>#REF!</v>
      </c>
      <c r="DD75" s="91" t="e">
        <f>#REF!</f>
        <v>#REF!</v>
      </c>
      <c r="DE75" s="91" t="e">
        <f>#REF!</f>
        <v>#REF!</v>
      </c>
      <c r="DF75" s="91" t="e">
        <f>#REF!</f>
        <v>#REF!</v>
      </c>
      <c r="DG75" s="91" t="e">
        <f>#REF!</f>
        <v>#REF!</v>
      </c>
      <c r="DH75" s="91" t="e">
        <f>#REF!</f>
        <v>#REF!</v>
      </c>
      <c r="DI75" s="91" t="e">
        <f>#REF!</f>
        <v>#REF!</v>
      </c>
      <c r="DJ75" s="91" t="e">
        <f>#REF!</f>
        <v>#REF!</v>
      </c>
      <c r="DK75" s="91" t="e">
        <f>#REF!</f>
        <v>#REF!</v>
      </c>
      <c r="DL75" s="91" t="e">
        <f>#REF!</f>
        <v>#REF!</v>
      </c>
      <c r="DM75" s="91" t="e">
        <f>#REF!</f>
        <v>#REF!</v>
      </c>
      <c r="DN75" s="91" t="e">
        <f>#REF!</f>
        <v>#REF!</v>
      </c>
      <c r="DO75" s="91" t="e">
        <f>#REF!</f>
        <v>#REF!</v>
      </c>
      <c r="DP75" s="91" t="e">
        <f>#REF!</f>
        <v>#REF!</v>
      </c>
      <c r="DQ75" s="91" t="e">
        <f>#REF!</f>
        <v>#REF!</v>
      </c>
      <c r="DR75" s="91" t="e">
        <f>#REF!</f>
        <v>#REF!</v>
      </c>
      <c r="DS75" s="91" t="e">
        <f>#REF!</f>
        <v>#REF!</v>
      </c>
      <c r="DT75" s="91" t="e">
        <f>#REF!</f>
        <v>#REF!</v>
      </c>
      <c r="DU75" s="91" t="e">
        <f>#REF!</f>
        <v>#REF!</v>
      </c>
      <c r="DV75" s="91" t="e">
        <f>#REF!</f>
        <v>#REF!</v>
      </c>
      <c r="DW75" s="91" t="e">
        <f>#REF!</f>
        <v>#REF!</v>
      </c>
      <c r="DX75" s="91" t="e">
        <f>#REF!</f>
        <v>#REF!</v>
      </c>
      <c r="DY75" s="91" t="e">
        <f>#REF!</f>
        <v>#REF!</v>
      </c>
      <c r="DZ75" s="91" t="e">
        <f>#REF!</f>
        <v>#REF!</v>
      </c>
      <c r="EA75" s="100"/>
      <c r="EB75" s="101"/>
      <c r="EC75" s="101"/>
      <c r="ED75" s="101"/>
      <c r="EE75" s="101"/>
      <c r="EF75" s="101"/>
      <c r="EG75" s="101"/>
      <c r="EH75" s="101"/>
      <c r="EI75" s="101"/>
      <c r="EJ75" s="101"/>
      <c r="EK75" s="101"/>
      <c r="EL75" s="101"/>
      <c r="EM75" s="101"/>
      <c r="EN75" s="101"/>
      <c r="EO75" s="101"/>
      <c r="EP75" s="101"/>
      <c r="EQ75" s="101"/>
      <c r="ER75" s="101"/>
      <c r="ES75" s="101"/>
      <c r="ET75" s="101"/>
      <c r="EU75" s="101"/>
      <c r="EV75" s="101"/>
      <c r="EW75" s="101"/>
      <c r="EX75" s="101"/>
      <c r="EY75" s="101"/>
      <c r="EZ75" s="101"/>
      <c r="FA75" s="101"/>
      <c r="FB75" s="101"/>
      <c r="FC75" s="101"/>
      <c r="FD75" s="101"/>
      <c r="FE75" s="102"/>
    </row>
    <row r="76" spans="1:161" s="32" customFormat="1" ht="30" customHeight="1" x14ac:dyDescent="0.25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3"/>
      <c r="W76" s="111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3"/>
      <c r="AS76" s="156" t="s">
        <v>83</v>
      </c>
      <c r="AT76" s="157"/>
      <c r="AU76" s="157"/>
      <c r="AV76" s="157"/>
      <c r="AW76" s="157"/>
      <c r="AX76" s="157"/>
      <c r="AY76" s="157"/>
      <c r="AZ76" s="157"/>
      <c r="BA76" s="157"/>
      <c r="BB76" s="157"/>
      <c r="BC76" s="157"/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7"/>
      <c r="BP76" s="158"/>
      <c r="BQ76" s="88">
        <v>0</v>
      </c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90"/>
      <c r="CT76" s="34">
        <v>19.185758999910799</v>
      </c>
      <c r="CU76" s="34">
        <v>19.185758999910799</v>
      </c>
      <c r="CV76" s="91">
        <f t="shared" si="4"/>
        <v>0</v>
      </c>
      <c r="CW76" s="91">
        <v>19.185758999910799</v>
      </c>
      <c r="CX76" s="91">
        <v>19.185758999910799</v>
      </c>
      <c r="CY76" s="91">
        <v>19.185758999910799</v>
      </c>
      <c r="CZ76" s="91">
        <v>19.185758999910799</v>
      </c>
      <c r="DA76" s="91">
        <v>19.185758999910799</v>
      </c>
      <c r="DB76" s="91">
        <v>19.185758999910799</v>
      </c>
      <c r="DC76" s="91">
        <v>19.185758999910799</v>
      </c>
      <c r="DD76" s="91">
        <v>19.185758999910799</v>
      </c>
      <c r="DE76" s="91">
        <v>19.185758999910799</v>
      </c>
      <c r="DF76" s="91">
        <v>19.185758999910799</v>
      </c>
      <c r="DG76" s="91">
        <v>19.185758999910799</v>
      </c>
      <c r="DH76" s="91">
        <v>19.185758999910799</v>
      </c>
      <c r="DI76" s="91">
        <v>19.185758999910799</v>
      </c>
      <c r="DJ76" s="91">
        <v>19.185758999910799</v>
      </c>
      <c r="DK76" s="91">
        <v>19.185758999910799</v>
      </c>
      <c r="DL76" s="91">
        <v>19.185758999910799</v>
      </c>
      <c r="DM76" s="91">
        <v>19.185758999910799</v>
      </c>
      <c r="DN76" s="91">
        <v>19.185758999910799</v>
      </c>
      <c r="DO76" s="91">
        <v>19.185758999910799</v>
      </c>
      <c r="DP76" s="91">
        <v>19.185758999910799</v>
      </c>
      <c r="DQ76" s="91">
        <v>19.185758999910799</v>
      </c>
      <c r="DR76" s="91">
        <v>19.185758999910799</v>
      </c>
      <c r="DS76" s="91">
        <v>19.185758999910799</v>
      </c>
      <c r="DT76" s="91">
        <v>19.185758999910799</v>
      </c>
      <c r="DU76" s="91">
        <v>19.185758999910799</v>
      </c>
      <c r="DV76" s="91">
        <v>19.185758999910799</v>
      </c>
      <c r="DW76" s="91">
        <v>19.185758999910799</v>
      </c>
      <c r="DX76" s="91">
        <v>19.185758999910799</v>
      </c>
      <c r="DY76" s="91">
        <v>19.185758999910799</v>
      </c>
      <c r="DZ76" s="91">
        <v>19.185758999910799</v>
      </c>
      <c r="EA76" s="100"/>
      <c r="EB76" s="101"/>
      <c r="EC76" s="101"/>
      <c r="ED76" s="101"/>
      <c r="EE76" s="101"/>
      <c r="EF76" s="101"/>
      <c r="EG76" s="101"/>
      <c r="EH76" s="101"/>
      <c r="EI76" s="101"/>
      <c r="EJ76" s="101"/>
      <c r="EK76" s="101"/>
      <c r="EL76" s="101"/>
      <c r="EM76" s="101"/>
      <c r="EN76" s="101"/>
      <c r="EO76" s="101"/>
      <c r="EP76" s="101"/>
      <c r="EQ76" s="101"/>
      <c r="ER76" s="101"/>
      <c r="ES76" s="101"/>
      <c r="ET76" s="101"/>
      <c r="EU76" s="101"/>
      <c r="EV76" s="101"/>
      <c r="EW76" s="101"/>
      <c r="EX76" s="101"/>
      <c r="EY76" s="101"/>
      <c r="EZ76" s="101"/>
      <c r="FA76" s="101"/>
      <c r="FB76" s="101"/>
      <c r="FC76" s="101"/>
      <c r="FD76" s="101"/>
      <c r="FE76" s="102"/>
    </row>
    <row r="77" spans="1:161" s="32" customFormat="1" ht="30" customHeight="1" x14ac:dyDescent="0.25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3"/>
      <c r="W77" s="111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3"/>
      <c r="AS77" s="153" t="s">
        <v>84</v>
      </c>
      <c r="AT77" s="154"/>
      <c r="AU77" s="154"/>
      <c r="AV77" s="154"/>
      <c r="AW77" s="154"/>
      <c r="AX77" s="154"/>
      <c r="AY77" s="154"/>
      <c r="AZ77" s="154"/>
      <c r="BA77" s="154"/>
      <c r="BB77" s="154"/>
      <c r="BC77" s="154"/>
      <c r="BD77" s="154"/>
      <c r="BE77" s="154"/>
      <c r="BF77" s="154"/>
      <c r="BG77" s="154"/>
      <c r="BH77" s="154"/>
      <c r="BI77" s="154"/>
      <c r="BJ77" s="154"/>
      <c r="BK77" s="154"/>
      <c r="BL77" s="154"/>
      <c r="BM77" s="154"/>
      <c r="BN77" s="154"/>
      <c r="BO77" s="154"/>
      <c r="BP77" s="155"/>
      <c r="BQ77" s="88">
        <v>0</v>
      </c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90"/>
      <c r="CT77" s="34"/>
      <c r="CU77" s="34"/>
      <c r="CV77" s="91">
        <f t="shared" si="4"/>
        <v>0</v>
      </c>
      <c r="CW77" s="91">
        <v>19.185758999910799</v>
      </c>
      <c r="CX77" s="91">
        <v>19.185758999910799</v>
      </c>
      <c r="CY77" s="91">
        <v>19.185758999910799</v>
      </c>
      <c r="CZ77" s="91">
        <v>19.185758999910799</v>
      </c>
      <c r="DA77" s="91">
        <v>19.185758999910799</v>
      </c>
      <c r="DB77" s="91">
        <v>19.185758999910799</v>
      </c>
      <c r="DC77" s="91">
        <v>19.185758999910799</v>
      </c>
      <c r="DD77" s="91">
        <v>19.185758999910799</v>
      </c>
      <c r="DE77" s="91">
        <v>19.185758999910799</v>
      </c>
      <c r="DF77" s="91">
        <v>19.185758999910799</v>
      </c>
      <c r="DG77" s="91">
        <v>19.185758999910799</v>
      </c>
      <c r="DH77" s="91">
        <v>19.185758999910799</v>
      </c>
      <c r="DI77" s="91">
        <v>19.185758999910799</v>
      </c>
      <c r="DJ77" s="91">
        <v>19.185758999910799</v>
      </c>
      <c r="DK77" s="91">
        <v>19.185758999910799</v>
      </c>
      <c r="DL77" s="91">
        <v>19.185758999910799</v>
      </c>
      <c r="DM77" s="91">
        <v>19.185758999910799</v>
      </c>
      <c r="DN77" s="91">
        <v>19.185758999910799</v>
      </c>
      <c r="DO77" s="91">
        <v>19.185758999910799</v>
      </c>
      <c r="DP77" s="91">
        <v>19.185758999910799</v>
      </c>
      <c r="DQ77" s="91">
        <v>19.185758999910799</v>
      </c>
      <c r="DR77" s="91">
        <v>19.185758999910799</v>
      </c>
      <c r="DS77" s="91">
        <v>19.185758999910799</v>
      </c>
      <c r="DT77" s="91">
        <v>19.185758999910799</v>
      </c>
      <c r="DU77" s="91">
        <v>19.185758999910799</v>
      </c>
      <c r="DV77" s="91">
        <v>19.185758999910799</v>
      </c>
      <c r="DW77" s="91">
        <v>19.185758999910799</v>
      </c>
      <c r="DX77" s="91">
        <v>19.185758999910799</v>
      </c>
      <c r="DY77" s="91">
        <v>19.185758999910799</v>
      </c>
      <c r="DZ77" s="91">
        <v>19.185758999910799</v>
      </c>
      <c r="EA77" s="100"/>
      <c r="EB77" s="101"/>
      <c r="EC77" s="101"/>
      <c r="ED77" s="101"/>
      <c r="EE77" s="101"/>
      <c r="EF77" s="101"/>
      <c r="EG77" s="101"/>
      <c r="EH77" s="101"/>
      <c r="EI77" s="101"/>
      <c r="EJ77" s="101"/>
      <c r="EK77" s="101"/>
      <c r="EL77" s="101"/>
      <c r="EM77" s="101"/>
      <c r="EN77" s="101"/>
      <c r="EO77" s="101"/>
      <c r="EP77" s="101"/>
      <c r="EQ77" s="101"/>
      <c r="ER77" s="101"/>
      <c r="ES77" s="101"/>
      <c r="ET77" s="101"/>
      <c r="EU77" s="101"/>
      <c r="EV77" s="101"/>
      <c r="EW77" s="101"/>
      <c r="EX77" s="101"/>
      <c r="EY77" s="101"/>
      <c r="EZ77" s="101"/>
      <c r="FA77" s="101"/>
      <c r="FB77" s="101"/>
      <c r="FC77" s="101"/>
      <c r="FD77" s="101"/>
      <c r="FE77" s="102"/>
    </row>
    <row r="78" spans="1:161" s="32" customFormat="1" ht="30" customHeight="1" x14ac:dyDescent="0.25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6"/>
      <c r="W78" s="114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6"/>
      <c r="AS78" s="153" t="s">
        <v>87</v>
      </c>
      <c r="AT78" s="154"/>
      <c r="AU78" s="154"/>
      <c r="AV78" s="154"/>
      <c r="AW78" s="154"/>
      <c r="AX78" s="154"/>
      <c r="AY78" s="154"/>
      <c r="AZ78" s="154"/>
      <c r="BA78" s="154"/>
      <c r="BB78" s="154"/>
      <c r="BC78" s="154"/>
      <c r="BD78" s="154"/>
      <c r="BE78" s="154"/>
      <c r="BF78" s="154"/>
      <c r="BG78" s="154"/>
      <c r="BH78" s="154"/>
      <c r="BI78" s="154"/>
      <c r="BJ78" s="154"/>
      <c r="BK78" s="154"/>
      <c r="BL78" s="154"/>
      <c r="BM78" s="154"/>
      <c r="BN78" s="154"/>
      <c r="BO78" s="154"/>
      <c r="BP78" s="155"/>
      <c r="BQ78" s="88">
        <v>9.0830000000000002</v>
      </c>
      <c r="BR78" s="89"/>
      <c r="BS78" s="89"/>
      <c r="BT78" s="89"/>
      <c r="BU78" s="89"/>
      <c r="BV78" s="89"/>
      <c r="BW78" s="89"/>
      <c r="BX78" s="89"/>
      <c r="BY78" s="89"/>
      <c r="BZ78" s="89"/>
      <c r="CA78" s="89"/>
      <c r="CB78" s="89"/>
      <c r="CC78" s="89"/>
      <c r="CD78" s="89"/>
      <c r="CE78" s="89"/>
      <c r="CF78" s="89"/>
      <c r="CG78" s="89"/>
      <c r="CH78" s="89"/>
      <c r="CI78" s="89"/>
      <c r="CJ78" s="89"/>
      <c r="CK78" s="89"/>
      <c r="CL78" s="89"/>
      <c r="CM78" s="89"/>
      <c r="CN78" s="89"/>
      <c r="CO78" s="89"/>
      <c r="CP78" s="89"/>
      <c r="CQ78" s="89"/>
      <c r="CR78" s="89"/>
      <c r="CS78" s="90"/>
      <c r="CT78" s="34"/>
      <c r="CU78" s="34"/>
      <c r="CV78" s="91">
        <f t="shared" si="4"/>
        <v>9.0830000000000002</v>
      </c>
      <c r="CW78" s="91">
        <v>19.185758999910799</v>
      </c>
      <c r="CX78" s="91">
        <v>19.185758999910799</v>
      </c>
      <c r="CY78" s="91">
        <v>19.185758999910799</v>
      </c>
      <c r="CZ78" s="91">
        <v>19.185758999910799</v>
      </c>
      <c r="DA78" s="91">
        <v>19.185758999910799</v>
      </c>
      <c r="DB78" s="91">
        <v>19.185758999910799</v>
      </c>
      <c r="DC78" s="91">
        <v>19.185758999910799</v>
      </c>
      <c r="DD78" s="91">
        <v>19.185758999910799</v>
      </c>
      <c r="DE78" s="91">
        <v>19.185758999910799</v>
      </c>
      <c r="DF78" s="91">
        <v>19.185758999910799</v>
      </c>
      <c r="DG78" s="91">
        <v>19.185758999910799</v>
      </c>
      <c r="DH78" s="91">
        <v>19.185758999910799</v>
      </c>
      <c r="DI78" s="91">
        <v>19.185758999910799</v>
      </c>
      <c r="DJ78" s="91">
        <v>19.185758999910799</v>
      </c>
      <c r="DK78" s="91">
        <v>19.185758999910799</v>
      </c>
      <c r="DL78" s="91">
        <v>19.185758999910799</v>
      </c>
      <c r="DM78" s="91">
        <v>19.185758999910799</v>
      </c>
      <c r="DN78" s="91">
        <v>19.185758999910799</v>
      </c>
      <c r="DO78" s="91">
        <v>19.185758999910799</v>
      </c>
      <c r="DP78" s="91">
        <v>19.185758999910799</v>
      </c>
      <c r="DQ78" s="91">
        <v>19.185758999910799</v>
      </c>
      <c r="DR78" s="91">
        <v>19.185758999910799</v>
      </c>
      <c r="DS78" s="91">
        <v>19.185758999910799</v>
      </c>
      <c r="DT78" s="91">
        <v>19.185758999910799</v>
      </c>
      <c r="DU78" s="91">
        <v>19.185758999910799</v>
      </c>
      <c r="DV78" s="91">
        <v>19.185758999910799</v>
      </c>
      <c r="DW78" s="91">
        <v>19.185758999910799</v>
      </c>
      <c r="DX78" s="91">
        <v>19.185758999910799</v>
      </c>
      <c r="DY78" s="91">
        <v>19.185758999910799</v>
      </c>
      <c r="DZ78" s="91">
        <v>19.185758999910799</v>
      </c>
      <c r="EA78" s="103"/>
      <c r="EB78" s="104"/>
      <c r="EC78" s="104"/>
      <c r="ED78" s="104"/>
      <c r="EE78" s="104"/>
      <c r="EF78" s="104"/>
      <c r="EG78" s="104"/>
      <c r="EH78" s="104"/>
      <c r="EI78" s="104"/>
      <c r="EJ78" s="104"/>
      <c r="EK78" s="104"/>
      <c r="EL78" s="104"/>
      <c r="EM78" s="104"/>
      <c r="EN78" s="104"/>
      <c r="EO78" s="104"/>
      <c r="EP78" s="104"/>
      <c r="EQ78" s="104"/>
      <c r="ER78" s="104"/>
      <c r="ES78" s="104"/>
      <c r="ET78" s="104"/>
      <c r="EU78" s="104"/>
      <c r="EV78" s="104"/>
      <c r="EW78" s="104"/>
      <c r="EX78" s="104"/>
      <c r="EY78" s="104"/>
      <c r="EZ78" s="104"/>
      <c r="FA78" s="104"/>
      <c r="FB78" s="104"/>
      <c r="FC78" s="104"/>
      <c r="FD78" s="104"/>
      <c r="FE78" s="105"/>
    </row>
    <row r="79" spans="1:161" s="30" customFormat="1" x14ac:dyDescent="0.25">
      <c r="A79" s="40"/>
      <c r="B79" s="84" t="s">
        <v>88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5"/>
      <c r="W79" s="41"/>
      <c r="X79" s="86" t="s">
        <v>89</v>
      </c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7"/>
      <c r="AS79" s="42"/>
      <c r="AT79" s="86" t="s">
        <v>89</v>
      </c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86"/>
      <c r="BO79" s="86"/>
      <c r="BP79" s="87"/>
      <c r="BQ79" s="88">
        <f>BQ59+BQ60+BQ61+BQ62+BQ63+BQ64+BQ65+BQ66+BQ67+BQ68+BQ69+BQ70+BQ71+BQ72+BQ74+BQ75+BQ76+BQ73+BQ77+BQ78</f>
        <v>285.85064800000004</v>
      </c>
      <c r="BR79" s="89"/>
      <c r="BS79" s="89"/>
      <c r="BT79" s="89"/>
      <c r="BU79" s="89"/>
      <c r="BV79" s="89"/>
      <c r="BW79" s="89"/>
      <c r="BX79" s="89"/>
      <c r="BY79" s="89"/>
      <c r="BZ79" s="89"/>
      <c r="CA79" s="89"/>
      <c r="CB79" s="89"/>
      <c r="CC79" s="89"/>
      <c r="CD79" s="89"/>
      <c r="CE79" s="89"/>
      <c r="CF79" s="89"/>
      <c r="CG79" s="89"/>
      <c r="CH79" s="89"/>
      <c r="CI79" s="89"/>
      <c r="CJ79" s="89"/>
      <c r="CK79" s="89"/>
      <c r="CL79" s="89"/>
      <c r="CM79" s="89"/>
      <c r="CN79" s="89"/>
      <c r="CO79" s="89"/>
      <c r="CP79" s="89"/>
      <c r="CQ79" s="89"/>
      <c r="CR79" s="89"/>
      <c r="CS79" s="90"/>
      <c r="CT79" s="34"/>
      <c r="CU79" s="34"/>
      <c r="CV79" s="91">
        <f>CV59+CV60+CV61+CV62+CV63+CV64+CV65+CV66+CV67+CV68+CV69+CV70+CV71+CV72+CV74+CV75+CV76+CV73+CV77+CV78</f>
        <v>285.85064800000004</v>
      </c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 t="s">
        <v>89</v>
      </c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</row>
    <row r="81" spans="1:164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FH81" s="6" t="s">
        <v>90</v>
      </c>
    </row>
    <row r="82" spans="1:164" s="7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8"/>
    </row>
    <row r="83" spans="1:164" s="51" customFormat="1" ht="97.5" customHeight="1" x14ac:dyDescent="0.25">
      <c r="A83" s="125" t="s">
        <v>91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</row>
    <row r="84" spans="1:164" s="51" customFormat="1" ht="15.75" x14ac:dyDescent="0.25">
      <c r="DC84" s="29"/>
    </row>
    <row r="85" spans="1:164" s="43" customFormat="1" ht="141" customHeight="1" x14ac:dyDescent="0.25">
      <c r="A85" s="152" t="s">
        <v>92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 t="s">
        <v>93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 t="s">
        <v>94</v>
      </c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 t="s">
        <v>95</v>
      </c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 t="s">
        <v>96</v>
      </c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 t="s">
        <v>97</v>
      </c>
      <c r="CL85" s="152"/>
      <c r="CM85" s="152"/>
      <c r="CN85" s="152"/>
      <c r="CO85" s="152"/>
      <c r="CP85" s="152"/>
      <c r="CQ85" s="152"/>
      <c r="CR85" s="152"/>
      <c r="CS85" s="152"/>
      <c r="CT85" s="152"/>
      <c r="CU85" s="152"/>
      <c r="CV85" s="152"/>
      <c r="CW85" s="152"/>
      <c r="CX85" s="152"/>
      <c r="CY85" s="152"/>
      <c r="CZ85" s="152" t="s">
        <v>98</v>
      </c>
      <c r="DA85" s="152"/>
      <c r="DB85" s="152"/>
      <c r="DC85" s="152"/>
      <c r="DD85" s="152"/>
      <c r="DE85" s="152"/>
      <c r="DF85" s="152"/>
      <c r="DG85" s="152"/>
      <c r="DH85" s="152"/>
      <c r="DI85" s="152"/>
      <c r="DJ85" s="152"/>
      <c r="DK85" s="152"/>
      <c r="DL85" s="152"/>
      <c r="DM85" s="152"/>
      <c r="DN85" s="152"/>
      <c r="DO85" s="152"/>
      <c r="DP85" s="152"/>
      <c r="DQ85" s="152"/>
      <c r="DR85" s="152"/>
      <c r="DS85" s="152"/>
      <c r="DT85" s="152"/>
      <c r="DU85" s="152"/>
      <c r="DV85" s="152"/>
      <c r="DW85" s="152"/>
      <c r="DX85" s="152"/>
      <c r="DY85" s="152" t="s">
        <v>99</v>
      </c>
      <c r="DZ85" s="152"/>
      <c r="EA85" s="152"/>
      <c r="EB85" s="152"/>
      <c r="EC85" s="152"/>
      <c r="ED85" s="152"/>
      <c r="EE85" s="152"/>
      <c r="EF85" s="152"/>
      <c r="EG85" s="152"/>
      <c r="EH85" s="152"/>
      <c r="EI85" s="152"/>
      <c r="EJ85" s="152"/>
      <c r="EK85" s="152"/>
      <c r="EL85" s="152"/>
      <c r="EM85" s="152"/>
      <c r="EN85" s="152"/>
      <c r="EO85" s="152"/>
      <c r="EP85" s="152"/>
      <c r="EQ85" s="152"/>
      <c r="ER85" s="152"/>
      <c r="ES85" s="152"/>
      <c r="ET85" s="152"/>
      <c r="EU85" s="152"/>
      <c r="EV85" s="152"/>
      <c r="EW85" s="152"/>
      <c r="EX85" s="152"/>
      <c r="EY85" s="152"/>
      <c r="EZ85" s="152"/>
      <c r="FA85" s="152"/>
      <c r="FB85" s="152"/>
      <c r="FC85" s="152"/>
      <c r="FD85" s="152"/>
      <c r="FE85" s="152"/>
      <c r="FF85" s="152"/>
      <c r="FG85" s="152"/>
      <c r="FH85" s="152"/>
    </row>
    <row r="86" spans="1:164" s="43" customFormat="1" ht="12" customHeight="1" x14ac:dyDescent="0.25">
      <c r="A86" s="151"/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48" t="s">
        <v>100</v>
      </c>
      <c r="DZ86" s="149"/>
      <c r="EA86" s="149"/>
      <c r="EB86" s="149"/>
      <c r="EC86" s="149"/>
      <c r="ED86" s="149"/>
      <c r="EE86" s="149"/>
      <c r="EF86" s="149"/>
      <c r="EG86" s="149"/>
      <c r="EH86" s="149"/>
      <c r="EI86" s="149"/>
      <c r="EJ86" s="150"/>
      <c r="EK86" s="148" t="s">
        <v>101</v>
      </c>
      <c r="EL86" s="149"/>
      <c r="EM86" s="149"/>
      <c r="EN86" s="149"/>
      <c r="EO86" s="149"/>
      <c r="EP86" s="149"/>
      <c r="EQ86" s="149"/>
      <c r="ER86" s="149"/>
      <c r="ES86" s="149"/>
      <c r="ET86" s="149"/>
      <c r="EU86" s="149"/>
      <c r="EV86" s="150"/>
      <c r="EW86" s="148" t="s">
        <v>102</v>
      </c>
      <c r="EX86" s="149"/>
      <c r="EY86" s="149"/>
      <c r="EZ86" s="149"/>
      <c r="FA86" s="149"/>
      <c r="FB86" s="149"/>
      <c r="FC86" s="149"/>
      <c r="FD86" s="149"/>
      <c r="FE86" s="149"/>
      <c r="FF86" s="149"/>
      <c r="FG86" s="149"/>
      <c r="FH86" s="150"/>
    </row>
    <row r="87" spans="1:164" s="44" customFormat="1" ht="12.75" x14ac:dyDescent="0.25">
      <c r="A87" s="143">
        <v>1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>
        <v>2</v>
      </c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>
        <v>3</v>
      </c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>
        <v>4</v>
      </c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  <c r="BR87" s="143"/>
      <c r="BS87" s="143"/>
      <c r="BT87" s="143">
        <v>5</v>
      </c>
      <c r="BU87" s="143"/>
      <c r="BV87" s="143"/>
      <c r="BW87" s="143"/>
      <c r="BX87" s="143"/>
      <c r="BY87" s="143"/>
      <c r="BZ87" s="143"/>
      <c r="CA87" s="143"/>
      <c r="CB87" s="143"/>
      <c r="CC87" s="143"/>
      <c r="CD87" s="143"/>
      <c r="CE87" s="143"/>
      <c r="CF87" s="143"/>
      <c r="CG87" s="143"/>
      <c r="CH87" s="143"/>
      <c r="CI87" s="143"/>
      <c r="CJ87" s="143"/>
      <c r="CK87" s="143">
        <v>6</v>
      </c>
      <c r="CL87" s="143"/>
      <c r="CM87" s="143"/>
      <c r="CN87" s="143"/>
      <c r="CO87" s="143"/>
      <c r="CP87" s="143"/>
      <c r="CQ87" s="143"/>
      <c r="CR87" s="143"/>
      <c r="CS87" s="143"/>
      <c r="CT87" s="143"/>
      <c r="CU87" s="143"/>
      <c r="CV87" s="143"/>
      <c r="CW87" s="143"/>
      <c r="CX87" s="143"/>
      <c r="CY87" s="143"/>
      <c r="CZ87" s="143">
        <v>7</v>
      </c>
      <c r="DA87" s="143"/>
      <c r="DB87" s="143"/>
      <c r="DC87" s="143"/>
      <c r="DD87" s="143"/>
      <c r="DE87" s="143"/>
      <c r="DF87" s="143"/>
      <c r="DG87" s="143"/>
      <c r="DH87" s="143"/>
      <c r="DI87" s="143"/>
      <c r="DJ87" s="143"/>
      <c r="DK87" s="143"/>
      <c r="DL87" s="143"/>
      <c r="DM87" s="143"/>
      <c r="DN87" s="143"/>
      <c r="DO87" s="143"/>
      <c r="DP87" s="143"/>
      <c r="DQ87" s="143"/>
      <c r="DR87" s="143"/>
      <c r="DS87" s="143"/>
      <c r="DT87" s="143"/>
      <c r="DU87" s="143"/>
      <c r="DV87" s="143"/>
      <c r="DW87" s="143"/>
      <c r="DX87" s="143"/>
      <c r="DY87" s="144">
        <v>8</v>
      </c>
      <c r="DZ87" s="145"/>
      <c r="EA87" s="145"/>
      <c r="EB87" s="145"/>
      <c r="EC87" s="145"/>
      <c r="ED87" s="145"/>
      <c r="EE87" s="145"/>
      <c r="EF87" s="145"/>
      <c r="EG87" s="145"/>
      <c r="EH87" s="145"/>
      <c r="EI87" s="145"/>
      <c r="EJ87" s="146"/>
      <c r="EK87" s="144">
        <v>9</v>
      </c>
      <c r="EL87" s="145"/>
      <c r="EM87" s="145"/>
      <c r="EN87" s="145"/>
      <c r="EO87" s="145"/>
      <c r="EP87" s="145"/>
      <c r="EQ87" s="145"/>
      <c r="ER87" s="145"/>
      <c r="ES87" s="145"/>
      <c r="ET87" s="145"/>
      <c r="EU87" s="145"/>
      <c r="EV87" s="146"/>
      <c r="EW87" s="144">
        <v>10</v>
      </c>
      <c r="EX87" s="145"/>
      <c r="EY87" s="145"/>
      <c r="EZ87" s="145"/>
      <c r="FA87" s="145"/>
      <c r="FB87" s="145"/>
      <c r="FC87" s="145"/>
      <c r="FD87" s="145"/>
      <c r="FE87" s="145"/>
      <c r="FF87" s="145"/>
      <c r="FG87" s="145"/>
      <c r="FH87" s="146"/>
    </row>
    <row r="88" spans="1:164" s="43" customFormat="1" ht="27" customHeight="1" x14ac:dyDescent="0.2">
      <c r="A88" s="133" t="s">
        <v>103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5"/>
      <c r="R88" s="142" t="s">
        <v>22</v>
      </c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32">
        <v>80</v>
      </c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>
        <v>25</v>
      </c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>
        <f t="shared" ref="CK88:CK95" si="8">AL88-BC88</f>
        <v>55</v>
      </c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19"/>
      <c r="DZ88" s="120"/>
      <c r="EA88" s="120"/>
      <c r="EB88" s="120"/>
      <c r="EC88" s="120"/>
      <c r="ED88" s="120"/>
      <c r="EE88" s="120"/>
      <c r="EF88" s="120"/>
      <c r="EG88" s="120"/>
      <c r="EH88" s="120"/>
      <c r="EI88" s="120"/>
      <c r="EJ88" s="121"/>
      <c r="EK88" s="119"/>
      <c r="EL88" s="120"/>
      <c r="EM88" s="120"/>
      <c r="EN88" s="120"/>
      <c r="EO88" s="120"/>
      <c r="EP88" s="120"/>
      <c r="EQ88" s="120"/>
      <c r="ER88" s="120"/>
      <c r="ES88" s="120"/>
      <c r="ET88" s="120"/>
      <c r="EU88" s="120"/>
      <c r="EV88" s="121"/>
      <c r="EW88" s="122"/>
      <c r="EX88" s="123"/>
      <c r="EY88" s="123"/>
      <c r="EZ88" s="123"/>
      <c r="FA88" s="123"/>
      <c r="FB88" s="123"/>
      <c r="FC88" s="123"/>
      <c r="FD88" s="123"/>
      <c r="FE88" s="123"/>
      <c r="FF88" s="123"/>
      <c r="FG88" s="123"/>
      <c r="FH88" s="124"/>
    </row>
    <row r="89" spans="1:164" s="43" customFormat="1" ht="27" customHeight="1" x14ac:dyDescent="0.2">
      <c r="A89" s="139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1"/>
      <c r="R89" s="142" t="s">
        <v>104</v>
      </c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32">
        <v>9</v>
      </c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>
        <v>2.4</v>
      </c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>
        <f t="shared" si="8"/>
        <v>6.6</v>
      </c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19"/>
      <c r="DZ89" s="120"/>
      <c r="EA89" s="120"/>
      <c r="EB89" s="120"/>
      <c r="EC89" s="120"/>
      <c r="ED89" s="120"/>
      <c r="EE89" s="120"/>
      <c r="EF89" s="120"/>
      <c r="EG89" s="120"/>
      <c r="EH89" s="120"/>
      <c r="EI89" s="120"/>
      <c r="EJ89" s="121"/>
      <c r="EK89" s="119"/>
      <c r="EL89" s="120"/>
      <c r="EM89" s="120"/>
      <c r="EN89" s="120"/>
      <c r="EO89" s="120"/>
      <c r="EP89" s="120"/>
      <c r="EQ89" s="120"/>
      <c r="ER89" s="120"/>
      <c r="ES89" s="120"/>
      <c r="ET89" s="120"/>
      <c r="EU89" s="120"/>
      <c r="EV89" s="121"/>
      <c r="EW89" s="122"/>
      <c r="EX89" s="123"/>
      <c r="EY89" s="123"/>
      <c r="EZ89" s="123"/>
      <c r="FA89" s="123"/>
      <c r="FB89" s="123"/>
      <c r="FC89" s="123"/>
      <c r="FD89" s="123"/>
      <c r="FE89" s="123"/>
      <c r="FF89" s="123"/>
      <c r="FG89" s="123"/>
      <c r="FH89" s="124"/>
    </row>
    <row r="90" spans="1:164" s="43" customFormat="1" ht="24" customHeight="1" x14ac:dyDescent="0.25">
      <c r="A90" s="133" t="s">
        <v>105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5"/>
      <c r="R90" s="131" t="s">
        <v>106</v>
      </c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2">
        <v>5</v>
      </c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>
        <v>0.9</v>
      </c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>
        <f t="shared" si="8"/>
        <v>4.0999999999999996</v>
      </c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19"/>
      <c r="DZ90" s="120"/>
      <c r="EA90" s="120"/>
      <c r="EB90" s="120"/>
      <c r="EC90" s="120"/>
      <c r="ED90" s="120"/>
      <c r="EE90" s="120"/>
      <c r="EF90" s="120"/>
      <c r="EG90" s="120"/>
      <c r="EH90" s="120"/>
      <c r="EI90" s="120"/>
      <c r="EJ90" s="121"/>
      <c r="EK90" s="119"/>
      <c r="EL90" s="120"/>
      <c r="EM90" s="120"/>
      <c r="EN90" s="120"/>
      <c r="EO90" s="120"/>
      <c r="EP90" s="120"/>
      <c r="EQ90" s="120"/>
      <c r="ER90" s="120"/>
      <c r="ES90" s="120"/>
      <c r="ET90" s="120"/>
      <c r="EU90" s="120"/>
      <c r="EV90" s="121"/>
      <c r="EW90" s="122"/>
      <c r="EX90" s="123"/>
      <c r="EY90" s="123"/>
      <c r="EZ90" s="123"/>
      <c r="FA90" s="123"/>
      <c r="FB90" s="123"/>
      <c r="FC90" s="123"/>
      <c r="FD90" s="123"/>
      <c r="FE90" s="123"/>
      <c r="FF90" s="123"/>
      <c r="FG90" s="123"/>
      <c r="FH90" s="124"/>
    </row>
    <row r="91" spans="1:164" s="43" customFormat="1" ht="24" customHeight="1" x14ac:dyDescent="0.25">
      <c r="A91" s="136"/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8"/>
      <c r="R91" s="131" t="s">
        <v>107</v>
      </c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2">
        <v>40</v>
      </c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>
        <v>1.1000000000000001</v>
      </c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>
        <f t="shared" si="8"/>
        <v>38.9</v>
      </c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19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1"/>
      <c r="EK91" s="119"/>
      <c r="EL91" s="120"/>
      <c r="EM91" s="120"/>
      <c r="EN91" s="120"/>
      <c r="EO91" s="120"/>
      <c r="EP91" s="120"/>
      <c r="EQ91" s="120"/>
      <c r="ER91" s="120"/>
      <c r="ES91" s="120"/>
      <c r="ET91" s="120"/>
      <c r="EU91" s="120"/>
      <c r="EV91" s="121"/>
      <c r="EW91" s="122"/>
      <c r="EX91" s="123"/>
      <c r="EY91" s="123"/>
      <c r="EZ91" s="123"/>
      <c r="FA91" s="123"/>
      <c r="FB91" s="123"/>
      <c r="FC91" s="123"/>
      <c r="FD91" s="123"/>
      <c r="FE91" s="123"/>
      <c r="FF91" s="123"/>
      <c r="FG91" s="123"/>
      <c r="FH91" s="124"/>
    </row>
    <row r="92" spans="1:164" s="43" customFormat="1" ht="24" customHeight="1" x14ac:dyDescent="0.25">
      <c r="A92" s="136"/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8"/>
      <c r="R92" s="131" t="s">
        <v>108</v>
      </c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2">
        <v>4.8</v>
      </c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>
        <v>0.6</v>
      </c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>
        <f t="shared" si="8"/>
        <v>4.2</v>
      </c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19"/>
      <c r="DZ92" s="120"/>
      <c r="EA92" s="120"/>
      <c r="EB92" s="120"/>
      <c r="EC92" s="120"/>
      <c r="ED92" s="120"/>
      <c r="EE92" s="120"/>
      <c r="EF92" s="120"/>
      <c r="EG92" s="120"/>
      <c r="EH92" s="120"/>
      <c r="EI92" s="120"/>
      <c r="EJ92" s="121"/>
      <c r="EK92" s="119"/>
      <c r="EL92" s="120"/>
      <c r="EM92" s="120"/>
      <c r="EN92" s="120"/>
      <c r="EO92" s="120"/>
      <c r="EP92" s="120"/>
      <c r="EQ92" s="120"/>
      <c r="ER92" s="120"/>
      <c r="ES92" s="120"/>
      <c r="ET92" s="120"/>
      <c r="EU92" s="120"/>
      <c r="EV92" s="121"/>
      <c r="EW92" s="122"/>
      <c r="EX92" s="123"/>
      <c r="EY92" s="123"/>
      <c r="EZ92" s="123"/>
      <c r="FA92" s="123"/>
      <c r="FB92" s="123"/>
      <c r="FC92" s="123"/>
      <c r="FD92" s="123"/>
      <c r="FE92" s="123"/>
      <c r="FF92" s="123"/>
      <c r="FG92" s="123"/>
      <c r="FH92" s="124"/>
    </row>
    <row r="93" spans="1:164" s="43" customFormat="1" ht="24" customHeight="1" x14ac:dyDescent="0.25">
      <c r="A93" s="136"/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8"/>
      <c r="R93" s="131" t="s">
        <v>109</v>
      </c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2">
        <v>15</v>
      </c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>
        <v>0</v>
      </c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>
        <f t="shared" si="8"/>
        <v>15</v>
      </c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19"/>
      <c r="DZ93" s="120"/>
      <c r="EA93" s="120"/>
      <c r="EB93" s="120"/>
      <c r="EC93" s="120"/>
      <c r="ED93" s="120"/>
      <c r="EE93" s="120"/>
      <c r="EF93" s="120"/>
      <c r="EG93" s="120"/>
      <c r="EH93" s="120"/>
      <c r="EI93" s="120"/>
      <c r="EJ93" s="121"/>
      <c r="EK93" s="119"/>
      <c r="EL93" s="120"/>
      <c r="EM93" s="120"/>
      <c r="EN93" s="120"/>
      <c r="EO93" s="120"/>
      <c r="EP93" s="120"/>
      <c r="EQ93" s="120"/>
      <c r="ER93" s="120"/>
      <c r="ES93" s="120"/>
      <c r="ET93" s="120"/>
      <c r="EU93" s="120"/>
      <c r="EV93" s="121"/>
      <c r="EW93" s="122"/>
      <c r="EX93" s="123"/>
      <c r="EY93" s="123"/>
      <c r="EZ93" s="123"/>
      <c r="FA93" s="123"/>
      <c r="FB93" s="123"/>
      <c r="FC93" s="123"/>
      <c r="FD93" s="123"/>
      <c r="FE93" s="123"/>
      <c r="FF93" s="123"/>
      <c r="FG93" s="123"/>
      <c r="FH93" s="124"/>
    </row>
    <row r="94" spans="1:164" s="43" customFormat="1" ht="24" customHeight="1" x14ac:dyDescent="0.25">
      <c r="A94" s="136"/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8"/>
      <c r="R94" s="131" t="s">
        <v>110</v>
      </c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2">
        <v>150</v>
      </c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>
        <v>44.4</v>
      </c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>
        <f t="shared" si="8"/>
        <v>105.6</v>
      </c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19"/>
      <c r="DZ94" s="120"/>
      <c r="EA94" s="120"/>
      <c r="EB94" s="120"/>
      <c r="EC94" s="120"/>
      <c r="ED94" s="120"/>
      <c r="EE94" s="120"/>
      <c r="EF94" s="120"/>
      <c r="EG94" s="120"/>
      <c r="EH94" s="120"/>
      <c r="EI94" s="120"/>
      <c r="EJ94" s="121"/>
      <c r="EK94" s="119"/>
      <c r="EL94" s="120"/>
      <c r="EM94" s="120"/>
      <c r="EN94" s="120"/>
      <c r="EO94" s="120"/>
      <c r="EP94" s="120"/>
      <c r="EQ94" s="120"/>
      <c r="ER94" s="120"/>
      <c r="ES94" s="120"/>
      <c r="ET94" s="120"/>
      <c r="EU94" s="120"/>
      <c r="EV94" s="121"/>
      <c r="EW94" s="122"/>
      <c r="EX94" s="123"/>
      <c r="EY94" s="123"/>
      <c r="EZ94" s="123"/>
      <c r="FA94" s="123"/>
      <c r="FB94" s="123"/>
      <c r="FC94" s="123"/>
      <c r="FD94" s="123"/>
      <c r="FE94" s="123"/>
      <c r="FF94" s="123"/>
      <c r="FG94" s="123"/>
      <c r="FH94" s="124"/>
    </row>
    <row r="95" spans="1:164" s="43" customFormat="1" ht="18" customHeight="1" x14ac:dyDescent="0.25">
      <c r="A95" s="139"/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1"/>
      <c r="R95" s="131" t="s">
        <v>111</v>
      </c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2">
        <v>160</v>
      </c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>
        <v>160</v>
      </c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>
        <f t="shared" si="8"/>
        <v>0</v>
      </c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19"/>
      <c r="DZ95" s="120"/>
      <c r="EA95" s="120"/>
      <c r="EB95" s="120"/>
      <c r="EC95" s="120"/>
      <c r="ED95" s="120"/>
      <c r="EE95" s="120"/>
      <c r="EF95" s="120"/>
      <c r="EG95" s="120"/>
      <c r="EH95" s="120"/>
      <c r="EI95" s="120"/>
      <c r="EJ95" s="121"/>
      <c r="EK95" s="119"/>
      <c r="EL95" s="120"/>
      <c r="EM95" s="120"/>
      <c r="EN95" s="120"/>
      <c r="EO95" s="120"/>
      <c r="EP95" s="120"/>
      <c r="EQ95" s="120"/>
      <c r="ER95" s="120"/>
      <c r="ES95" s="120"/>
      <c r="ET95" s="120"/>
      <c r="EU95" s="120"/>
      <c r="EV95" s="121"/>
      <c r="EW95" s="122"/>
      <c r="EX95" s="123"/>
      <c r="EY95" s="123"/>
      <c r="EZ95" s="123"/>
      <c r="FA95" s="123"/>
      <c r="FB95" s="123"/>
      <c r="FC95" s="123"/>
      <c r="FD95" s="123"/>
      <c r="FE95" s="123"/>
      <c r="FF95" s="123"/>
      <c r="FG95" s="123"/>
      <c r="FH95" s="124"/>
    </row>
    <row r="97" spans="1:16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FG97" s="6" t="s">
        <v>112</v>
      </c>
    </row>
    <row r="98" spans="1:163" s="7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8"/>
    </row>
    <row r="99" spans="1:163" s="51" customFormat="1" ht="92.25" customHeight="1" x14ac:dyDescent="0.25">
      <c r="A99" s="125" t="s">
        <v>113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  <c r="CA99" s="126"/>
      <c r="CB99" s="126"/>
      <c r="CC99" s="126"/>
      <c r="CD99" s="126"/>
      <c r="CE99" s="126"/>
      <c r="CF99" s="126"/>
      <c r="CG99" s="126"/>
      <c r="CH99" s="126"/>
      <c r="CI99" s="126"/>
      <c r="CJ99" s="126"/>
      <c r="CK99" s="126"/>
      <c r="CL99" s="126"/>
      <c r="CM99" s="126"/>
      <c r="CN99" s="126"/>
      <c r="CO99" s="126"/>
      <c r="CP99" s="126"/>
      <c r="CQ99" s="126"/>
      <c r="CR99" s="126"/>
      <c r="CS99" s="126"/>
      <c r="CT99" s="126"/>
      <c r="CU99" s="126"/>
      <c r="CV99" s="126"/>
      <c r="CW99" s="126"/>
      <c r="CX99" s="126"/>
      <c r="CY99" s="126"/>
      <c r="CZ99" s="126"/>
      <c r="DA99" s="126"/>
      <c r="DB99" s="126"/>
      <c r="DC99" s="126"/>
      <c r="DD99" s="126"/>
      <c r="DE99" s="126"/>
      <c r="DF99" s="126"/>
      <c r="DG99" s="126"/>
      <c r="DH99" s="126"/>
      <c r="DI99" s="126"/>
      <c r="DJ99" s="126"/>
      <c r="DK99" s="126"/>
      <c r="DL99" s="126"/>
      <c r="DM99" s="126"/>
      <c r="DN99" s="126"/>
      <c r="DO99" s="126"/>
      <c r="DP99" s="126"/>
      <c r="DQ99" s="126"/>
      <c r="DR99" s="126"/>
      <c r="DS99" s="126"/>
      <c r="DT99" s="126"/>
      <c r="DU99" s="126"/>
      <c r="DV99" s="126"/>
      <c r="DW99" s="126"/>
      <c r="DX99" s="126"/>
      <c r="DY99" s="126"/>
      <c r="DZ99" s="126"/>
      <c r="EA99" s="126"/>
      <c r="EB99" s="126"/>
      <c r="EC99" s="126"/>
      <c r="ED99" s="126"/>
      <c r="EE99" s="126"/>
      <c r="EF99" s="126"/>
      <c r="EG99" s="126"/>
      <c r="EH99" s="126"/>
      <c r="EI99" s="126"/>
      <c r="EJ99" s="126"/>
      <c r="EK99" s="126"/>
      <c r="EL99" s="126"/>
      <c r="EM99" s="126"/>
      <c r="EN99" s="126"/>
      <c r="EO99" s="126"/>
      <c r="EP99" s="126"/>
      <c r="EQ99" s="126"/>
      <c r="ER99" s="126"/>
      <c r="ES99" s="126"/>
      <c r="ET99" s="126"/>
      <c r="EU99" s="126"/>
      <c r="EV99" s="126"/>
      <c r="EW99" s="126"/>
      <c r="EX99" s="126"/>
      <c r="EY99" s="126"/>
      <c r="EZ99" s="126"/>
      <c r="FA99" s="126"/>
      <c r="FB99" s="126"/>
      <c r="FC99" s="126"/>
      <c r="FD99" s="126"/>
      <c r="FE99" s="126"/>
      <c r="FF99" s="126"/>
      <c r="FG99" s="126"/>
    </row>
    <row r="100" spans="1:163" s="13" customFormat="1" ht="15.75" x14ac:dyDescent="0.25"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</row>
    <row r="101" spans="1:163" s="10" customFormat="1" ht="15.75" x14ac:dyDescent="0.25">
      <c r="AW101" s="65" t="s">
        <v>4</v>
      </c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1"/>
      <c r="DX101" s="21"/>
      <c r="DY101" s="21"/>
      <c r="DZ101" s="21"/>
      <c r="EA101" s="22"/>
      <c r="EB101" s="22"/>
      <c r="EC101" s="22"/>
      <c r="ED101" s="22"/>
      <c r="EE101" s="22"/>
      <c r="EF101" s="23"/>
      <c r="EG101" s="23"/>
      <c r="EH101" s="23"/>
      <c r="EI101" s="23"/>
      <c r="EJ101" s="13"/>
      <c r="EK101" s="13"/>
      <c r="EL101" s="13"/>
      <c r="EM101" s="13"/>
    </row>
    <row r="102" spans="1:163" s="10" customFormat="1" ht="15.75" x14ac:dyDescent="0.25">
      <c r="AR102" s="31"/>
      <c r="AS102" s="28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28" t="s">
        <v>67</v>
      </c>
      <c r="BI102" s="128"/>
      <c r="BJ102" s="128"/>
      <c r="BK102" s="128"/>
      <c r="BL102" s="128"/>
      <c r="BM102" s="128"/>
      <c r="BN102" s="128"/>
      <c r="BO102" s="128"/>
      <c r="BP102" s="128"/>
      <c r="BQ102" s="128"/>
      <c r="BR102" s="129" t="s">
        <v>151</v>
      </c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8">
        <v>20</v>
      </c>
      <c r="CK102" s="128"/>
      <c r="CL102" s="128"/>
      <c r="CM102" s="128"/>
      <c r="CN102" s="82" t="s">
        <v>6</v>
      </c>
      <c r="CO102" s="82"/>
      <c r="CP102" s="82"/>
      <c r="CQ102" s="82"/>
      <c r="CR102" s="130" t="s">
        <v>7</v>
      </c>
      <c r="CS102" s="130"/>
      <c r="CT102" s="130"/>
      <c r="CU102" s="130"/>
      <c r="CV102" s="130"/>
      <c r="CW102" s="130"/>
      <c r="CX102" s="130"/>
      <c r="CY102" s="130"/>
      <c r="DC102" s="12"/>
    </row>
    <row r="103" spans="1:163" s="13" customFormat="1" ht="15.75" x14ac:dyDescent="0.25">
      <c r="J103" s="118" t="s">
        <v>156</v>
      </c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45"/>
      <c r="V103" s="45"/>
      <c r="W103" s="45"/>
      <c r="X103" s="45"/>
      <c r="Y103" s="45" t="s">
        <v>114</v>
      </c>
      <c r="Z103" s="45"/>
      <c r="AA103" s="45"/>
      <c r="CM103" s="118"/>
      <c r="CN103" s="118"/>
      <c r="CO103" s="118"/>
      <c r="CP103" s="118"/>
      <c r="CQ103" s="118"/>
      <c r="CR103" s="118"/>
      <c r="CS103" s="118"/>
      <c r="CT103" s="118"/>
      <c r="CU103" s="118"/>
      <c r="CV103" s="118"/>
      <c r="CW103" s="118"/>
      <c r="CX103" s="118"/>
      <c r="DC103" s="14"/>
    </row>
    <row r="104" spans="1:163" s="51" customFormat="1" ht="15.75" x14ac:dyDescent="0.25">
      <c r="DC104" s="29"/>
    </row>
    <row r="105" spans="1:163" s="46" customFormat="1" ht="82.5" customHeight="1" x14ac:dyDescent="0.25">
      <c r="A105" s="117" t="s">
        <v>115</v>
      </c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 t="s">
        <v>116</v>
      </c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7"/>
      <c r="AW105" s="117"/>
      <c r="AX105" s="117"/>
      <c r="AY105" s="117"/>
      <c r="AZ105" s="117"/>
      <c r="BA105" s="117" t="s">
        <v>117</v>
      </c>
      <c r="BB105" s="117"/>
      <c r="BC105" s="117"/>
      <c r="BD105" s="117"/>
      <c r="BE105" s="117"/>
      <c r="BF105" s="117"/>
      <c r="BG105" s="117"/>
      <c r="BH105" s="117"/>
      <c r="BI105" s="117"/>
      <c r="BJ105" s="117"/>
      <c r="BK105" s="117"/>
      <c r="BL105" s="117"/>
      <c r="BM105" s="117"/>
      <c r="BN105" s="117"/>
      <c r="BO105" s="117"/>
      <c r="BP105" s="117"/>
      <c r="BQ105" s="117"/>
      <c r="BR105" s="117"/>
      <c r="BS105" s="117"/>
      <c r="BT105" s="117"/>
      <c r="BU105" s="117"/>
      <c r="BV105" s="117"/>
      <c r="BW105" s="117"/>
      <c r="BX105" s="117" t="s">
        <v>118</v>
      </c>
      <c r="BY105" s="117"/>
      <c r="BZ105" s="117"/>
      <c r="CA105" s="117"/>
      <c r="CB105" s="117"/>
      <c r="CC105" s="117"/>
      <c r="CD105" s="117"/>
      <c r="CE105" s="117"/>
      <c r="CF105" s="117"/>
      <c r="CG105" s="117"/>
      <c r="CH105" s="117"/>
      <c r="CI105" s="117"/>
      <c r="CJ105" s="117"/>
      <c r="CK105" s="117"/>
      <c r="CL105" s="117"/>
      <c r="CM105" s="117"/>
      <c r="CN105" s="117"/>
      <c r="CO105" s="117"/>
      <c r="CP105" s="117"/>
      <c r="CQ105" s="117"/>
      <c r="CR105" s="117" t="s">
        <v>119</v>
      </c>
      <c r="CS105" s="117"/>
      <c r="CT105" s="117"/>
      <c r="CU105" s="117"/>
      <c r="CV105" s="117"/>
      <c r="CW105" s="117"/>
      <c r="CX105" s="117"/>
      <c r="CY105" s="117"/>
      <c r="CZ105" s="117"/>
      <c r="DA105" s="117"/>
      <c r="DB105" s="117"/>
      <c r="DC105" s="117"/>
      <c r="DD105" s="117"/>
      <c r="DE105" s="117"/>
      <c r="DF105" s="117"/>
      <c r="DG105" s="117"/>
      <c r="DH105" s="117"/>
      <c r="DI105" s="117"/>
      <c r="DJ105" s="117"/>
      <c r="DK105" s="117"/>
      <c r="DL105" s="117"/>
      <c r="DM105" s="117"/>
      <c r="DN105" s="117" t="s">
        <v>120</v>
      </c>
      <c r="DO105" s="117"/>
      <c r="DP105" s="117"/>
      <c r="DQ105" s="117"/>
      <c r="DR105" s="117"/>
      <c r="DS105" s="117"/>
      <c r="DT105" s="117"/>
      <c r="DU105" s="117"/>
      <c r="DV105" s="117"/>
      <c r="DW105" s="117"/>
      <c r="DX105" s="117"/>
      <c r="DY105" s="117"/>
      <c r="DZ105" s="117"/>
      <c r="EA105" s="117"/>
      <c r="EB105" s="117"/>
      <c r="EC105" s="117"/>
      <c r="ED105" s="117"/>
      <c r="EE105" s="117"/>
      <c r="EF105" s="117"/>
      <c r="EG105" s="117"/>
      <c r="EH105" s="117"/>
      <c r="EI105" s="117"/>
      <c r="EJ105" s="117"/>
      <c r="EK105" s="117" t="s">
        <v>121</v>
      </c>
      <c r="EL105" s="117"/>
      <c r="EM105" s="117"/>
      <c r="EN105" s="117"/>
      <c r="EO105" s="117"/>
      <c r="EP105" s="117"/>
      <c r="EQ105" s="117"/>
      <c r="ER105" s="117"/>
      <c r="ES105" s="117"/>
      <c r="ET105" s="117"/>
      <c r="EU105" s="117"/>
      <c r="EV105" s="117"/>
      <c r="EW105" s="117"/>
      <c r="EX105" s="117"/>
      <c r="EY105" s="117"/>
      <c r="EZ105" s="117"/>
      <c r="FA105" s="117"/>
      <c r="FB105" s="117"/>
      <c r="FC105" s="117"/>
      <c r="FD105" s="117"/>
      <c r="FE105" s="117"/>
      <c r="FF105" s="117"/>
      <c r="FG105" s="117"/>
    </row>
    <row r="106" spans="1:163" s="32" customFormat="1" x14ac:dyDescent="0.25">
      <c r="A106" s="92">
        <v>1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>
        <v>2</v>
      </c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>
        <v>3</v>
      </c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>
        <v>4</v>
      </c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>
        <v>5</v>
      </c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>
        <v>6</v>
      </c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>
        <v>7</v>
      </c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</row>
    <row r="107" spans="1:163" s="32" customFormat="1" ht="21.75" customHeight="1" x14ac:dyDescent="0.25">
      <c r="A107" s="107" t="s">
        <v>122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9"/>
      <c r="AA107" s="108" t="s">
        <v>123</v>
      </c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10"/>
      <c r="BA107" s="92" t="s">
        <v>75</v>
      </c>
      <c r="BB107" s="92" t="s">
        <v>75</v>
      </c>
      <c r="BC107" s="92" t="s">
        <v>75</v>
      </c>
      <c r="BD107" s="92" t="s">
        <v>75</v>
      </c>
      <c r="BE107" s="92" t="s">
        <v>75</v>
      </c>
      <c r="BF107" s="92" t="s">
        <v>75</v>
      </c>
      <c r="BG107" s="92" t="s">
        <v>75</v>
      </c>
      <c r="BH107" s="92" t="s">
        <v>75</v>
      </c>
      <c r="BI107" s="92" t="s">
        <v>75</v>
      </c>
      <c r="BJ107" s="92" t="s">
        <v>75</v>
      </c>
      <c r="BK107" s="92" t="s">
        <v>75</v>
      </c>
      <c r="BL107" s="92" t="s">
        <v>75</v>
      </c>
      <c r="BM107" s="92" t="s">
        <v>75</v>
      </c>
      <c r="BN107" s="92" t="s">
        <v>75</v>
      </c>
      <c r="BO107" s="92" t="s">
        <v>75</v>
      </c>
      <c r="BP107" s="92" t="s">
        <v>75</v>
      </c>
      <c r="BQ107" s="92" t="s">
        <v>75</v>
      </c>
      <c r="BR107" s="92" t="s">
        <v>75</v>
      </c>
      <c r="BS107" s="92" t="s">
        <v>75</v>
      </c>
      <c r="BT107" s="92" t="s">
        <v>75</v>
      </c>
      <c r="BU107" s="92" t="s">
        <v>75</v>
      </c>
      <c r="BV107" s="92" t="s">
        <v>75</v>
      </c>
      <c r="BW107" s="92" t="s">
        <v>75</v>
      </c>
      <c r="BX107" s="78">
        <v>2</v>
      </c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91">
        <v>7.431</v>
      </c>
      <c r="CS107" s="91">
        <v>8.3219999999999992</v>
      </c>
      <c r="CT107" s="91">
        <v>8.3219999999999992</v>
      </c>
      <c r="CU107" s="91">
        <v>8.3219999999999992</v>
      </c>
      <c r="CV107" s="91">
        <v>8.3219999999999992</v>
      </c>
      <c r="CW107" s="91">
        <v>8.3219999999999992</v>
      </c>
      <c r="CX107" s="91">
        <v>8.3219999999999992</v>
      </c>
      <c r="CY107" s="91">
        <v>8.3219999999999992</v>
      </c>
      <c r="CZ107" s="91">
        <v>8.3219999999999992</v>
      </c>
      <c r="DA107" s="91">
        <v>8.3219999999999992</v>
      </c>
      <c r="DB107" s="91">
        <v>8.3219999999999992</v>
      </c>
      <c r="DC107" s="91">
        <v>8.3219999999999992</v>
      </c>
      <c r="DD107" s="91">
        <v>8.3219999999999992</v>
      </c>
      <c r="DE107" s="91">
        <v>8.3219999999999992</v>
      </c>
      <c r="DF107" s="91">
        <v>8.3219999999999992</v>
      </c>
      <c r="DG107" s="91">
        <v>8.3219999999999992</v>
      </c>
      <c r="DH107" s="91">
        <v>8.3219999999999992</v>
      </c>
      <c r="DI107" s="91">
        <v>8.3219999999999992</v>
      </c>
      <c r="DJ107" s="91">
        <v>8.3219999999999992</v>
      </c>
      <c r="DK107" s="91">
        <v>8.3219999999999992</v>
      </c>
      <c r="DL107" s="91">
        <v>8.3219999999999992</v>
      </c>
      <c r="DM107" s="91">
        <v>8.3219999999999992</v>
      </c>
      <c r="DN107" s="91">
        <f>CR107</f>
        <v>7.431</v>
      </c>
      <c r="DO107" s="91">
        <v>6.5537299999999998</v>
      </c>
      <c r="DP107" s="91">
        <v>6.5537299999999998</v>
      </c>
      <c r="DQ107" s="91">
        <v>6.5537299999999998</v>
      </c>
      <c r="DR107" s="91">
        <v>6.5537299999999998</v>
      </c>
      <c r="DS107" s="91">
        <v>6.5537299999999998</v>
      </c>
      <c r="DT107" s="91">
        <v>6.5537299999999998</v>
      </c>
      <c r="DU107" s="91">
        <v>6.5537299999999998</v>
      </c>
      <c r="DV107" s="91">
        <v>6.5537299999999998</v>
      </c>
      <c r="DW107" s="91">
        <v>6.5537299999999998</v>
      </c>
      <c r="DX107" s="91">
        <v>6.5537299999999998</v>
      </c>
      <c r="DY107" s="91">
        <v>6.5537299999999998</v>
      </c>
      <c r="DZ107" s="91">
        <v>6.5537299999999998</v>
      </c>
      <c r="EA107" s="91">
        <v>6.5537299999999998</v>
      </c>
      <c r="EB107" s="91">
        <v>6.5537299999999998</v>
      </c>
      <c r="EC107" s="91">
        <v>6.5537299999999998</v>
      </c>
      <c r="ED107" s="91">
        <v>6.5537299999999998</v>
      </c>
      <c r="EE107" s="91">
        <v>6.5537299999999998</v>
      </c>
      <c r="EF107" s="91">
        <v>6.5537299999999998</v>
      </c>
      <c r="EG107" s="91">
        <v>6.5537299999999998</v>
      </c>
      <c r="EH107" s="91">
        <v>6.5537299999999998</v>
      </c>
      <c r="EI107" s="91">
        <v>6.5537299999999998</v>
      </c>
      <c r="EJ107" s="91">
        <v>6.5537299999999998</v>
      </c>
      <c r="EK107" s="97">
        <v>32.328568666666662</v>
      </c>
      <c r="EL107" s="98"/>
      <c r="EM107" s="98"/>
      <c r="EN107" s="98"/>
      <c r="EO107" s="98"/>
      <c r="EP107" s="98"/>
      <c r="EQ107" s="98"/>
      <c r="ER107" s="98"/>
      <c r="ES107" s="98"/>
      <c r="ET107" s="98"/>
      <c r="EU107" s="98"/>
      <c r="EV107" s="98"/>
      <c r="EW107" s="98"/>
      <c r="EX107" s="98"/>
      <c r="EY107" s="98"/>
      <c r="EZ107" s="98"/>
      <c r="FA107" s="98"/>
      <c r="FB107" s="98"/>
      <c r="FC107" s="98"/>
      <c r="FD107" s="98"/>
      <c r="FE107" s="98"/>
      <c r="FF107" s="98"/>
      <c r="FG107" s="99"/>
    </row>
    <row r="108" spans="1:163" s="32" customFormat="1" ht="18.75" customHeight="1" x14ac:dyDescent="0.25">
      <c r="A108" s="10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2"/>
      <c r="AA108" s="111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3"/>
      <c r="BA108" s="92" t="s">
        <v>76</v>
      </c>
      <c r="BB108" s="92" t="s">
        <v>76</v>
      </c>
      <c r="BC108" s="92" t="s">
        <v>76</v>
      </c>
      <c r="BD108" s="92" t="s">
        <v>76</v>
      </c>
      <c r="BE108" s="92" t="s">
        <v>76</v>
      </c>
      <c r="BF108" s="92" t="s">
        <v>76</v>
      </c>
      <c r="BG108" s="92" t="s">
        <v>76</v>
      </c>
      <c r="BH108" s="92" t="s">
        <v>76</v>
      </c>
      <c r="BI108" s="92" t="s">
        <v>76</v>
      </c>
      <c r="BJ108" s="92" t="s">
        <v>76</v>
      </c>
      <c r="BK108" s="92" t="s">
        <v>76</v>
      </c>
      <c r="BL108" s="92" t="s">
        <v>76</v>
      </c>
      <c r="BM108" s="92" t="s">
        <v>76</v>
      </c>
      <c r="BN108" s="92" t="s">
        <v>76</v>
      </c>
      <c r="BO108" s="92" t="s">
        <v>76</v>
      </c>
      <c r="BP108" s="92" t="s">
        <v>76</v>
      </c>
      <c r="BQ108" s="92" t="s">
        <v>76</v>
      </c>
      <c r="BR108" s="92" t="s">
        <v>76</v>
      </c>
      <c r="BS108" s="92" t="s">
        <v>76</v>
      </c>
      <c r="BT108" s="92" t="s">
        <v>76</v>
      </c>
      <c r="BU108" s="92" t="s">
        <v>76</v>
      </c>
      <c r="BV108" s="92" t="s">
        <v>76</v>
      </c>
      <c r="BW108" s="92" t="s">
        <v>76</v>
      </c>
      <c r="BX108" s="78">
        <v>4</v>
      </c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91">
        <v>0.39200000000000002</v>
      </c>
      <c r="CS108" s="91">
        <v>0.26900000000000002</v>
      </c>
      <c r="CT108" s="91">
        <v>0.26900000000000002</v>
      </c>
      <c r="CU108" s="91">
        <v>0.26900000000000002</v>
      </c>
      <c r="CV108" s="91">
        <v>0.26900000000000002</v>
      </c>
      <c r="CW108" s="91">
        <v>0.26900000000000002</v>
      </c>
      <c r="CX108" s="91">
        <v>0.26900000000000002</v>
      </c>
      <c r="CY108" s="91">
        <v>0.26900000000000002</v>
      </c>
      <c r="CZ108" s="91">
        <v>0.26900000000000002</v>
      </c>
      <c r="DA108" s="91">
        <v>0.26900000000000002</v>
      </c>
      <c r="DB108" s="91">
        <v>0.26900000000000002</v>
      </c>
      <c r="DC108" s="91">
        <v>0.26900000000000002</v>
      </c>
      <c r="DD108" s="91">
        <v>0.26900000000000002</v>
      </c>
      <c r="DE108" s="91">
        <v>0.26900000000000002</v>
      </c>
      <c r="DF108" s="91">
        <v>0.26900000000000002</v>
      </c>
      <c r="DG108" s="91">
        <v>0.26900000000000002</v>
      </c>
      <c r="DH108" s="91">
        <v>0.26900000000000002</v>
      </c>
      <c r="DI108" s="91">
        <v>0.26900000000000002</v>
      </c>
      <c r="DJ108" s="91">
        <v>0.26900000000000002</v>
      </c>
      <c r="DK108" s="91">
        <v>0.26900000000000002</v>
      </c>
      <c r="DL108" s="91">
        <v>0.26900000000000002</v>
      </c>
      <c r="DM108" s="91">
        <v>0.26900000000000002</v>
      </c>
      <c r="DN108" s="91">
        <f>CR108</f>
        <v>0.39200000000000002</v>
      </c>
      <c r="DO108" s="91">
        <v>0.17710000000000001</v>
      </c>
      <c r="DP108" s="91">
        <v>0.17710000000000001</v>
      </c>
      <c r="DQ108" s="91">
        <v>0.17710000000000001</v>
      </c>
      <c r="DR108" s="91">
        <v>0.17710000000000001</v>
      </c>
      <c r="DS108" s="91">
        <v>0.17710000000000001</v>
      </c>
      <c r="DT108" s="91">
        <v>0.17710000000000001</v>
      </c>
      <c r="DU108" s="91">
        <v>0.17710000000000001</v>
      </c>
      <c r="DV108" s="91">
        <v>0.17710000000000001</v>
      </c>
      <c r="DW108" s="91">
        <v>0.17710000000000001</v>
      </c>
      <c r="DX108" s="91">
        <v>0.17710000000000001</v>
      </c>
      <c r="DY108" s="91">
        <v>0.17710000000000001</v>
      </c>
      <c r="DZ108" s="91">
        <v>0.17710000000000001</v>
      </c>
      <c r="EA108" s="91">
        <v>0.17710000000000001</v>
      </c>
      <c r="EB108" s="91">
        <v>0.17710000000000001</v>
      </c>
      <c r="EC108" s="91">
        <v>0.17710000000000001</v>
      </c>
      <c r="ED108" s="91">
        <v>0.17710000000000001</v>
      </c>
      <c r="EE108" s="91">
        <v>0.17710000000000001</v>
      </c>
      <c r="EF108" s="91">
        <v>0.17710000000000001</v>
      </c>
      <c r="EG108" s="91">
        <v>0.17710000000000001</v>
      </c>
      <c r="EH108" s="91">
        <v>0.17710000000000001</v>
      </c>
      <c r="EI108" s="91">
        <v>0.17710000000000001</v>
      </c>
      <c r="EJ108" s="91">
        <v>0.17710000000000001</v>
      </c>
      <c r="EK108" s="100"/>
      <c r="EL108" s="101"/>
      <c r="EM108" s="101"/>
      <c r="EN108" s="101"/>
      <c r="EO108" s="101"/>
      <c r="EP108" s="101"/>
      <c r="EQ108" s="101"/>
      <c r="ER108" s="101"/>
      <c r="ES108" s="101"/>
      <c r="ET108" s="101"/>
      <c r="EU108" s="101"/>
      <c r="EV108" s="101"/>
      <c r="EW108" s="101"/>
      <c r="EX108" s="101"/>
      <c r="EY108" s="101"/>
      <c r="EZ108" s="101"/>
      <c r="FA108" s="101"/>
      <c r="FB108" s="101"/>
      <c r="FC108" s="101"/>
      <c r="FD108" s="101"/>
      <c r="FE108" s="101"/>
      <c r="FF108" s="101"/>
      <c r="FG108" s="102"/>
    </row>
    <row r="109" spans="1:163" s="32" customFormat="1" ht="61.5" customHeight="1" x14ac:dyDescent="0.25">
      <c r="A109" s="100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2"/>
      <c r="AA109" s="111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3"/>
      <c r="BA109" s="106" t="s">
        <v>77</v>
      </c>
      <c r="BB109" s="106" t="s">
        <v>77</v>
      </c>
      <c r="BC109" s="106" t="s">
        <v>77</v>
      </c>
      <c r="BD109" s="106" t="s">
        <v>77</v>
      </c>
      <c r="BE109" s="106" t="s">
        <v>77</v>
      </c>
      <c r="BF109" s="106" t="s">
        <v>77</v>
      </c>
      <c r="BG109" s="106" t="s">
        <v>77</v>
      </c>
      <c r="BH109" s="106" t="s">
        <v>77</v>
      </c>
      <c r="BI109" s="106" t="s">
        <v>77</v>
      </c>
      <c r="BJ109" s="106" t="s">
        <v>77</v>
      </c>
      <c r="BK109" s="106" t="s">
        <v>77</v>
      </c>
      <c r="BL109" s="106" t="s">
        <v>77</v>
      </c>
      <c r="BM109" s="106" t="s">
        <v>77</v>
      </c>
      <c r="BN109" s="106" t="s">
        <v>77</v>
      </c>
      <c r="BO109" s="106" t="s">
        <v>77</v>
      </c>
      <c r="BP109" s="106" t="s">
        <v>77</v>
      </c>
      <c r="BQ109" s="106" t="s">
        <v>77</v>
      </c>
      <c r="BR109" s="106" t="s">
        <v>77</v>
      </c>
      <c r="BS109" s="106" t="s">
        <v>77</v>
      </c>
      <c r="BT109" s="106" t="s">
        <v>77</v>
      </c>
      <c r="BU109" s="106" t="s">
        <v>77</v>
      </c>
      <c r="BV109" s="106" t="s">
        <v>77</v>
      </c>
      <c r="BW109" s="106" t="s">
        <v>77</v>
      </c>
      <c r="BX109" s="78">
        <v>5</v>
      </c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91">
        <v>1.2500000000000001E-2</v>
      </c>
      <c r="CS109" s="91">
        <v>1.15E-2</v>
      </c>
      <c r="CT109" s="91">
        <v>1.15E-2</v>
      </c>
      <c r="CU109" s="91">
        <v>1.15E-2</v>
      </c>
      <c r="CV109" s="91">
        <v>1.15E-2</v>
      </c>
      <c r="CW109" s="91">
        <v>1.15E-2</v>
      </c>
      <c r="CX109" s="91">
        <v>1.15E-2</v>
      </c>
      <c r="CY109" s="91">
        <v>1.15E-2</v>
      </c>
      <c r="CZ109" s="91">
        <v>1.15E-2</v>
      </c>
      <c r="DA109" s="91">
        <v>1.15E-2</v>
      </c>
      <c r="DB109" s="91">
        <v>1.15E-2</v>
      </c>
      <c r="DC109" s="91">
        <v>1.15E-2</v>
      </c>
      <c r="DD109" s="91">
        <v>1.15E-2</v>
      </c>
      <c r="DE109" s="91">
        <v>1.15E-2</v>
      </c>
      <c r="DF109" s="91">
        <v>1.15E-2</v>
      </c>
      <c r="DG109" s="91">
        <v>1.15E-2</v>
      </c>
      <c r="DH109" s="91">
        <v>1.15E-2</v>
      </c>
      <c r="DI109" s="91">
        <v>1.15E-2</v>
      </c>
      <c r="DJ109" s="91">
        <v>1.15E-2</v>
      </c>
      <c r="DK109" s="91">
        <v>1.15E-2</v>
      </c>
      <c r="DL109" s="91">
        <v>1.15E-2</v>
      </c>
      <c r="DM109" s="91">
        <v>1.15E-2</v>
      </c>
      <c r="DN109" s="91">
        <f>CR109</f>
        <v>1.2500000000000001E-2</v>
      </c>
      <c r="DO109" s="91">
        <v>9.4179999999999993E-3</v>
      </c>
      <c r="DP109" s="91">
        <v>9.4179999999999993E-3</v>
      </c>
      <c r="DQ109" s="91">
        <v>9.4179999999999993E-3</v>
      </c>
      <c r="DR109" s="91">
        <v>9.4179999999999993E-3</v>
      </c>
      <c r="DS109" s="91">
        <v>9.4179999999999993E-3</v>
      </c>
      <c r="DT109" s="91">
        <v>9.4179999999999993E-3</v>
      </c>
      <c r="DU109" s="91">
        <v>9.4179999999999993E-3</v>
      </c>
      <c r="DV109" s="91">
        <v>9.4179999999999993E-3</v>
      </c>
      <c r="DW109" s="91">
        <v>9.4179999999999993E-3</v>
      </c>
      <c r="DX109" s="91">
        <v>9.4179999999999993E-3</v>
      </c>
      <c r="DY109" s="91">
        <v>9.4179999999999993E-3</v>
      </c>
      <c r="DZ109" s="91">
        <v>9.4179999999999993E-3</v>
      </c>
      <c r="EA109" s="91">
        <v>9.4179999999999993E-3</v>
      </c>
      <c r="EB109" s="91">
        <v>9.4179999999999993E-3</v>
      </c>
      <c r="EC109" s="91">
        <v>9.4179999999999993E-3</v>
      </c>
      <c r="ED109" s="91">
        <v>9.4179999999999993E-3</v>
      </c>
      <c r="EE109" s="91">
        <v>9.4179999999999993E-3</v>
      </c>
      <c r="EF109" s="91">
        <v>9.4179999999999993E-3</v>
      </c>
      <c r="EG109" s="91">
        <v>9.4179999999999993E-3</v>
      </c>
      <c r="EH109" s="91">
        <v>9.4179999999999993E-3</v>
      </c>
      <c r="EI109" s="91">
        <v>9.4179999999999993E-3</v>
      </c>
      <c r="EJ109" s="91">
        <v>9.4179999999999993E-3</v>
      </c>
      <c r="EK109" s="100"/>
      <c r="EL109" s="101"/>
      <c r="EM109" s="101"/>
      <c r="EN109" s="101"/>
      <c r="EO109" s="101"/>
      <c r="EP109" s="101"/>
      <c r="EQ109" s="101"/>
      <c r="ER109" s="101"/>
      <c r="ES109" s="101"/>
      <c r="ET109" s="101"/>
      <c r="EU109" s="101"/>
      <c r="EV109" s="101"/>
      <c r="EW109" s="101"/>
      <c r="EX109" s="101"/>
      <c r="EY109" s="101"/>
      <c r="EZ109" s="101"/>
      <c r="FA109" s="101"/>
      <c r="FB109" s="101"/>
      <c r="FC109" s="101"/>
      <c r="FD109" s="101"/>
      <c r="FE109" s="101"/>
      <c r="FF109" s="101"/>
      <c r="FG109" s="102"/>
    </row>
    <row r="110" spans="1:163" s="32" customFormat="1" ht="77.25" customHeight="1" x14ac:dyDescent="0.25">
      <c r="A110" s="100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2"/>
      <c r="AA110" s="111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3"/>
      <c r="BA110" s="106" t="s">
        <v>78</v>
      </c>
      <c r="BB110" s="106" t="s">
        <v>124</v>
      </c>
      <c r="BC110" s="106" t="s">
        <v>124</v>
      </c>
      <c r="BD110" s="106" t="s">
        <v>124</v>
      </c>
      <c r="BE110" s="106" t="s">
        <v>124</v>
      </c>
      <c r="BF110" s="106" t="s">
        <v>124</v>
      </c>
      <c r="BG110" s="106" t="s">
        <v>124</v>
      </c>
      <c r="BH110" s="106" t="s">
        <v>124</v>
      </c>
      <c r="BI110" s="106" t="s">
        <v>124</v>
      </c>
      <c r="BJ110" s="106" t="s">
        <v>124</v>
      </c>
      <c r="BK110" s="106" t="s">
        <v>124</v>
      </c>
      <c r="BL110" s="106" t="s">
        <v>124</v>
      </c>
      <c r="BM110" s="106" t="s">
        <v>124</v>
      </c>
      <c r="BN110" s="106" t="s">
        <v>124</v>
      </c>
      <c r="BO110" s="106" t="s">
        <v>124</v>
      </c>
      <c r="BP110" s="106" t="s">
        <v>124</v>
      </c>
      <c r="BQ110" s="106" t="s">
        <v>124</v>
      </c>
      <c r="BR110" s="106" t="s">
        <v>124</v>
      </c>
      <c r="BS110" s="106" t="s">
        <v>124</v>
      </c>
      <c r="BT110" s="106" t="s">
        <v>124</v>
      </c>
      <c r="BU110" s="106" t="s">
        <v>124</v>
      </c>
      <c r="BV110" s="106" t="s">
        <v>124</v>
      </c>
      <c r="BW110" s="106" t="s">
        <v>124</v>
      </c>
      <c r="BX110" s="78">
        <v>5</v>
      </c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91">
        <v>4.4999999999999998E-2</v>
      </c>
      <c r="CS110" s="91">
        <v>5.1999999999999998E-2</v>
      </c>
      <c r="CT110" s="91">
        <v>5.1999999999999998E-2</v>
      </c>
      <c r="CU110" s="91">
        <v>5.1999999999999998E-2</v>
      </c>
      <c r="CV110" s="91">
        <v>5.1999999999999998E-2</v>
      </c>
      <c r="CW110" s="91">
        <v>5.1999999999999998E-2</v>
      </c>
      <c r="CX110" s="91">
        <v>5.1999999999999998E-2</v>
      </c>
      <c r="CY110" s="91">
        <v>5.1999999999999998E-2</v>
      </c>
      <c r="CZ110" s="91">
        <v>5.1999999999999998E-2</v>
      </c>
      <c r="DA110" s="91">
        <v>5.1999999999999998E-2</v>
      </c>
      <c r="DB110" s="91">
        <v>5.1999999999999998E-2</v>
      </c>
      <c r="DC110" s="91">
        <v>5.1999999999999998E-2</v>
      </c>
      <c r="DD110" s="91">
        <v>5.1999999999999998E-2</v>
      </c>
      <c r="DE110" s="91">
        <v>5.1999999999999998E-2</v>
      </c>
      <c r="DF110" s="91">
        <v>5.1999999999999998E-2</v>
      </c>
      <c r="DG110" s="91">
        <v>5.1999999999999998E-2</v>
      </c>
      <c r="DH110" s="91">
        <v>5.1999999999999998E-2</v>
      </c>
      <c r="DI110" s="91">
        <v>5.1999999999999998E-2</v>
      </c>
      <c r="DJ110" s="91">
        <v>5.1999999999999998E-2</v>
      </c>
      <c r="DK110" s="91">
        <v>5.1999999999999998E-2</v>
      </c>
      <c r="DL110" s="91">
        <v>5.1999999999999998E-2</v>
      </c>
      <c r="DM110" s="91">
        <v>5.1999999999999998E-2</v>
      </c>
      <c r="DN110" s="91">
        <f>CR110</f>
        <v>4.4999999999999998E-2</v>
      </c>
      <c r="DO110" s="91">
        <v>4.4864000000000001E-2</v>
      </c>
      <c r="DP110" s="91">
        <v>4.4864000000000001E-2</v>
      </c>
      <c r="DQ110" s="91">
        <v>4.4864000000000001E-2</v>
      </c>
      <c r="DR110" s="91">
        <v>4.4864000000000001E-2</v>
      </c>
      <c r="DS110" s="91">
        <v>4.4864000000000001E-2</v>
      </c>
      <c r="DT110" s="91">
        <v>4.4864000000000001E-2</v>
      </c>
      <c r="DU110" s="91">
        <v>4.4864000000000001E-2</v>
      </c>
      <c r="DV110" s="91">
        <v>4.4864000000000001E-2</v>
      </c>
      <c r="DW110" s="91">
        <v>4.4864000000000001E-2</v>
      </c>
      <c r="DX110" s="91">
        <v>4.4864000000000001E-2</v>
      </c>
      <c r="DY110" s="91">
        <v>4.4864000000000001E-2</v>
      </c>
      <c r="DZ110" s="91">
        <v>4.4864000000000001E-2</v>
      </c>
      <c r="EA110" s="91">
        <v>4.4864000000000001E-2</v>
      </c>
      <c r="EB110" s="91">
        <v>4.4864000000000001E-2</v>
      </c>
      <c r="EC110" s="91">
        <v>4.4864000000000001E-2</v>
      </c>
      <c r="ED110" s="91">
        <v>4.4864000000000001E-2</v>
      </c>
      <c r="EE110" s="91">
        <v>4.4864000000000001E-2</v>
      </c>
      <c r="EF110" s="91">
        <v>4.4864000000000001E-2</v>
      </c>
      <c r="EG110" s="91">
        <v>4.4864000000000001E-2</v>
      </c>
      <c r="EH110" s="91">
        <v>4.4864000000000001E-2</v>
      </c>
      <c r="EI110" s="91">
        <v>4.4864000000000001E-2</v>
      </c>
      <c r="EJ110" s="91">
        <v>4.4864000000000001E-2</v>
      </c>
      <c r="EK110" s="100"/>
      <c r="EL110" s="101"/>
      <c r="EM110" s="101"/>
      <c r="EN110" s="101"/>
      <c r="EO110" s="101"/>
      <c r="EP110" s="101"/>
      <c r="EQ110" s="101"/>
      <c r="ER110" s="101"/>
      <c r="ES110" s="101"/>
      <c r="ET110" s="101"/>
      <c r="EU110" s="101"/>
      <c r="EV110" s="101"/>
      <c r="EW110" s="101"/>
      <c r="EX110" s="101"/>
      <c r="EY110" s="101"/>
      <c r="EZ110" s="101"/>
      <c r="FA110" s="101"/>
      <c r="FB110" s="101"/>
      <c r="FC110" s="101"/>
      <c r="FD110" s="101"/>
      <c r="FE110" s="101"/>
      <c r="FF110" s="101"/>
      <c r="FG110" s="102"/>
    </row>
    <row r="111" spans="1:163" s="32" customFormat="1" ht="33" customHeight="1" x14ac:dyDescent="0.25">
      <c r="A111" s="103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5"/>
      <c r="AA111" s="114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6"/>
      <c r="BA111" s="106" t="s">
        <v>153</v>
      </c>
      <c r="BB111" s="106" t="s">
        <v>125</v>
      </c>
      <c r="BC111" s="106" t="s">
        <v>125</v>
      </c>
      <c r="BD111" s="106" t="s">
        <v>125</v>
      </c>
      <c r="BE111" s="106" t="s">
        <v>125</v>
      </c>
      <c r="BF111" s="106" t="s">
        <v>125</v>
      </c>
      <c r="BG111" s="106" t="s">
        <v>125</v>
      </c>
      <c r="BH111" s="106" t="s">
        <v>125</v>
      </c>
      <c r="BI111" s="106" t="s">
        <v>125</v>
      </c>
      <c r="BJ111" s="106" t="s">
        <v>125</v>
      </c>
      <c r="BK111" s="106" t="s">
        <v>125</v>
      </c>
      <c r="BL111" s="106" t="s">
        <v>125</v>
      </c>
      <c r="BM111" s="106" t="s">
        <v>125</v>
      </c>
      <c r="BN111" s="106" t="s">
        <v>125</v>
      </c>
      <c r="BO111" s="106" t="s">
        <v>125</v>
      </c>
      <c r="BP111" s="106" t="s">
        <v>125</v>
      </c>
      <c r="BQ111" s="106" t="s">
        <v>125</v>
      </c>
      <c r="BR111" s="106" t="s">
        <v>125</v>
      </c>
      <c r="BS111" s="106" t="s">
        <v>125</v>
      </c>
      <c r="BT111" s="106" t="s">
        <v>125</v>
      </c>
      <c r="BU111" s="106" t="s">
        <v>125</v>
      </c>
      <c r="BV111" s="106" t="s">
        <v>125</v>
      </c>
      <c r="BW111" s="106" t="s">
        <v>125</v>
      </c>
      <c r="BX111" s="78">
        <v>5</v>
      </c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91">
        <v>8.2598000000000005E-2</v>
      </c>
      <c r="CS111" s="91">
        <v>6.3500000000000001E-2</v>
      </c>
      <c r="CT111" s="91">
        <v>6.3500000000000001E-2</v>
      </c>
      <c r="CU111" s="91">
        <v>6.3500000000000001E-2</v>
      </c>
      <c r="CV111" s="91">
        <v>6.3500000000000001E-2</v>
      </c>
      <c r="CW111" s="91">
        <v>6.3500000000000001E-2</v>
      </c>
      <c r="CX111" s="91">
        <v>6.3500000000000001E-2</v>
      </c>
      <c r="CY111" s="91">
        <v>6.3500000000000001E-2</v>
      </c>
      <c r="CZ111" s="91">
        <v>6.3500000000000001E-2</v>
      </c>
      <c r="DA111" s="91">
        <v>6.3500000000000001E-2</v>
      </c>
      <c r="DB111" s="91">
        <v>6.3500000000000001E-2</v>
      </c>
      <c r="DC111" s="91">
        <v>6.3500000000000001E-2</v>
      </c>
      <c r="DD111" s="91">
        <v>6.3500000000000001E-2</v>
      </c>
      <c r="DE111" s="91">
        <v>6.3500000000000001E-2</v>
      </c>
      <c r="DF111" s="91">
        <v>6.3500000000000001E-2</v>
      </c>
      <c r="DG111" s="91">
        <v>6.3500000000000001E-2</v>
      </c>
      <c r="DH111" s="91">
        <v>6.3500000000000001E-2</v>
      </c>
      <c r="DI111" s="91">
        <v>6.3500000000000001E-2</v>
      </c>
      <c r="DJ111" s="91">
        <v>6.3500000000000001E-2</v>
      </c>
      <c r="DK111" s="91">
        <v>6.3500000000000001E-2</v>
      </c>
      <c r="DL111" s="91">
        <v>6.3500000000000001E-2</v>
      </c>
      <c r="DM111" s="91">
        <v>6.3500000000000001E-2</v>
      </c>
      <c r="DN111" s="91">
        <f>CR111</f>
        <v>8.2598000000000005E-2</v>
      </c>
      <c r="DO111" s="91">
        <v>7.8872999999999999E-2</v>
      </c>
      <c r="DP111" s="91">
        <v>7.8872999999999999E-2</v>
      </c>
      <c r="DQ111" s="91">
        <v>7.8872999999999999E-2</v>
      </c>
      <c r="DR111" s="91">
        <v>7.8872999999999999E-2</v>
      </c>
      <c r="DS111" s="91">
        <v>7.8872999999999999E-2</v>
      </c>
      <c r="DT111" s="91">
        <v>7.8872999999999999E-2</v>
      </c>
      <c r="DU111" s="91">
        <v>7.8872999999999999E-2</v>
      </c>
      <c r="DV111" s="91">
        <v>7.8872999999999999E-2</v>
      </c>
      <c r="DW111" s="91">
        <v>7.8872999999999999E-2</v>
      </c>
      <c r="DX111" s="91">
        <v>7.8872999999999999E-2</v>
      </c>
      <c r="DY111" s="91">
        <v>7.8872999999999999E-2</v>
      </c>
      <c r="DZ111" s="91">
        <v>7.8872999999999999E-2</v>
      </c>
      <c r="EA111" s="91">
        <v>7.8872999999999999E-2</v>
      </c>
      <c r="EB111" s="91">
        <v>7.8872999999999999E-2</v>
      </c>
      <c r="EC111" s="91">
        <v>7.8872999999999999E-2</v>
      </c>
      <c r="ED111" s="91">
        <v>7.8872999999999999E-2</v>
      </c>
      <c r="EE111" s="91">
        <v>7.8872999999999999E-2</v>
      </c>
      <c r="EF111" s="91">
        <v>7.8872999999999999E-2</v>
      </c>
      <c r="EG111" s="91">
        <v>7.8872999999999999E-2</v>
      </c>
      <c r="EH111" s="91">
        <v>7.8872999999999999E-2</v>
      </c>
      <c r="EI111" s="91">
        <v>7.8872999999999999E-2</v>
      </c>
      <c r="EJ111" s="91">
        <v>7.8872999999999999E-2</v>
      </c>
      <c r="EK111" s="103"/>
      <c r="EL111" s="104"/>
      <c r="EM111" s="104"/>
      <c r="EN111" s="104"/>
      <c r="EO111" s="104"/>
      <c r="EP111" s="104"/>
      <c r="EQ111" s="104"/>
      <c r="ER111" s="104"/>
      <c r="ES111" s="104"/>
      <c r="ET111" s="104"/>
      <c r="EU111" s="104"/>
      <c r="EV111" s="104"/>
      <c r="EW111" s="104"/>
      <c r="EX111" s="104"/>
      <c r="EY111" s="104"/>
      <c r="EZ111" s="104"/>
      <c r="FA111" s="104"/>
      <c r="FB111" s="104"/>
      <c r="FC111" s="104"/>
      <c r="FD111" s="104"/>
      <c r="FE111" s="104"/>
      <c r="FF111" s="104"/>
      <c r="FG111" s="105"/>
    </row>
    <row r="112" spans="1:163" s="32" customFormat="1" ht="21.75" hidden="1" customHeight="1" x14ac:dyDescent="0.25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 t="s">
        <v>126</v>
      </c>
      <c r="BB112" s="92" t="s">
        <v>126</v>
      </c>
      <c r="BC112" s="92" t="s">
        <v>126</v>
      </c>
      <c r="BD112" s="92" t="s">
        <v>126</v>
      </c>
      <c r="BE112" s="92" t="s">
        <v>126</v>
      </c>
      <c r="BF112" s="92" t="s">
        <v>126</v>
      </c>
      <c r="BG112" s="92" t="s">
        <v>126</v>
      </c>
      <c r="BH112" s="92" t="s">
        <v>126</v>
      </c>
      <c r="BI112" s="92" t="s">
        <v>126</v>
      </c>
      <c r="BJ112" s="92" t="s">
        <v>126</v>
      </c>
      <c r="BK112" s="92" t="s">
        <v>126</v>
      </c>
      <c r="BL112" s="92" t="s">
        <v>126</v>
      </c>
      <c r="BM112" s="92" t="s">
        <v>126</v>
      </c>
      <c r="BN112" s="92" t="s">
        <v>126</v>
      </c>
      <c r="BO112" s="92" t="s">
        <v>126</v>
      </c>
      <c r="BP112" s="92" t="s">
        <v>126</v>
      </c>
      <c r="BQ112" s="92" t="s">
        <v>126</v>
      </c>
      <c r="BR112" s="92" t="s">
        <v>126</v>
      </c>
      <c r="BS112" s="92" t="s">
        <v>126</v>
      </c>
      <c r="BT112" s="92" t="s">
        <v>126</v>
      </c>
      <c r="BU112" s="92" t="s">
        <v>126</v>
      </c>
      <c r="BV112" s="92" t="s">
        <v>126</v>
      </c>
      <c r="BW112" s="92" t="s">
        <v>126</v>
      </c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91">
        <v>0</v>
      </c>
      <c r="CS112" s="91">
        <v>0</v>
      </c>
      <c r="CT112" s="91">
        <v>0</v>
      </c>
      <c r="CU112" s="91">
        <v>0</v>
      </c>
      <c r="CV112" s="91">
        <v>0</v>
      </c>
      <c r="CW112" s="91">
        <v>0</v>
      </c>
      <c r="CX112" s="91">
        <v>0</v>
      </c>
      <c r="CY112" s="91">
        <v>0</v>
      </c>
      <c r="CZ112" s="91">
        <v>0</v>
      </c>
      <c r="DA112" s="91">
        <v>0</v>
      </c>
      <c r="DB112" s="91">
        <v>0</v>
      </c>
      <c r="DC112" s="91">
        <v>0</v>
      </c>
      <c r="DD112" s="91">
        <v>0</v>
      </c>
      <c r="DE112" s="91">
        <v>0</v>
      </c>
      <c r="DF112" s="91">
        <v>0</v>
      </c>
      <c r="DG112" s="91">
        <v>0</v>
      </c>
      <c r="DH112" s="91">
        <v>0</v>
      </c>
      <c r="DI112" s="91">
        <v>0</v>
      </c>
      <c r="DJ112" s="91">
        <v>0</v>
      </c>
      <c r="DK112" s="91">
        <v>0</v>
      </c>
      <c r="DL112" s="91">
        <v>0</v>
      </c>
      <c r="DM112" s="91">
        <v>0</v>
      </c>
      <c r="DN112" s="91">
        <v>0</v>
      </c>
      <c r="DO112" s="91">
        <v>0</v>
      </c>
      <c r="DP112" s="91">
        <v>0</v>
      </c>
      <c r="DQ112" s="91">
        <v>0</v>
      </c>
      <c r="DR112" s="91">
        <v>0</v>
      </c>
      <c r="DS112" s="91">
        <v>0</v>
      </c>
      <c r="DT112" s="91">
        <v>0</v>
      </c>
      <c r="DU112" s="91">
        <v>0</v>
      </c>
      <c r="DV112" s="91">
        <v>0</v>
      </c>
      <c r="DW112" s="91">
        <v>0</v>
      </c>
      <c r="DX112" s="91">
        <v>0</v>
      </c>
      <c r="DY112" s="91">
        <v>0</v>
      </c>
      <c r="DZ112" s="91">
        <v>0</v>
      </c>
      <c r="EA112" s="91">
        <v>0</v>
      </c>
      <c r="EB112" s="91">
        <v>0</v>
      </c>
      <c r="EC112" s="91">
        <v>0</v>
      </c>
      <c r="ED112" s="91">
        <v>0</v>
      </c>
      <c r="EE112" s="91">
        <v>0</v>
      </c>
      <c r="EF112" s="91">
        <v>0</v>
      </c>
      <c r="EG112" s="91">
        <v>0</v>
      </c>
      <c r="EH112" s="91">
        <v>0</v>
      </c>
      <c r="EI112" s="91">
        <v>0</v>
      </c>
      <c r="EJ112" s="91">
        <v>0</v>
      </c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</row>
    <row r="113" spans="1:163" s="32" customFormat="1" ht="45.75" customHeight="1" x14ac:dyDescent="0.25">
      <c r="A113" s="78" t="s">
        <v>127</v>
      </c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93" t="s">
        <v>128</v>
      </c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 t="s">
        <v>129</v>
      </c>
      <c r="BB113" s="93" t="s">
        <v>130</v>
      </c>
      <c r="BC113" s="93" t="s">
        <v>130</v>
      </c>
      <c r="BD113" s="93" t="s">
        <v>130</v>
      </c>
      <c r="BE113" s="93" t="s">
        <v>130</v>
      </c>
      <c r="BF113" s="93" t="s">
        <v>130</v>
      </c>
      <c r="BG113" s="93" t="s">
        <v>130</v>
      </c>
      <c r="BH113" s="93" t="s">
        <v>130</v>
      </c>
      <c r="BI113" s="93" t="s">
        <v>130</v>
      </c>
      <c r="BJ113" s="93" t="s">
        <v>130</v>
      </c>
      <c r="BK113" s="93" t="s">
        <v>130</v>
      </c>
      <c r="BL113" s="93" t="s">
        <v>130</v>
      </c>
      <c r="BM113" s="93" t="s">
        <v>130</v>
      </c>
      <c r="BN113" s="93" t="s">
        <v>130</v>
      </c>
      <c r="BO113" s="93" t="s">
        <v>130</v>
      </c>
      <c r="BP113" s="93" t="s">
        <v>130</v>
      </c>
      <c r="BQ113" s="93" t="s">
        <v>130</v>
      </c>
      <c r="BR113" s="93" t="s">
        <v>130</v>
      </c>
      <c r="BS113" s="93" t="s">
        <v>130</v>
      </c>
      <c r="BT113" s="93" t="s">
        <v>130</v>
      </c>
      <c r="BU113" s="93" t="s">
        <v>130</v>
      </c>
      <c r="BV113" s="93" t="s">
        <v>130</v>
      </c>
      <c r="BW113" s="93" t="s">
        <v>130</v>
      </c>
      <c r="BX113" s="94">
        <v>3</v>
      </c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  <c r="CP113" s="95"/>
      <c r="CQ113" s="96"/>
      <c r="CR113" s="91">
        <v>7.6</v>
      </c>
      <c r="CS113" s="91">
        <v>6.2</v>
      </c>
      <c r="CT113" s="91">
        <v>6.2</v>
      </c>
      <c r="CU113" s="91">
        <v>6.2</v>
      </c>
      <c r="CV113" s="91">
        <v>6.2</v>
      </c>
      <c r="CW113" s="91">
        <v>6.2</v>
      </c>
      <c r="CX113" s="91">
        <v>6.2</v>
      </c>
      <c r="CY113" s="91">
        <v>6.2</v>
      </c>
      <c r="CZ113" s="91">
        <v>6.2</v>
      </c>
      <c r="DA113" s="91">
        <v>6.2</v>
      </c>
      <c r="DB113" s="91">
        <v>6.2</v>
      </c>
      <c r="DC113" s="91">
        <v>6.2</v>
      </c>
      <c r="DD113" s="91">
        <v>6.2</v>
      </c>
      <c r="DE113" s="91">
        <v>6.2</v>
      </c>
      <c r="DF113" s="91">
        <v>6.2</v>
      </c>
      <c r="DG113" s="91">
        <v>6.2</v>
      </c>
      <c r="DH113" s="91">
        <v>6.2</v>
      </c>
      <c r="DI113" s="91">
        <v>6.2</v>
      </c>
      <c r="DJ113" s="91">
        <v>6.2</v>
      </c>
      <c r="DK113" s="91">
        <v>6.2</v>
      </c>
      <c r="DL113" s="91">
        <v>6.2</v>
      </c>
      <c r="DM113" s="91">
        <v>6.2</v>
      </c>
      <c r="DN113" s="91">
        <f>CR113</f>
        <v>7.6</v>
      </c>
      <c r="DO113" s="91">
        <v>0</v>
      </c>
      <c r="DP113" s="91">
        <v>0</v>
      </c>
      <c r="DQ113" s="91">
        <v>0</v>
      </c>
      <c r="DR113" s="91">
        <v>0</v>
      </c>
      <c r="DS113" s="91">
        <v>0</v>
      </c>
      <c r="DT113" s="91">
        <v>0</v>
      </c>
      <c r="DU113" s="91">
        <v>0</v>
      </c>
      <c r="DV113" s="91">
        <v>0</v>
      </c>
      <c r="DW113" s="91">
        <v>0</v>
      </c>
      <c r="DX113" s="91">
        <v>0</v>
      </c>
      <c r="DY113" s="91">
        <v>0</v>
      </c>
      <c r="DZ113" s="91">
        <v>0</v>
      </c>
      <c r="EA113" s="91">
        <v>0</v>
      </c>
      <c r="EB113" s="91">
        <v>0</v>
      </c>
      <c r="EC113" s="91">
        <v>0</v>
      </c>
      <c r="ED113" s="91">
        <v>0</v>
      </c>
      <c r="EE113" s="91">
        <v>0</v>
      </c>
      <c r="EF113" s="91">
        <v>0</v>
      </c>
      <c r="EG113" s="91">
        <v>0</v>
      </c>
      <c r="EH113" s="91">
        <v>0</v>
      </c>
      <c r="EI113" s="91">
        <v>0</v>
      </c>
      <c r="EJ113" s="91">
        <v>0</v>
      </c>
      <c r="EK113" s="97">
        <v>5.7333333333333343</v>
      </c>
      <c r="EL113" s="98"/>
      <c r="EM113" s="98"/>
      <c r="EN113" s="98"/>
      <c r="EO113" s="98"/>
      <c r="EP113" s="98"/>
      <c r="EQ113" s="98"/>
      <c r="ER113" s="98"/>
      <c r="ES113" s="98"/>
      <c r="ET113" s="98"/>
      <c r="EU113" s="98"/>
      <c r="EV113" s="98"/>
      <c r="EW113" s="98"/>
      <c r="EX113" s="98"/>
      <c r="EY113" s="98"/>
      <c r="EZ113" s="98"/>
      <c r="FA113" s="98"/>
      <c r="FB113" s="98"/>
      <c r="FC113" s="98"/>
      <c r="FD113" s="98"/>
      <c r="FE113" s="98"/>
      <c r="FF113" s="98"/>
      <c r="FG113" s="99"/>
    </row>
    <row r="114" spans="1:163" s="30" customFormat="1" x14ac:dyDescent="0.25">
      <c r="A114" s="47"/>
      <c r="B114" s="84" t="s">
        <v>131</v>
      </c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5"/>
      <c r="AA114" s="41"/>
      <c r="AB114" s="86" t="s">
        <v>89</v>
      </c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7"/>
      <c r="BA114" s="48"/>
      <c r="BB114" s="86" t="s">
        <v>89</v>
      </c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86"/>
      <c r="BO114" s="86"/>
      <c r="BP114" s="86"/>
      <c r="BQ114" s="86"/>
      <c r="BR114" s="86"/>
      <c r="BS114" s="86"/>
      <c r="BT114" s="86"/>
      <c r="BU114" s="86"/>
      <c r="BV114" s="86"/>
      <c r="BW114" s="87"/>
      <c r="BX114" s="49"/>
      <c r="BY114" s="86" t="s">
        <v>89</v>
      </c>
      <c r="BZ114" s="86"/>
      <c r="CA114" s="86"/>
      <c r="CB114" s="86"/>
      <c r="CC114" s="86"/>
      <c r="CD114" s="86"/>
      <c r="CE114" s="86"/>
      <c r="CF114" s="86"/>
      <c r="CG114" s="86"/>
      <c r="CH114" s="86"/>
      <c r="CI114" s="86"/>
      <c r="CJ114" s="86"/>
      <c r="CK114" s="86"/>
      <c r="CL114" s="86"/>
      <c r="CM114" s="86"/>
      <c r="CN114" s="86"/>
      <c r="CO114" s="86"/>
      <c r="CP114" s="86"/>
      <c r="CQ114" s="86"/>
      <c r="CR114" s="88">
        <f>CR107+CR108+CR109+CR110+CR111+CR113</f>
        <v>15.563098</v>
      </c>
      <c r="CS114" s="89"/>
      <c r="CT114" s="89"/>
      <c r="CU114" s="89"/>
      <c r="CV114" s="89"/>
      <c r="CW114" s="89"/>
      <c r="CX114" s="89"/>
      <c r="CY114" s="89"/>
      <c r="CZ114" s="89"/>
      <c r="DA114" s="89"/>
      <c r="DB114" s="89"/>
      <c r="DC114" s="89"/>
      <c r="DD114" s="89"/>
      <c r="DE114" s="89"/>
      <c r="DF114" s="89"/>
      <c r="DG114" s="89"/>
      <c r="DH114" s="89"/>
      <c r="DI114" s="89"/>
      <c r="DJ114" s="89"/>
      <c r="DK114" s="89"/>
      <c r="DL114" s="89"/>
      <c r="DM114" s="90"/>
      <c r="DN114" s="91">
        <f>DN107+DN108+DN109+DN110+DN111+DN113</f>
        <v>15.563098</v>
      </c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78"/>
      <c r="EL114" s="78"/>
      <c r="EM114" s="78"/>
      <c r="EN114" s="78"/>
      <c r="EO114" s="78"/>
      <c r="EP114" s="78"/>
      <c r="EQ114" s="78"/>
      <c r="ER114" s="78"/>
      <c r="ES114" s="78"/>
      <c r="ET114" s="78"/>
      <c r="EU114" s="78"/>
      <c r="EV114" s="78"/>
      <c r="EW114" s="78"/>
      <c r="EX114" s="78"/>
      <c r="EY114" s="78"/>
      <c r="EZ114" s="78"/>
      <c r="FA114" s="78"/>
      <c r="FB114" s="78"/>
      <c r="FC114" s="78"/>
      <c r="FD114" s="78"/>
      <c r="FE114" s="78"/>
      <c r="FF114" s="78"/>
      <c r="FG114" s="78"/>
    </row>
    <row r="116" spans="1:16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EU116" s="6" t="s">
        <v>132</v>
      </c>
    </row>
    <row r="117" spans="1:163" s="51" customFormat="1" ht="15.75" x14ac:dyDescent="0.2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DC117" s="29"/>
    </row>
    <row r="118" spans="1:163" s="51" customFormat="1" ht="48" customHeight="1" x14ac:dyDescent="0.25">
      <c r="A118" s="79" t="s">
        <v>133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9"/>
      <c r="BT118" s="79"/>
      <c r="BU118" s="79"/>
      <c r="BV118" s="79"/>
      <c r="BW118" s="79"/>
      <c r="BX118" s="79"/>
      <c r="BY118" s="79"/>
      <c r="BZ118" s="79"/>
      <c r="CA118" s="79"/>
      <c r="CB118" s="79"/>
      <c r="CC118" s="79"/>
      <c r="CD118" s="79"/>
      <c r="CE118" s="79"/>
      <c r="CF118" s="79"/>
      <c r="CG118" s="79"/>
      <c r="CH118" s="79"/>
      <c r="CI118" s="79"/>
      <c r="CJ118" s="79"/>
      <c r="CK118" s="79"/>
      <c r="CL118" s="79"/>
      <c r="CM118" s="79"/>
      <c r="CN118" s="79"/>
      <c r="CO118" s="79"/>
      <c r="CP118" s="79"/>
      <c r="CQ118" s="79"/>
      <c r="CR118" s="79"/>
      <c r="CS118" s="79"/>
      <c r="CT118" s="79"/>
      <c r="CU118" s="79"/>
      <c r="CV118" s="79"/>
      <c r="CW118" s="79"/>
      <c r="CX118" s="79"/>
      <c r="CY118" s="79"/>
      <c r="CZ118" s="79"/>
      <c r="DA118" s="79"/>
      <c r="DB118" s="79"/>
      <c r="DC118" s="79"/>
      <c r="DD118" s="79"/>
      <c r="DE118" s="79"/>
      <c r="DF118" s="79"/>
      <c r="DG118" s="79"/>
      <c r="DH118" s="79"/>
      <c r="DI118" s="79"/>
      <c r="DJ118" s="79"/>
      <c r="DK118" s="79"/>
      <c r="DL118" s="79"/>
      <c r="DM118" s="79"/>
      <c r="DN118" s="79"/>
      <c r="DO118" s="79"/>
      <c r="DP118" s="79"/>
      <c r="DQ118" s="79"/>
      <c r="DR118" s="79"/>
      <c r="DS118" s="79"/>
      <c r="DT118" s="79"/>
      <c r="DU118" s="79"/>
      <c r="DV118" s="79"/>
      <c r="DW118" s="79"/>
      <c r="DX118" s="79"/>
      <c r="DY118" s="79"/>
      <c r="DZ118" s="79"/>
      <c r="EA118" s="79"/>
      <c r="EB118" s="79"/>
      <c r="EC118" s="79"/>
      <c r="ED118" s="79"/>
      <c r="EE118" s="79"/>
      <c r="EF118" s="79"/>
      <c r="EG118" s="79"/>
      <c r="EH118" s="79"/>
      <c r="EI118" s="79"/>
      <c r="EJ118" s="79"/>
      <c r="EK118" s="79"/>
      <c r="EL118" s="79"/>
      <c r="EM118" s="79"/>
      <c r="EN118" s="79"/>
      <c r="EO118" s="79"/>
      <c r="EP118" s="79"/>
      <c r="EQ118" s="79"/>
      <c r="ER118" s="79"/>
      <c r="ES118" s="79"/>
      <c r="ET118" s="79"/>
      <c r="EU118" s="79"/>
    </row>
    <row r="119" spans="1:163" s="51" customFormat="1" ht="15.75" x14ac:dyDescent="0.25">
      <c r="P119" s="80" t="s">
        <v>134</v>
      </c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1" t="s">
        <v>135</v>
      </c>
      <c r="BD119" s="81"/>
      <c r="BE119" s="81"/>
      <c r="BF119" s="81"/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1"/>
      <c r="BU119" s="81"/>
      <c r="BV119" s="81"/>
      <c r="BW119" s="81"/>
      <c r="BX119" s="81"/>
      <c r="BY119" s="81"/>
      <c r="BZ119" s="81"/>
      <c r="CA119" s="81"/>
      <c r="CB119" s="81"/>
      <c r="CC119" s="81"/>
      <c r="CD119" s="81"/>
      <c r="CE119" s="81"/>
      <c r="CF119" s="81"/>
      <c r="CG119" s="81"/>
      <c r="CH119" s="81"/>
      <c r="CI119" s="81"/>
      <c r="CJ119" s="81"/>
      <c r="CK119" s="81"/>
      <c r="CL119" s="81"/>
      <c r="CM119" s="81"/>
      <c r="CN119" s="81"/>
      <c r="CO119" s="81"/>
      <c r="CP119" s="81"/>
      <c r="CQ119" s="81"/>
      <c r="CR119" s="81"/>
      <c r="CS119" s="81"/>
      <c r="CT119" s="81"/>
      <c r="CU119" s="81"/>
      <c r="CV119" s="81"/>
      <c r="CW119" s="81"/>
      <c r="CX119" s="81"/>
      <c r="CY119" s="81"/>
      <c r="CZ119" s="81"/>
      <c r="DA119" s="81"/>
      <c r="DB119" s="81"/>
      <c r="DC119" s="81"/>
      <c r="DD119" s="81"/>
      <c r="DE119" s="81"/>
      <c r="DF119" s="81"/>
      <c r="DG119" s="81"/>
      <c r="DH119" s="81"/>
      <c r="DI119" s="81"/>
      <c r="DJ119" s="81"/>
      <c r="DK119" s="80" t="s">
        <v>157</v>
      </c>
      <c r="DL119" s="80"/>
      <c r="DM119" s="80"/>
      <c r="DN119" s="80"/>
      <c r="DO119" s="80"/>
      <c r="DP119" s="80"/>
      <c r="DQ119" s="80"/>
      <c r="DR119" s="82" t="s">
        <v>6</v>
      </c>
      <c r="DS119" s="82"/>
      <c r="DT119" s="82"/>
      <c r="DU119" s="82"/>
      <c r="DV119" s="83" t="s">
        <v>136</v>
      </c>
      <c r="DW119" s="83"/>
      <c r="DX119" s="83"/>
      <c r="DY119" s="83"/>
      <c r="DZ119" s="83"/>
      <c r="EA119" s="83"/>
      <c r="EB119" s="83"/>
    </row>
    <row r="120" spans="1:163" s="52" customFormat="1" ht="12.75" x14ac:dyDescent="0.2"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65" t="s">
        <v>4</v>
      </c>
      <c r="BD120" s="65"/>
      <c r="BE120" s="65"/>
      <c r="BF120" s="65"/>
      <c r="BG120" s="65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65"/>
      <c r="BZ120" s="65"/>
      <c r="CA120" s="65"/>
      <c r="CB120" s="65"/>
      <c r="CC120" s="65"/>
      <c r="CD120" s="65"/>
      <c r="CE120" s="65"/>
      <c r="CF120" s="65"/>
      <c r="CG120" s="65"/>
      <c r="CH120" s="65"/>
      <c r="CI120" s="65"/>
      <c r="CJ120" s="65"/>
      <c r="CK120" s="65"/>
      <c r="CL120" s="65"/>
      <c r="CM120" s="65"/>
      <c r="CN120" s="65"/>
      <c r="CO120" s="65"/>
      <c r="CP120" s="65"/>
      <c r="CQ120" s="65"/>
      <c r="CR120" s="65"/>
      <c r="CS120" s="65"/>
      <c r="CT120" s="65"/>
      <c r="CU120" s="65"/>
      <c r="CV120" s="65"/>
      <c r="CW120" s="65"/>
      <c r="CX120" s="65"/>
      <c r="CY120" s="65"/>
      <c r="CZ120" s="65"/>
      <c r="DA120" s="65"/>
      <c r="DB120" s="65"/>
      <c r="DC120" s="65"/>
      <c r="DD120" s="65"/>
      <c r="DE120" s="65"/>
      <c r="DF120" s="65"/>
      <c r="DG120" s="65"/>
      <c r="DH120" s="65"/>
      <c r="DI120" s="65"/>
      <c r="DJ120" s="65"/>
      <c r="DK120" s="53"/>
      <c r="DL120" s="53"/>
      <c r="DM120" s="53"/>
      <c r="DN120" s="53"/>
      <c r="DO120" s="53"/>
      <c r="DP120" s="53"/>
      <c r="DQ120" s="53"/>
      <c r="DR120" s="53"/>
      <c r="DS120" s="53"/>
      <c r="DT120" s="53"/>
      <c r="DU120" s="53"/>
      <c r="DV120" s="53"/>
      <c r="DW120" s="53"/>
      <c r="DX120" s="53"/>
      <c r="DY120" s="53"/>
      <c r="DZ120" s="53"/>
    </row>
    <row r="121" spans="1:163" s="51" customFormat="1" ht="15.75" x14ac:dyDescent="0.25">
      <c r="DC121" s="29"/>
    </row>
    <row r="122" spans="1:163" s="54" customFormat="1" ht="60.75" customHeight="1" x14ac:dyDescent="0.25">
      <c r="A122" s="66" t="s">
        <v>137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8"/>
      <c r="AV122" s="69" t="s">
        <v>138</v>
      </c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1"/>
      <c r="BY122" s="69" t="s">
        <v>139</v>
      </c>
      <c r="BZ122" s="70"/>
      <c r="CA122" s="70"/>
      <c r="CB122" s="70"/>
      <c r="CC122" s="70"/>
      <c r="CD122" s="70"/>
      <c r="CE122" s="70"/>
      <c r="CF122" s="70"/>
      <c r="CG122" s="70"/>
      <c r="CH122" s="70"/>
      <c r="CI122" s="70"/>
      <c r="CJ122" s="70"/>
      <c r="CK122" s="70"/>
      <c r="CL122" s="70"/>
      <c r="CM122" s="70"/>
      <c r="CN122" s="70"/>
      <c r="CO122" s="70"/>
      <c r="CP122" s="70"/>
      <c r="CQ122" s="70"/>
      <c r="CR122" s="70"/>
      <c r="CS122" s="70"/>
      <c r="CT122" s="70"/>
      <c r="CU122" s="70"/>
      <c r="CV122" s="70"/>
      <c r="CW122" s="70"/>
      <c r="CX122" s="70"/>
      <c r="CY122" s="70"/>
      <c r="CZ122" s="70"/>
      <c r="DA122" s="71"/>
      <c r="DC122" s="55"/>
    </row>
    <row r="123" spans="1:163" s="56" customFormat="1" x14ac:dyDescent="0.25">
      <c r="A123" s="72">
        <v>1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4"/>
      <c r="AV123" s="75">
        <v>2</v>
      </c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7"/>
      <c r="BY123" s="75">
        <v>3</v>
      </c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7"/>
      <c r="DC123" s="57"/>
    </row>
    <row r="124" spans="1:163" s="30" customFormat="1" x14ac:dyDescent="0.25">
      <c r="A124" s="40"/>
      <c r="B124" s="64" t="s">
        <v>140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1">
        <v>0</v>
      </c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3"/>
      <c r="BY124" s="61">
        <v>0</v>
      </c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3"/>
      <c r="DC124" s="58"/>
    </row>
    <row r="125" spans="1:163" s="30" customFormat="1" x14ac:dyDescent="0.25">
      <c r="A125" s="40"/>
      <c r="B125" s="59" t="s">
        <v>141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1">
        <v>0</v>
      </c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3"/>
      <c r="BY125" s="61">
        <v>0</v>
      </c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3"/>
      <c r="DC125" s="58"/>
    </row>
    <row r="126" spans="1:163" s="30" customFormat="1" x14ac:dyDescent="0.25">
      <c r="A126" s="40"/>
      <c r="B126" s="59" t="s">
        <v>142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1">
        <v>0</v>
      </c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3"/>
      <c r="BY126" s="61">
        <v>0</v>
      </c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3"/>
      <c r="DC126" s="58"/>
    </row>
    <row r="127" spans="1:163" s="30" customFormat="1" x14ac:dyDescent="0.25">
      <c r="A127" s="40"/>
      <c r="B127" s="59" t="s">
        <v>143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1">
        <f>CR113*1000</f>
        <v>7600</v>
      </c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3"/>
      <c r="BY127" s="61">
        <f>DN113*1000</f>
        <v>7600</v>
      </c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3"/>
      <c r="DC127" s="58"/>
    </row>
    <row r="128" spans="1:163" s="30" customFormat="1" x14ac:dyDescent="0.25">
      <c r="A128" s="40"/>
      <c r="B128" s="59" t="s">
        <v>144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1">
        <f>CR107*1000</f>
        <v>7431</v>
      </c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3"/>
      <c r="BY128" s="61">
        <f>DN107*1000</f>
        <v>7431</v>
      </c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3"/>
      <c r="DC128" s="58"/>
    </row>
    <row r="129" spans="1:107" s="30" customFormat="1" x14ac:dyDescent="0.25">
      <c r="A129" s="40"/>
      <c r="B129" s="59" t="s">
        <v>145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1">
        <f>CR108*1000</f>
        <v>392</v>
      </c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3"/>
      <c r="BY129" s="61">
        <f>DN108*1000</f>
        <v>392</v>
      </c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3"/>
      <c r="DC129" s="58"/>
    </row>
    <row r="130" spans="1:107" s="30" customFormat="1" x14ac:dyDescent="0.25">
      <c r="A130" s="40"/>
      <c r="B130" s="59" t="s">
        <v>146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1">
        <f>(CR109+CR110+CR111)*1000</f>
        <v>140.09800000000001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3"/>
      <c r="BY130" s="61">
        <f>(DN109+DN110+DN111)*1000</f>
        <v>140.09800000000001</v>
      </c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3"/>
      <c r="DC130" s="58"/>
    </row>
    <row r="131" spans="1:107" s="30" customFormat="1" x14ac:dyDescent="0.25">
      <c r="A131" s="40"/>
      <c r="B131" s="59" t="s">
        <v>147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v>0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v>0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58"/>
    </row>
    <row r="132" spans="1:107" s="30" customFormat="1" x14ac:dyDescent="0.25">
      <c r="A132" s="40"/>
      <c r="B132" s="59" t="s">
        <v>148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60"/>
      <c r="AV132" s="61">
        <v>0</v>
      </c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3"/>
      <c r="BY132" s="61">
        <v>0</v>
      </c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3"/>
      <c r="DC132" s="58"/>
    </row>
    <row r="133" spans="1:107" s="30" customFormat="1" x14ac:dyDescent="0.25">
      <c r="A133" s="40"/>
      <c r="B133" s="59" t="s">
        <v>149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60"/>
      <c r="AV133" s="61">
        <v>0</v>
      </c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3"/>
      <c r="BY133" s="61">
        <v>0</v>
      </c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2"/>
      <c r="CZ133" s="62"/>
      <c r="DA133" s="63"/>
      <c r="DC133" s="58"/>
    </row>
    <row r="134" spans="1:107" s="30" customFormat="1" x14ac:dyDescent="0.25">
      <c r="A134" s="40"/>
      <c r="B134" s="59" t="s">
        <v>150</v>
      </c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60"/>
      <c r="AV134" s="61">
        <v>0</v>
      </c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3"/>
      <c r="BY134" s="61">
        <v>0</v>
      </c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2"/>
      <c r="CW134" s="62"/>
      <c r="CX134" s="62"/>
      <c r="CY134" s="62"/>
      <c r="CZ134" s="62"/>
      <c r="DA134" s="63"/>
      <c r="DC134" s="58"/>
    </row>
    <row r="135" spans="1:107" s="30" customFormat="1" x14ac:dyDescent="0.25">
      <c r="A135" s="40"/>
      <c r="B135" s="59" t="s">
        <v>88</v>
      </c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60"/>
      <c r="AV135" s="61">
        <f>AV127+AV128+AV129+AV130</f>
        <v>15563.098</v>
      </c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3"/>
      <c r="BY135" s="61">
        <f>BY127+BY128+BY129+BY130</f>
        <v>15563.098</v>
      </c>
      <c r="BZ135" s="62"/>
      <c r="CA135" s="62"/>
      <c r="CB135" s="62"/>
      <c r="CC135" s="62"/>
      <c r="CD135" s="62"/>
      <c r="CE135" s="62"/>
      <c r="CF135" s="62"/>
      <c r="CG135" s="62"/>
      <c r="CH135" s="62"/>
      <c r="CI135" s="62"/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62"/>
      <c r="CW135" s="62"/>
      <c r="CX135" s="62"/>
      <c r="CY135" s="62"/>
      <c r="CZ135" s="62"/>
      <c r="DA135" s="63"/>
      <c r="DC135" s="58"/>
    </row>
  </sheetData>
  <mergeCells count="525"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CR109:DM109"/>
    <mergeCell ref="DN109:EJ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DN105:EJ105"/>
    <mergeCell ref="EK105:FG105"/>
    <mergeCell ref="A106:Z106"/>
    <mergeCell ref="AA106:AZ106"/>
    <mergeCell ref="BA106:BW106"/>
    <mergeCell ref="BX106:CQ106"/>
    <mergeCell ref="CR106:DM106"/>
    <mergeCell ref="DN106:EJ106"/>
    <mergeCell ref="EK106:FG106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Y94:EJ94"/>
    <mergeCell ref="EK94:EV94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EK91:EV91"/>
    <mergeCell ref="EW91:FH91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DY90:EJ90"/>
    <mergeCell ref="EK90:EV90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DY89:EJ89"/>
    <mergeCell ref="EK89:EV89"/>
    <mergeCell ref="EW89:FH89"/>
    <mergeCell ref="A90:Q95"/>
    <mergeCell ref="R90:AK90"/>
    <mergeCell ref="AL90:BB90"/>
    <mergeCell ref="BC90:BS90"/>
    <mergeCell ref="BT90:CJ90"/>
    <mergeCell ref="CK90:CY90"/>
    <mergeCell ref="CZ90:DX90"/>
    <mergeCell ref="CZ88:DX88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CZ87:DX87"/>
    <mergeCell ref="DY87:EJ87"/>
    <mergeCell ref="EK87:EV87"/>
    <mergeCell ref="EW87:FH87"/>
    <mergeCell ref="A88:Q89"/>
    <mergeCell ref="R88:AK88"/>
    <mergeCell ref="AL88:BB88"/>
    <mergeCell ref="BC88:BS88"/>
    <mergeCell ref="BT88:CJ88"/>
    <mergeCell ref="CK88:CY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B79:V79"/>
    <mergeCell ref="X79:AR79"/>
    <mergeCell ref="AT79:BP79"/>
    <mergeCell ref="BQ79:CS79"/>
    <mergeCell ref="CV79:DZ79"/>
    <mergeCell ref="EA79:FE79"/>
    <mergeCell ref="AS77:BP77"/>
    <mergeCell ref="BQ77:CS77"/>
    <mergeCell ref="CV77:DZ77"/>
    <mergeCell ref="AS78:BP78"/>
    <mergeCell ref="BQ78:CS78"/>
    <mergeCell ref="CV78:DZ78"/>
    <mergeCell ref="AS74:BP74"/>
    <mergeCell ref="BQ74:CS74"/>
    <mergeCell ref="CV74:DZ74"/>
    <mergeCell ref="W75:AR78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8"/>
    <mergeCell ref="W69:AR74"/>
    <mergeCell ref="AS69:BP69"/>
    <mergeCell ref="BQ69:CS69"/>
    <mergeCell ref="CV69:DZ69"/>
    <mergeCell ref="EA69:FE78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2026-03-20T00:06:43Z</dcterms:modified>
</cp:coreProperties>
</file>