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апрель" sheetId="4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4" l="1"/>
  <c r="CV73" i="4"/>
  <c r="CW73" i="4"/>
  <c r="CX73" i="4"/>
  <c r="CY73" i="4"/>
  <c r="CZ73" i="4"/>
  <c r="DA73" i="4"/>
  <c r="DB73" i="4"/>
  <c r="DC73" i="4"/>
  <c r="DD73" i="4"/>
  <c r="DE73" i="4"/>
  <c r="DF73" i="4"/>
  <c r="DG73" i="4"/>
  <c r="DH73" i="4"/>
  <c r="DI73" i="4"/>
  <c r="DJ73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BY133" i="4" l="1"/>
  <c r="AV133" i="4"/>
  <c r="DN111" i="4" l="1"/>
  <c r="BY126" i="4" s="1"/>
  <c r="DN108" i="4"/>
  <c r="AV127" i="4"/>
  <c r="CV76" i="4"/>
  <c r="CV75" i="4"/>
  <c r="CV74" i="4"/>
  <c r="CV71" i="4"/>
  <c r="CV69" i="4"/>
  <c r="CV77" i="4" s="1"/>
  <c r="CV66" i="4"/>
  <c r="CV64" i="4"/>
  <c r="CV63" i="4"/>
  <c r="CV62" i="4"/>
  <c r="CV60" i="4"/>
  <c r="DA16" i="4"/>
  <c r="CY31" i="4" s="1"/>
  <c r="DT31" i="4" s="1"/>
  <c r="CG29" i="4"/>
  <c r="DN109" i="4"/>
  <c r="DN107" i="4"/>
  <c r="DN105" i="4"/>
  <c r="BY125" i="4" s="1"/>
  <c r="AV125" i="4"/>
  <c r="CK93" i="4"/>
  <c r="CK92" i="4"/>
  <c r="CK91" i="4"/>
  <c r="CK90" i="4"/>
  <c r="CK89" i="4"/>
  <c r="CK88" i="4"/>
  <c r="CK87" i="4"/>
  <c r="CK86" i="4"/>
  <c r="DZ75" i="4"/>
  <c r="DY75" i="4"/>
  <c r="DX75" i="4"/>
  <c r="DW75" i="4"/>
  <c r="DV75" i="4"/>
  <c r="DU75" i="4"/>
  <c r="DT75" i="4"/>
  <c r="DS75" i="4"/>
  <c r="DR75" i="4"/>
  <c r="DQ75" i="4"/>
  <c r="DP75" i="4"/>
  <c r="DO75" i="4"/>
  <c r="DN75" i="4"/>
  <c r="DM75" i="4"/>
  <c r="DL75" i="4"/>
  <c r="DK75" i="4"/>
  <c r="DJ75" i="4"/>
  <c r="DI75" i="4"/>
  <c r="DH75" i="4"/>
  <c r="DG75" i="4"/>
  <c r="DF75" i="4"/>
  <c r="DE75" i="4"/>
  <c r="DD75" i="4"/>
  <c r="DC75" i="4"/>
  <c r="DB75" i="4"/>
  <c r="DA75" i="4"/>
  <c r="CZ75" i="4"/>
  <c r="CY75" i="4"/>
  <c r="CX75" i="4"/>
  <c r="CW75" i="4"/>
  <c r="DZ74" i="4"/>
  <c r="DY74" i="4"/>
  <c r="DX74" i="4"/>
  <c r="DW74" i="4"/>
  <c r="DV74" i="4"/>
  <c r="DU74" i="4"/>
  <c r="DT74" i="4"/>
  <c r="DS74" i="4"/>
  <c r="DR74" i="4"/>
  <c r="DQ74" i="4"/>
  <c r="DP74" i="4"/>
  <c r="DO74" i="4"/>
  <c r="DN74" i="4"/>
  <c r="DM74" i="4"/>
  <c r="DL74" i="4"/>
  <c r="DK74" i="4"/>
  <c r="DJ74" i="4"/>
  <c r="DI74" i="4"/>
  <c r="DH74" i="4"/>
  <c r="DG74" i="4"/>
  <c r="DF74" i="4"/>
  <c r="DE74" i="4"/>
  <c r="DD74" i="4"/>
  <c r="DC74" i="4"/>
  <c r="DB74" i="4"/>
  <c r="DA74" i="4"/>
  <c r="CZ74" i="4"/>
  <c r="CY74" i="4"/>
  <c r="CX74" i="4"/>
  <c r="CW74" i="4"/>
  <c r="DZ72" i="4"/>
  <c r="DY72" i="4"/>
  <c r="DX72" i="4"/>
  <c r="DW72" i="4"/>
  <c r="DV72" i="4"/>
  <c r="DU72" i="4"/>
  <c r="DT72" i="4"/>
  <c r="DS72" i="4"/>
  <c r="DR72" i="4"/>
  <c r="DQ72" i="4"/>
  <c r="DP72" i="4"/>
  <c r="DO72" i="4"/>
  <c r="DN72" i="4"/>
  <c r="DM72" i="4"/>
  <c r="DL72" i="4"/>
  <c r="DK72" i="4"/>
  <c r="DJ72" i="4"/>
  <c r="DI72" i="4"/>
  <c r="DH72" i="4"/>
  <c r="DG72" i="4"/>
  <c r="DF72" i="4"/>
  <c r="DE72" i="4"/>
  <c r="DD72" i="4"/>
  <c r="DC72" i="4"/>
  <c r="DB72" i="4"/>
  <c r="DA72" i="4"/>
  <c r="CZ72" i="4"/>
  <c r="CY72" i="4"/>
  <c r="CX72" i="4"/>
  <c r="CW72" i="4"/>
  <c r="CV72" i="4"/>
  <c r="DZ70" i="4"/>
  <c r="DY70" i="4"/>
  <c r="DX70" i="4"/>
  <c r="DW70" i="4"/>
  <c r="DV70" i="4"/>
  <c r="DU70" i="4"/>
  <c r="DT70" i="4"/>
  <c r="DS70" i="4"/>
  <c r="DR70" i="4"/>
  <c r="DQ70" i="4"/>
  <c r="DP70" i="4"/>
  <c r="DO70" i="4"/>
  <c r="DN70" i="4"/>
  <c r="DM70" i="4"/>
  <c r="DL70" i="4"/>
  <c r="DK70" i="4"/>
  <c r="DJ70" i="4"/>
  <c r="DI70" i="4"/>
  <c r="DH70" i="4"/>
  <c r="DG70" i="4"/>
  <c r="DF70" i="4"/>
  <c r="DE70" i="4"/>
  <c r="DD70" i="4"/>
  <c r="DC70" i="4"/>
  <c r="DB70" i="4"/>
  <c r="DA70" i="4"/>
  <c r="CZ70" i="4"/>
  <c r="CY70" i="4"/>
  <c r="CX70" i="4"/>
  <c r="CW70" i="4"/>
  <c r="CV70" i="4"/>
  <c r="DZ69" i="4"/>
  <c r="DY69" i="4"/>
  <c r="DX69" i="4"/>
  <c r="DW69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DI69" i="4"/>
  <c r="DH69" i="4"/>
  <c r="DG69" i="4"/>
  <c r="DF69" i="4"/>
  <c r="DE69" i="4"/>
  <c r="DD69" i="4"/>
  <c r="DC69" i="4"/>
  <c r="DB69" i="4"/>
  <c r="DA69" i="4"/>
  <c r="CZ69" i="4"/>
  <c r="CY69" i="4"/>
  <c r="CX69" i="4"/>
  <c r="CW69" i="4"/>
  <c r="CV68" i="4"/>
  <c r="CV65" i="4"/>
  <c r="DZ64" i="4"/>
  <c r="DY64" i="4"/>
  <c r="DX64" i="4"/>
  <c r="DW64" i="4"/>
  <c r="DV64" i="4"/>
  <c r="DU64" i="4"/>
  <c r="DT64" i="4"/>
  <c r="DS64" i="4"/>
  <c r="DR64" i="4"/>
  <c r="DQ64" i="4"/>
  <c r="DP64" i="4"/>
  <c r="DO64" i="4"/>
  <c r="DN64" i="4"/>
  <c r="DM64" i="4"/>
  <c r="DL64" i="4"/>
  <c r="DK64" i="4"/>
  <c r="DJ64" i="4"/>
  <c r="DI64" i="4"/>
  <c r="DH64" i="4"/>
  <c r="DG64" i="4"/>
  <c r="DF64" i="4"/>
  <c r="DE64" i="4"/>
  <c r="DD64" i="4"/>
  <c r="DC64" i="4"/>
  <c r="DB64" i="4"/>
  <c r="DA64" i="4"/>
  <c r="CZ64" i="4"/>
  <c r="CY64" i="4"/>
  <c r="CX64" i="4"/>
  <c r="CW64" i="4"/>
  <c r="CV59" i="4"/>
  <c r="EM31" i="4"/>
  <c r="EA69" i="4" s="1"/>
  <c r="DA15" i="4"/>
  <c r="CY30" i="4" s="1"/>
  <c r="DT30" i="4" s="1"/>
  <c r="EM30" i="4" s="1"/>
  <c r="EA65" i="4" s="1"/>
  <c r="CG30" i="4"/>
  <c r="AZ14" i="4"/>
  <c r="AV128" i="4" l="1"/>
  <c r="CR112" i="4"/>
  <c r="CG31" i="4"/>
  <c r="DA14" i="4"/>
  <c r="CY29" i="4" s="1"/>
  <c r="DT29" i="4" s="1"/>
  <c r="EM29" i="4" s="1"/>
  <c r="AV126" i="4"/>
  <c r="BY128" i="4"/>
  <c r="DR15" i="4"/>
  <c r="EL15" i="4" s="1"/>
  <c r="EK111" i="4" s="1"/>
  <c r="DR16" i="4"/>
  <c r="CV61" i="4"/>
  <c r="DN106" i="4"/>
  <c r="BY127" i="4" s="1"/>
  <c r="DR14" i="4" l="1"/>
  <c r="EL14" i="4" s="1"/>
  <c r="EA59" i="4" s="1"/>
  <c r="DN112" i="4"/>
  <c r="EK105" i="4" l="1"/>
</calcChain>
</file>

<file path=xl/sharedStrings.xml><?xml version="1.0" encoding="utf-8"?>
<sst xmlns="http://schemas.openxmlformats.org/spreadsheetml/2006/main" count="403" uniqueCount="154">
  <si>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</si>
  <si>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</si>
  <si>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</si>
  <si>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</si>
  <si>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</si>
  <si>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</si>
  <si>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</si>
  <si>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</si>
  <si>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</si>
  <si>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</si>
  <si>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</si>
  <si>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</si>
  <si>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</si>
  <si>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</si>
  <si>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</si>
  <si>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</si>
  <si>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</si>
  <si>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</si>
  <si>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</si>
  <si>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</si>
  <si>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</si>
  <si>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</si>
  <si>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</si>
  <si>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</si>
  <si>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</si>
  <si>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</si>
  <si>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</si>
  <si>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</si>
  <si>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</si>
  <si>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</si>
  <si>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</si>
  <si>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</si>
  <si>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</si>
  <si>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</si>
  <si>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</si>
  <si>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</si>
  <si>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</si>
  <si>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</si>
  <si>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</si>
  <si>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</si>
  <si>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</si>
  <si>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</si>
  <si>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</si>
  <si>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</si>
  <si>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</si>
  <si>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</si>
  <si>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</si>
  <si>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</si>
  <si>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</si>
  <si>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</si>
  <si>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</si>
  <si>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</si>
  <si>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</si>
  <si>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</si>
  <si>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</si>
  <si>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</si>
  <si>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</si>
  <si>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</si>
  <si>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</si>
  <si>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</si>
  <si>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</si>
  <si>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</si>
  <si>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</si>
  <si>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</si>
  <si>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</si>
  <si>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</si>
  <si>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</si>
  <si>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</si>
  <si>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</si>
  <si>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</si>
  <si>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</si>
  <si>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</si>
  <si>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</si>
  <si>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</si>
  <si>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</si>
  <si>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</si>
  <si>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</si>
  <si>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</si>
  <si>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</si>
  <si>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</si>
  <si>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</si>
  <si>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</si>
  <si>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</si>
  <si>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</si>
  <si>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</si>
  <si>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</si>
  <si>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</si>
  <si>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</si>
  <si>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</si>
  <si>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</si>
  <si>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</si>
  <si>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</si>
  <si>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</si>
  <si>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</si>
  <si>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</si>
  <si>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</si>
  <si>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</si>
  <si>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</si>
  <si>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</si>
  <si>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</si>
  <si>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</si>
  <si>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</si>
  <si>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</si>
  <si>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</si>
  <si>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</si>
  <si>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</si>
  <si>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</si>
  <si>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</si>
  <si>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</si>
  <si>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</si>
  <si>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</si>
  <si>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</si>
  <si>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</si>
  <si>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</si>
  <si>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</si>
  <si>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</si>
  <si>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</si>
  <si>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</si>
  <si>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</si>
  <si>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</si>
  <si>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</si>
  <si>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</si>
  <si>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</si>
  <si>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</si>
  <si>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</si>
  <si>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</si>
  <si>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</si>
  <si>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</si>
  <si>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</si>
  <si>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</si>
  <si>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</si>
  <si>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</si>
  <si>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</si>
  <si>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</si>
  <si>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</si>
  <si>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</si>
  <si>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</si>
  <si>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</si>
  <si>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</si>
  <si>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24</t>
  </si>
  <si>
    <t>(план)</t>
  </si>
  <si>
    <t>апрель</t>
  </si>
  <si>
    <t xml:space="preserve">апрель (план) </t>
  </si>
  <si>
    <t>(месяц) апрель</t>
  </si>
  <si>
    <t>за апрель 20</t>
  </si>
  <si>
    <t>АО "Аэропорт Южно-Сахалинск"</t>
  </si>
  <si>
    <t>АО "Газпром газораспределение ДВ"</t>
  </si>
  <si>
    <t xml:space="preserve"> АО "Газпром газораспределение ДВ"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</si>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</sst>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BQ69" sqref="BQ69:CS74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64" t="s">
        <v>1</v>
      </c>
      <c r="EJ2" s="165"/>
      <c r="EK2" s="165"/>
      <c r="EL2" s="165"/>
      <c r="EM2" s="165"/>
      <c r="EN2" s="165"/>
      <c r="EO2" s="165"/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5"/>
      <c r="FB2" s="165"/>
      <c r="FC2" s="165"/>
      <c r="FD2" s="165"/>
      <c r="FE2" s="165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3" customFormat="1" ht="15.75" customHeight="1" x14ac:dyDescent="0.25">
      <c r="A6" s="129" t="s">
        <v>148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</row>
    <row r="7" spans="1:164" s="53" customFormat="1" ht="23.25" customHeight="1" x14ac:dyDescent="0.25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</row>
    <row r="8" spans="1:164" s="8" customFormat="1" ht="12.75" x14ac:dyDescent="0.2">
      <c r="AV8" s="77" t="s">
        <v>4</v>
      </c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7" t="s">
        <v>5</v>
      </c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5" t="s">
        <v>141</v>
      </c>
      <c r="CA9" s="145"/>
      <c r="CB9" s="145"/>
      <c r="CC9" s="145"/>
      <c r="CD9" s="145"/>
      <c r="CE9" s="145"/>
      <c r="CF9" s="145"/>
      <c r="CG9" s="145"/>
      <c r="CH9" s="145"/>
      <c r="CI9" s="145"/>
      <c r="CJ9" s="145"/>
      <c r="CK9" s="145"/>
      <c r="CL9" s="145"/>
      <c r="CM9" s="145"/>
      <c r="CN9" s="145"/>
      <c r="CO9" s="145"/>
      <c r="CP9" s="145"/>
      <c r="CQ9" s="145"/>
      <c r="CR9" s="147">
        <v>20</v>
      </c>
      <c r="CS9" s="147"/>
      <c r="CT9" s="147"/>
      <c r="CU9" s="147"/>
      <c r="CV9" s="148" t="s">
        <v>139</v>
      </c>
      <c r="CW9" s="148"/>
      <c r="CX9" s="148"/>
      <c r="CY9" s="148"/>
      <c r="CZ9" s="149" t="s">
        <v>6</v>
      </c>
      <c r="DA9" s="149"/>
      <c r="DB9" s="149"/>
      <c r="DC9" s="149"/>
      <c r="DD9" s="149"/>
      <c r="DE9" s="149"/>
      <c r="DF9" s="149"/>
      <c r="DG9" s="149"/>
    </row>
    <row r="10" spans="1:164" s="46" customFormat="1" ht="15.75" x14ac:dyDescent="0.25"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5" t="s">
        <v>142</v>
      </c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DC10" s="7"/>
    </row>
    <row r="12" spans="1:164" s="12" customFormat="1" ht="90" customHeight="1" x14ac:dyDescent="0.2">
      <c r="A12" s="146" t="s">
        <v>8</v>
      </c>
      <c r="B12" s="146"/>
      <c r="C12" s="146"/>
      <c r="D12" s="146"/>
      <c r="E12" s="146"/>
      <c r="F12" s="146" t="s">
        <v>9</v>
      </c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 t="s">
        <v>10</v>
      </c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 t="s">
        <v>11</v>
      </c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 t="s">
        <v>12</v>
      </c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 t="s">
        <v>13</v>
      </c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 t="s">
        <v>14</v>
      </c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 t="s">
        <v>15</v>
      </c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 t="s">
        <v>16</v>
      </c>
      <c r="DS12" s="146"/>
      <c r="DT12" s="146"/>
      <c r="DU12" s="146"/>
      <c r="DV12" s="146"/>
      <c r="DW12" s="146"/>
      <c r="DX12" s="146"/>
      <c r="DY12" s="146"/>
      <c r="DZ12" s="146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 t="s">
        <v>17</v>
      </c>
      <c r="EM12" s="146"/>
      <c r="EN12" s="146"/>
      <c r="EO12" s="146"/>
      <c r="EP12" s="146"/>
      <c r="EQ12" s="146"/>
      <c r="ER12" s="146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146"/>
    </row>
    <row r="13" spans="1:164" s="13" customFormat="1" x14ac:dyDescent="0.25">
      <c r="A13" s="158">
        <v>1</v>
      </c>
      <c r="B13" s="159"/>
      <c r="C13" s="159"/>
      <c r="D13" s="159"/>
      <c r="E13" s="160"/>
      <c r="F13" s="161">
        <v>2</v>
      </c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>
        <v>3</v>
      </c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>
        <v>4</v>
      </c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>
        <v>5</v>
      </c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>
        <v>6</v>
      </c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>
        <v>7</v>
      </c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>
        <v>8</v>
      </c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>
        <v>9</v>
      </c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>
        <v>10</v>
      </c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</row>
    <row r="14" spans="1:164" s="14" customFormat="1" ht="72" customHeight="1" x14ac:dyDescent="0.25">
      <c r="A14" s="150" t="s">
        <v>40</v>
      </c>
      <c r="B14" s="151"/>
      <c r="C14" s="151"/>
      <c r="D14" s="151"/>
      <c r="E14" s="152"/>
      <c r="F14" s="157" t="s">
        <v>94</v>
      </c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 t="s">
        <v>97</v>
      </c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91" t="s">
        <v>99</v>
      </c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0">
        <f>40.291</f>
        <v>40.290999999999997</v>
      </c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68" t="s">
        <v>149</v>
      </c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59">
        <v>13.298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1"/>
      <c r="DA14" s="59">
        <f>CJ14</f>
        <v>13.298</v>
      </c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1"/>
      <c r="DR14" s="59">
        <f>DA14</f>
        <v>13.298</v>
      </c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1"/>
      <c r="EL14" s="59">
        <f>AZ14-DR14</f>
        <v>26.992999999999995</v>
      </c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1"/>
    </row>
    <row r="15" spans="1:164" s="14" customFormat="1" ht="78.75" customHeight="1" x14ac:dyDescent="0.25">
      <c r="A15" s="150" t="s">
        <v>42</v>
      </c>
      <c r="B15" s="151"/>
      <c r="C15" s="151"/>
      <c r="D15" s="151"/>
      <c r="E15" s="152"/>
      <c r="F15" s="157" t="s">
        <v>95</v>
      </c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 t="s">
        <v>150</v>
      </c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91" t="s">
        <v>100</v>
      </c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0">
        <v>13.333</v>
      </c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68" t="s">
        <v>151</v>
      </c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59">
        <v>11.455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1"/>
      <c r="DA15" s="59">
        <f>CJ15</f>
        <v>11.455</v>
      </c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1"/>
      <c r="DR15" s="59">
        <f>DA15</f>
        <v>11.455</v>
      </c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1"/>
      <c r="EL15" s="59">
        <f>AZ15-DR15</f>
        <v>1.8780000000000001</v>
      </c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1"/>
    </row>
    <row r="16" spans="1:164" s="14" customFormat="1" ht="117" customHeight="1" x14ac:dyDescent="0.25">
      <c r="A16" s="150" t="s">
        <v>44</v>
      </c>
      <c r="B16" s="151"/>
      <c r="C16" s="151"/>
      <c r="D16" s="151"/>
      <c r="E16" s="152"/>
      <c r="F16" s="157" t="s">
        <v>96</v>
      </c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 t="s">
        <v>98</v>
      </c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91" t="s">
        <v>101</v>
      </c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0">
        <v>87.5</v>
      </c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68" t="s">
        <v>152</v>
      </c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59">
        <v>132.36000000000001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1"/>
      <c r="DA16" s="59">
        <f>CJ16</f>
        <v>132.36000000000001</v>
      </c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1"/>
      <c r="DR16" s="59">
        <f>DA16</f>
        <v>132.36000000000001</v>
      </c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1"/>
      <c r="EL16" s="191" t="s">
        <v>102</v>
      </c>
      <c r="EM16" s="192"/>
      <c r="EN16" s="192"/>
      <c r="EO16" s="192"/>
      <c r="EP16" s="192"/>
      <c r="EQ16" s="192"/>
      <c r="ER16" s="192"/>
      <c r="ES16" s="192"/>
      <c r="ET16" s="192"/>
      <c r="EU16" s="192"/>
      <c r="EV16" s="192"/>
      <c r="EW16" s="192"/>
      <c r="EX16" s="192"/>
      <c r="EY16" s="192"/>
      <c r="EZ16" s="192"/>
      <c r="FA16" s="192"/>
      <c r="FB16" s="192"/>
      <c r="FC16" s="192"/>
      <c r="FD16" s="192"/>
      <c r="FE16" s="193"/>
    </row>
    <row r="17" spans="1:162" s="14" customFormat="1" ht="7.5" hidden="1" customHeight="1" x14ac:dyDescent="0.25">
      <c r="A17" s="150"/>
      <c r="B17" s="151"/>
      <c r="C17" s="151"/>
      <c r="D17" s="151"/>
      <c r="E17" s="152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129" t="s">
        <v>3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</row>
    <row r="22" spans="1:162" s="46" customFormat="1" ht="15.75" x14ac:dyDescent="0.25">
      <c r="AV22" s="163" t="s">
        <v>137</v>
      </c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3"/>
      <c r="CA22" s="163"/>
      <c r="CB22" s="163"/>
      <c r="CC22" s="163"/>
      <c r="CD22" s="163"/>
      <c r="CE22" s="163"/>
      <c r="CF22" s="163"/>
      <c r="CG22" s="163"/>
      <c r="CH22" s="163"/>
      <c r="CI22" s="163"/>
      <c r="CJ22" s="163"/>
      <c r="CK22" s="163"/>
      <c r="CL22" s="163"/>
      <c r="CM22" s="163"/>
      <c r="CN22" s="163"/>
      <c r="CO22" s="163"/>
      <c r="CP22" s="163"/>
      <c r="CQ22" s="163"/>
      <c r="CR22" s="163"/>
      <c r="CS22" s="163"/>
      <c r="CT22" s="163"/>
      <c r="CU22" s="163"/>
      <c r="CV22" s="163"/>
      <c r="CW22" s="163"/>
      <c r="CX22" s="163"/>
      <c r="CY22" s="163"/>
      <c r="CZ22" s="163"/>
      <c r="DA22" s="163"/>
      <c r="DB22" s="163"/>
      <c r="DC22" s="163"/>
      <c r="DD22" s="163"/>
      <c r="DE22" s="163"/>
      <c r="DF22" s="163"/>
      <c r="DG22" s="163"/>
      <c r="DH22" s="163"/>
      <c r="DI22" s="163"/>
      <c r="DJ22" s="16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77" t="s">
        <v>4</v>
      </c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2" s="8" customFormat="1" ht="15.75" x14ac:dyDescent="0.25">
      <c r="AW24" s="147" t="s">
        <v>19</v>
      </c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5" t="s">
        <v>141</v>
      </c>
      <c r="CA24" s="145"/>
      <c r="CB24" s="145"/>
      <c r="CC24" s="145"/>
      <c r="CD24" s="145"/>
      <c r="CE24" s="145"/>
      <c r="CF24" s="145"/>
      <c r="CG24" s="145"/>
      <c r="CH24" s="145"/>
      <c r="CI24" s="145"/>
      <c r="CJ24" s="145"/>
      <c r="CK24" s="145"/>
      <c r="CL24" s="145"/>
      <c r="CM24" s="145"/>
      <c r="CN24" s="145"/>
      <c r="CO24" s="145"/>
      <c r="CP24" s="145"/>
      <c r="CQ24" s="145"/>
      <c r="CR24" s="147">
        <v>20</v>
      </c>
      <c r="CS24" s="147"/>
      <c r="CT24" s="147"/>
      <c r="CU24" s="147"/>
      <c r="CV24" s="148" t="s">
        <v>139</v>
      </c>
      <c r="CW24" s="148"/>
      <c r="CX24" s="148"/>
      <c r="CY24" s="148"/>
      <c r="CZ24" s="149" t="s">
        <v>6</v>
      </c>
      <c r="DA24" s="149"/>
      <c r="DB24" s="149"/>
      <c r="DC24" s="149"/>
      <c r="DD24" s="149"/>
      <c r="DE24" s="149"/>
      <c r="DF24" s="149"/>
      <c r="DG24" s="149"/>
      <c r="DH24" s="149"/>
    </row>
    <row r="25" spans="1:162" s="46" customFormat="1" ht="15.75" x14ac:dyDescent="0.25">
      <c r="C25" s="147" t="s">
        <v>7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5" t="s">
        <v>142</v>
      </c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62"/>
      <c r="BU25" s="162"/>
      <c r="BV25" s="162"/>
      <c r="BW25" s="162"/>
      <c r="BX25" s="162"/>
      <c r="BY25" s="162"/>
      <c r="BZ25" s="162"/>
      <c r="CA25" s="162"/>
      <c r="CB25" s="162"/>
      <c r="CC25" s="162"/>
      <c r="CD25" s="162"/>
      <c r="CE25" s="162"/>
      <c r="CF25" s="162"/>
      <c r="CG25" s="162"/>
      <c r="CH25" s="162"/>
      <c r="CI25" s="162"/>
      <c r="CJ25" s="162"/>
      <c r="CK25" s="162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DC25" s="7"/>
    </row>
    <row r="27" spans="1:162" s="12" customFormat="1" ht="61.5" customHeight="1" x14ac:dyDescent="0.2">
      <c r="A27" s="146" t="s">
        <v>8</v>
      </c>
      <c r="B27" s="146"/>
      <c r="C27" s="146"/>
      <c r="D27" s="146"/>
      <c r="E27" s="146"/>
      <c r="F27" s="146" t="s">
        <v>20</v>
      </c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 t="s">
        <v>10</v>
      </c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 t="s">
        <v>21</v>
      </c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 t="s">
        <v>22</v>
      </c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 t="s">
        <v>23</v>
      </c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 t="s">
        <v>24</v>
      </c>
      <c r="CH27" s="146"/>
      <c r="CI27" s="146"/>
      <c r="CJ27" s="146"/>
      <c r="CK27" s="146"/>
      <c r="CL27" s="146"/>
      <c r="CM27" s="146"/>
      <c r="CN27" s="146"/>
      <c r="CO27" s="146"/>
      <c r="CP27" s="146"/>
      <c r="CQ27" s="146"/>
      <c r="CR27" s="146"/>
      <c r="CS27" s="146"/>
      <c r="CT27" s="146"/>
      <c r="CU27" s="146"/>
      <c r="CV27" s="146"/>
      <c r="CW27" s="146"/>
      <c r="CX27" s="146"/>
      <c r="CY27" s="146" t="s">
        <v>25</v>
      </c>
      <c r="CZ27" s="146"/>
      <c r="DA27" s="146"/>
      <c r="DB27" s="146"/>
      <c r="DC27" s="146"/>
      <c r="DD27" s="146"/>
      <c r="DE27" s="146"/>
      <c r="DF27" s="146"/>
      <c r="DG27" s="146"/>
      <c r="DH27" s="146"/>
      <c r="DI27" s="146"/>
      <c r="DJ27" s="146"/>
      <c r="DK27" s="146"/>
      <c r="DL27" s="146"/>
      <c r="DM27" s="146"/>
      <c r="DN27" s="146"/>
      <c r="DO27" s="146"/>
      <c r="DP27" s="146"/>
      <c r="DQ27" s="146"/>
      <c r="DR27" s="146"/>
      <c r="DS27" s="146"/>
      <c r="DT27" s="146" t="s">
        <v>26</v>
      </c>
      <c r="DU27" s="146"/>
      <c r="DV27" s="146"/>
      <c r="DW27" s="146"/>
      <c r="DX27" s="146"/>
      <c r="DY27" s="146"/>
      <c r="DZ27" s="146"/>
      <c r="EA27" s="146"/>
      <c r="EB27" s="146"/>
      <c r="EC27" s="146"/>
      <c r="ED27" s="146"/>
      <c r="EE27" s="146"/>
      <c r="EF27" s="146"/>
      <c r="EG27" s="146"/>
      <c r="EH27" s="146"/>
      <c r="EI27" s="146"/>
      <c r="EJ27" s="146"/>
      <c r="EK27" s="146"/>
      <c r="EL27" s="146"/>
      <c r="EM27" s="146" t="s">
        <v>27</v>
      </c>
      <c r="EN27" s="146"/>
      <c r="EO27" s="146"/>
      <c r="EP27" s="146"/>
      <c r="EQ27" s="146"/>
      <c r="ER27" s="146"/>
      <c r="ES27" s="146"/>
      <c r="ET27" s="146"/>
      <c r="EU27" s="146"/>
      <c r="EV27" s="146"/>
      <c r="EW27" s="146"/>
      <c r="EX27" s="146"/>
      <c r="EY27" s="146"/>
      <c r="EZ27" s="146"/>
      <c r="FA27" s="146"/>
      <c r="FB27" s="146"/>
      <c r="FC27" s="146"/>
      <c r="FD27" s="146"/>
      <c r="FE27" s="146"/>
    </row>
    <row r="28" spans="1:162" s="13" customFormat="1" x14ac:dyDescent="0.25">
      <c r="A28" s="158">
        <v>1</v>
      </c>
      <c r="B28" s="159"/>
      <c r="C28" s="159"/>
      <c r="D28" s="159"/>
      <c r="E28" s="160"/>
      <c r="F28" s="161">
        <v>2</v>
      </c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>
        <v>3</v>
      </c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>
        <v>4</v>
      </c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>
        <v>5</v>
      </c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>
        <v>6</v>
      </c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>
        <v>7</v>
      </c>
      <c r="CH28" s="161"/>
      <c r="CI28" s="161"/>
      <c r="CJ28" s="161"/>
      <c r="CK28" s="161"/>
      <c r="CL28" s="161"/>
      <c r="CM28" s="161"/>
      <c r="CN28" s="161"/>
      <c r="CO28" s="161"/>
      <c r="CP28" s="161"/>
      <c r="CQ28" s="161"/>
      <c r="CR28" s="161"/>
      <c r="CS28" s="161"/>
      <c r="CT28" s="161"/>
      <c r="CU28" s="161"/>
      <c r="CV28" s="161"/>
      <c r="CW28" s="161"/>
      <c r="CX28" s="161"/>
      <c r="CY28" s="161">
        <v>8</v>
      </c>
      <c r="CZ28" s="161"/>
      <c r="DA28" s="161"/>
      <c r="DB28" s="161"/>
      <c r="DC28" s="161"/>
      <c r="DD28" s="161"/>
      <c r="DE28" s="161"/>
      <c r="DF28" s="161"/>
      <c r="DG28" s="161"/>
      <c r="DH28" s="161"/>
      <c r="DI28" s="161"/>
      <c r="DJ28" s="161"/>
      <c r="DK28" s="161"/>
      <c r="DL28" s="161"/>
      <c r="DM28" s="161"/>
      <c r="DN28" s="161"/>
      <c r="DO28" s="161"/>
      <c r="DP28" s="161"/>
      <c r="DQ28" s="161"/>
      <c r="DR28" s="161"/>
      <c r="DS28" s="161"/>
      <c r="DT28" s="161">
        <v>9</v>
      </c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>
        <v>10</v>
      </c>
      <c r="EN28" s="161"/>
      <c r="EO28" s="161"/>
      <c r="EP28" s="161"/>
      <c r="EQ28" s="161"/>
      <c r="ER28" s="161"/>
      <c r="ES28" s="161"/>
      <c r="ET28" s="161"/>
      <c r="EU28" s="161"/>
      <c r="EV28" s="161"/>
      <c r="EW28" s="161"/>
      <c r="EX28" s="161"/>
      <c r="EY28" s="161"/>
      <c r="EZ28" s="161"/>
      <c r="FA28" s="161"/>
      <c r="FB28" s="161"/>
      <c r="FC28" s="161"/>
      <c r="FD28" s="161"/>
      <c r="FE28" s="161"/>
    </row>
    <row r="29" spans="1:162" s="14" customFormat="1" ht="68.25" customHeight="1" x14ac:dyDescent="0.25">
      <c r="A29" s="150" t="s">
        <v>40</v>
      </c>
      <c r="B29" s="151"/>
      <c r="C29" s="151"/>
      <c r="D29" s="151"/>
      <c r="E29" s="152"/>
      <c r="F29" s="157" t="s">
        <v>94</v>
      </c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 t="s">
        <v>97</v>
      </c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91" t="s">
        <v>99</v>
      </c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0">
        <v>40.290999999999997</v>
      </c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68" t="s">
        <v>136</v>
      </c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95">
        <f>CJ14</f>
        <v>13.298</v>
      </c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>
        <f>DA14</f>
        <v>13.298</v>
      </c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>
        <f>CY29</f>
        <v>13.298</v>
      </c>
      <c r="DU29" s="95"/>
      <c r="DV29" s="95"/>
      <c r="DW29" s="95"/>
      <c r="DX29" s="95"/>
      <c r="DY29" s="95"/>
      <c r="DZ29" s="95"/>
      <c r="EA29" s="95"/>
      <c r="EB29" s="95"/>
      <c r="EC29" s="95"/>
      <c r="ED29" s="95"/>
      <c r="EE29" s="95"/>
      <c r="EF29" s="95"/>
      <c r="EG29" s="95"/>
      <c r="EH29" s="95"/>
      <c r="EI29" s="95"/>
      <c r="EJ29" s="95"/>
      <c r="EK29" s="95"/>
      <c r="EL29" s="95"/>
      <c r="EM29" s="95">
        <f>AZ29-DT29</f>
        <v>26.992999999999995</v>
      </c>
      <c r="EN29" s="95"/>
      <c r="EO29" s="95"/>
      <c r="EP29" s="95"/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  <c r="FF29" s="47"/>
    </row>
    <row r="30" spans="1:162" s="14" customFormat="1" ht="66" customHeight="1" x14ac:dyDescent="0.25">
      <c r="A30" s="150" t="s">
        <v>42</v>
      </c>
      <c r="B30" s="151"/>
      <c r="C30" s="151"/>
      <c r="D30" s="151"/>
      <c r="E30" s="152"/>
      <c r="F30" s="157" t="s">
        <v>95</v>
      </c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 t="s">
        <v>150</v>
      </c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91" t="s">
        <v>100</v>
      </c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0">
        <v>13.333</v>
      </c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68" t="s">
        <v>151</v>
      </c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95">
        <f>CJ15</f>
        <v>11.455</v>
      </c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>
        <f>DA15</f>
        <v>11.455</v>
      </c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>
        <f>CY30</f>
        <v>11.455</v>
      </c>
      <c r="DU30" s="95"/>
      <c r="DV30" s="95"/>
      <c r="DW30" s="95"/>
      <c r="DX30" s="95"/>
      <c r="DY30" s="95"/>
      <c r="DZ30" s="95"/>
      <c r="EA30" s="95"/>
      <c r="EB30" s="95"/>
      <c r="EC30" s="95"/>
      <c r="ED30" s="95"/>
      <c r="EE30" s="95"/>
      <c r="EF30" s="95"/>
      <c r="EG30" s="95"/>
      <c r="EH30" s="95"/>
      <c r="EI30" s="95"/>
      <c r="EJ30" s="95"/>
      <c r="EK30" s="95"/>
      <c r="EL30" s="95"/>
      <c r="EM30" s="95">
        <f t="shared" ref="EM30" si="0">AZ30-DT30</f>
        <v>1.8780000000000001</v>
      </c>
      <c r="EN30" s="95"/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</row>
    <row r="31" spans="1:162" s="14" customFormat="1" ht="117.75" customHeight="1" x14ac:dyDescent="0.25">
      <c r="A31" s="150" t="s">
        <v>44</v>
      </c>
      <c r="B31" s="151"/>
      <c r="C31" s="151"/>
      <c r="D31" s="151"/>
      <c r="E31" s="152"/>
      <c r="F31" s="157" t="s">
        <v>96</v>
      </c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 t="s">
        <v>98</v>
      </c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91" t="s">
        <v>101</v>
      </c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5">
        <v>87.5</v>
      </c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68" t="s">
        <v>152</v>
      </c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95">
        <f>CJ16</f>
        <v>132.36000000000001</v>
      </c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>
        <f>DA16</f>
        <v>132.36000000000001</v>
      </c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>
        <f>CY31</f>
        <v>132.36000000000001</v>
      </c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190" t="str">
        <f>EL16</f>
        <v>нет свободной мощности</v>
      </c>
      <c r="EN31" s="190"/>
      <c r="EO31" s="190"/>
      <c r="EP31" s="190"/>
      <c r="EQ31" s="190"/>
      <c r="ER31" s="190"/>
      <c r="ES31" s="190"/>
      <c r="ET31" s="190"/>
      <c r="EU31" s="190"/>
      <c r="EV31" s="190"/>
      <c r="EW31" s="190"/>
      <c r="EX31" s="190"/>
      <c r="EY31" s="190"/>
      <c r="EZ31" s="190"/>
      <c r="FA31" s="190"/>
      <c r="FB31" s="190"/>
      <c r="FC31" s="190"/>
      <c r="FD31" s="190"/>
      <c r="FE31" s="190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129" t="s">
        <v>29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130"/>
      <c r="CO35" s="130"/>
      <c r="CP35" s="130"/>
      <c r="CQ35" s="130"/>
      <c r="CR35" s="130"/>
      <c r="CS35" s="130"/>
      <c r="CT35" s="130"/>
      <c r="CU35" s="130"/>
      <c r="CV35" s="130"/>
      <c r="CW35" s="130"/>
      <c r="CX35" s="130"/>
      <c r="CY35" s="130"/>
      <c r="CZ35" s="130"/>
      <c r="DA35" s="130"/>
      <c r="DB35" s="130"/>
      <c r="DC35" s="130"/>
      <c r="DD35" s="130"/>
      <c r="DE35" s="130"/>
      <c r="DF35" s="130"/>
      <c r="DG35" s="130"/>
      <c r="DH35" s="130"/>
      <c r="DI35" s="130"/>
      <c r="DJ35" s="130"/>
      <c r="DK35" s="130"/>
      <c r="DL35" s="130"/>
      <c r="DM35" s="130"/>
      <c r="DN35" s="130"/>
      <c r="DO35" s="130"/>
      <c r="DP35" s="130"/>
      <c r="DQ35" s="130"/>
      <c r="DR35" s="130"/>
      <c r="DS35" s="130"/>
      <c r="DT35" s="130"/>
      <c r="DU35" s="130"/>
      <c r="DV35" s="130"/>
      <c r="DW35" s="130"/>
      <c r="DX35" s="130"/>
      <c r="DY35" s="130"/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30"/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130"/>
      <c r="FE35" s="130"/>
    </row>
    <row r="36" spans="1:161" s="46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77" t="s">
        <v>4</v>
      </c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7" t="s">
        <v>30</v>
      </c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H38" s="147"/>
      <c r="CI38" s="145" t="s">
        <v>141</v>
      </c>
      <c r="CJ38" s="145"/>
      <c r="CK38" s="145"/>
      <c r="CL38" s="145"/>
      <c r="CM38" s="145"/>
      <c r="CN38" s="145"/>
      <c r="CO38" s="145"/>
      <c r="CP38" s="145"/>
      <c r="CQ38" s="145"/>
      <c r="CR38" s="145"/>
      <c r="CS38" s="145"/>
      <c r="CT38" s="145"/>
      <c r="CU38" s="145"/>
      <c r="CV38" s="145"/>
      <c r="CW38" s="145"/>
      <c r="CX38" s="145"/>
      <c r="CY38" s="145"/>
      <c r="CZ38" s="145"/>
      <c r="DA38" s="147">
        <v>20</v>
      </c>
      <c r="DB38" s="147"/>
      <c r="DC38" s="147"/>
      <c r="DD38" s="147"/>
      <c r="DE38" s="148" t="s">
        <v>139</v>
      </c>
      <c r="DF38" s="148"/>
      <c r="DG38" s="148"/>
      <c r="DH38" s="148"/>
      <c r="DI38" s="149" t="s">
        <v>6</v>
      </c>
      <c r="DJ38" s="149"/>
      <c r="DK38" s="149"/>
      <c r="DL38" s="149"/>
      <c r="DM38" s="149"/>
      <c r="DN38" s="149"/>
      <c r="DO38" s="149"/>
      <c r="DP38" s="149"/>
      <c r="DQ38" s="149"/>
    </row>
    <row r="39" spans="1:161" s="46" customFormat="1" ht="15.75" x14ac:dyDescent="0.25">
      <c r="C39" s="147" t="s">
        <v>7</v>
      </c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5" t="s">
        <v>142</v>
      </c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DC39" s="7"/>
    </row>
    <row r="40" spans="1:161" s="52" customFormat="1" ht="15.75" x14ac:dyDescent="0.25">
      <c r="DC40" s="42"/>
    </row>
    <row r="41" spans="1:161" ht="45" customHeight="1" x14ac:dyDescent="0.25">
      <c r="A41" s="154" t="s">
        <v>31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6"/>
      <c r="L41" s="154" t="s">
        <v>32</v>
      </c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6"/>
      <c r="AD41" s="146" t="s">
        <v>33</v>
      </c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6"/>
      <c r="CK41" s="146"/>
      <c r="CL41" s="146"/>
      <c r="CM41" s="146"/>
      <c r="CN41" s="146"/>
      <c r="CO41" s="146"/>
      <c r="CP41" s="146"/>
      <c r="CQ41" s="146"/>
      <c r="CR41" s="146"/>
      <c r="CS41" s="146"/>
      <c r="CT41" s="146"/>
      <c r="CU41" s="146"/>
      <c r="CV41" s="146"/>
      <c r="CW41" s="146"/>
      <c r="CX41" s="146"/>
      <c r="CY41" s="146"/>
      <c r="CZ41" s="146"/>
      <c r="DA41" s="146"/>
      <c r="DB41" s="146"/>
      <c r="DC41" s="146"/>
      <c r="DD41" s="146"/>
      <c r="DE41" s="146"/>
      <c r="DF41" s="146"/>
      <c r="DG41" s="146"/>
      <c r="DH41" s="146"/>
      <c r="DI41" s="146"/>
      <c r="DJ41" s="146"/>
      <c r="DK41" s="146"/>
      <c r="DL41" s="146"/>
      <c r="DM41" s="146"/>
      <c r="DN41" s="146"/>
      <c r="DO41" s="146"/>
      <c r="DP41" s="146"/>
      <c r="DQ41" s="146"/>
      <c r="DR41" s="146"/>
      <c r="DS41" s="146"/>
      <c r="DT41" s="146"/>
      <c r="DU41" s="146"/>
      <c r="DV41" s="146"/>
      <c r="DW41" s="146"/>
      <c r="DX41" s="146"/>
      <c r="DY41" s="146"/>
      <c r="DZ41" s="146"/>
      <c r="EA41" s="146"/>
      <c r="EB41" s="146"/>
      <c r="EC41" s="146"/>
      <c r="ED41" s="146"/>
      <c r="EE41" s="146"/>
      <c r="EF41" s="146"/>
      <c r="EG41" s="146"/>
      <c r="EH41" s="146"/>
      <c r="EI41" s="146"/>
      <c r="EJ41" s="146"/>
      <c r="EK41" s="146"/>
      <c r="EL41" s="146"/>
      <c r="EM41" s="146"/>
      <c r="EN41" s="146"/>
      <c r="EO41" s="146"/>
      <c r="EP41" s="146"/>
      <c r="EQ41" s="146"/>
      <c r="ER41" s="146"/>
      <c r="ES41" s="146"/>
      <c r="ET41" s="146"/>
      <c r="EU41" s="146"/>
      <c r="EV41" s="146"/>
      <c r="EW41" s="146"/>
      <c r="EX41" s="146"/>
      <c r="EY41" s="146"/>
      <c r="EZ41" s="146"/>
      <c r="FA41" s="146"/>
      <c r="FB41" s="146"/>
      <c r="FC41" s="146"/>
      <c r="FD41" s="146"/>
      <c r="FE41" s="146"/>
    </row>
    <row r="42" spans="1:161" ht="13.5" customHeight="1" x14ac:dyDescent="0.25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8"/>
      <c r="L42" s="86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8"/>
      <c r="AD42" s="86">
        <v>1</v>
      </c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8"/>
      <c r="BK42" s="86">
        <v>2</v>
      </c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8"/>
      <c r="CR42" s="86">
        <v>3</v>
      </c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8"/>
      <c r="DY42" s="146" t="s">
        <v>34</v>
      </c>
      <c r="DZ42" s="146"/>
      <c r="EA42" s="146"/>
      <c r="EB42" s="146"/>
      <c r="EC42" s="146"/>
      <c r="ED42" s="146"/>
      <c r="EE42" s="146"/>
      <c r="EF42" s="146"/>
      <c r="EG42" s="146"/>
      <c r="EH42" s="146"/>
      <c r="EI42" s="146"/>
      <c r="EJ42" s="146"/>
      <c r="EK42" s="146"/>
      <c r="EL42" s="146"/>
      <c r="EM42" s="146"/>
      <c r="EN42" s="146"/>
      <c r="EO42" s="146"/>
      <c r="EP42" s="146"/>
      <c r="EQ42" s="146"/>
      <c r="ER42" s="146"/>
      <c r="ES42" s="146"/>
      <c r="ET42" s="146"/>
      <c r="EU42" s="146"/>
      <c r="EV42" s="146"/>
      <c r="EW42" s="146"/>
      <c r="EX42" s="146"/>
      <c r="EY42" s="146"/>
      <c r="EZ42" s="146"/>
      <c r="FA42" s="146"/>
      <c r="FB42" s="146"/>
      <c r="FC42" s="146"/>
      <c r="FD42" s="146"/>
      <c r="FE42" s="146"/>
    </row>
    <row r="43" spans="1:161" ht="13.5" customHeight="1" x14ac:dyDescent="0.25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8"/>
      <c r="L43" s="86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86" t="s">
        <v>35</v>
      </c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8"/>
      <c r="BK43" s="86" t="s">
        <v>36</v>
      </c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8"/>
      <c r="CR43" s="86" t="s">
        <v>37</v>
      </c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8"/>
      <c r="DY43" s="146" t="s">
        <v>34</v>
      </c>
      <c r="DZ43" s="146"/>
      <c r="EA43" s="146"/>
      <c r="EB43" s="146"/>
      <c r="EC43" s="146"/>
      <c r="ED43" s="146"/>
      <c r="EE43" s="146"/>
      <c r="EF43" s="146"/>
      <c r="EG43" s="146"/>
      <c r="EH43" s="146"/>
      <c r="EI43" s="146"/>
      <c r="EJ43" s="146"/>
      <c r="EK43" s="146"/>
      <c r="EL43" s="146"/>
      <c r="EM43" s="146"/>
      <c r="EN43" s="146"/>
      <c r="EO43" s="146"/>
      <c r="EP43" s="146"/>
      <c r="EQ43" s="146"/>
      <c r="ER43" s="146"/>
      <c r="ES43" s="146"/>
      <c r="ET43" s="146"/>
      <c r="EU43" s="146"/>
      <c r="EV43" s="146"/>
      <c r="EW43" s="146"/>
      <c r="EX43" s="146"/>
      <c r="EY43" s="146"/>
      <c r="EZ43" s="146"/>
      <c r="FA43" s="146"/>
      <c r="FB43" s="146"/>
      <c r="FC43" s="146"/>
      <c r="FD43" s="146"/>
      <c r="FE43" s="146"/>
    </row>
    <row r="44" spans="1:161" ht="44.25" customHeight="1" x14ac:dyDescent="0.25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  <c r="L44" s="154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6"/>
      <c r="AD44" s="115" t="s">
        <v>38</v>
      </c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 t="s">
        <v>39</v>
      </c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 t="s">
        <v>38</v>
      </c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 t="s">
        <v>39</v>
      </c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 t="s">
        <v>38</v>
      </c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 t="s">
        <v>39</v>
      </c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 t="s">
        <v>38</v>
      </c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 t="s">
        <v>39</v>
      </c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</row>
    <row r="45" spans="1:161" s="18" customFormat="1" x14ac:dyDescent="0.25">
      <c r="A45" s="150" t="s">
        <v>40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2"/>
      <c r="L45" s="153" t="s">
        <v>41</v>
      </c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</row>
    <row r="46" spans="1:161" s="18" customFormat="1" x14ac:dyDescent="0.25">
      <c r="A46" s="150" t="s">
        <v>42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2"/>
      <c r="L46" s="153" t="s">
        <v>43</v>
      </c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</row>
    <row r="47" spans="1:161" s="18" customFormat="1" x14ac:dyDescent="0.25">
      <c r="A47" s="150" t="s">
        <v>44</v>
      </c>
      <c r="B47" s="151"/>
      <c r="C47" s="151"/>
      <c r="D47" s="151"/>
      <c r="E47" s="151"/>
      <c r="F47" s="151"/>
      <c r="G47" s="151"/>
      <c r="H47" s="151"/>
      <c r="I47" s="151"/>
      <c r="J47" s="151"/>
      <c r="K47" s="152"/>
      <c r="L47" s="153" t="s">
        <v>45</v>
      </c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</row>
    <row r="48" spans="1:161" s="18" customFormat="1" x14ac:dyDescent="0.25">
      <c r="A48" s="150" t="s">
        <v>34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2"/>
      <c r="L48" s="153" t="s">
        <v>34</v>
      </c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  <c r="DL48" s="90"/>
      <c r="DM48" s="90"/>
      <c r="DN48" s="90"/>
      <c r="DO48" s="90"/>
      <c r="DP48" s="90"/>
      <c r="DQ48" s="90"/>
      <c r="DR48" s="90"/>
      <c r="DS48" s="90"/>
      <c r="DT48" s="90"/>
      <c r="DU48" s="90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129" t="s">
        <v>119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0"/>
      <c r="DE52" s="130"/>
      <c r="DF52" s="130"/>
      <c r="DG52" s="130"/>
      <c r="DH52" s="130"/>
      <c r="DI52" s="130"/>
      <c r="DJ52" s="130"/>
      <c r="DK52" s="130"/>
      <c r="DL52" s="130"/>
      <c r="DM52" s="130"/>
      <c r="DN52" s="130"/>
      <c r="DO52" s="130"/>
      <c r="DP52" s="130"/>
      <c r="DQ52" s="130"/>
      <c r="DR52" s="130"/>
      <c r="DS52" s="130"/>
      <c r="DT52" s="130"/>
      <c r="DU52" s="130"/>
      <c r="DV52" s="130"/>
      <c r="DW52" s="130"/>
      <c r="DX52" s="130"/>
      <c r="DY52" s="130"/>
      <c r="DZ52" s="130"/>
      <c r="EA52" s="130"/>
      <c r="EB52" s="130"/>
      <c r="EC52" s="130"/>
      <c r="ED52" s="130"/>
      <c r="EE52" s="130"/>
      <c r="EF52" s="130"/>
      <c r="EG52" s="130"/>
      <c r="EH52" s="130"/>
      <c r="EI52" s="130"/>
      <c r="EJ52" s="130"/>
      <c r="EK52" s="130"/>
      <c r="EL52" s="130"/>
      <c r="EM52" s="130"/>
      <c r="EN52" s="130"/>
      <c r="EO52" s="130"/>
      <c r="EP52" s="130"/>
      <c r="EQ52" s="130"/>
      <c r="ER52" s="130"/>
      <c r="ES52" s="130"/>
      <c r="ET52" s="130"/>
      <c r="EU52" s="130"/>
      <c r="EV52" s="130"/>
      <c r="EW52" s="130"/>
      <c r="EX52" s="130"/>
      <c r="EY52" s="130"/>
      <c r="EZ52" s="130"/>
      <c r="FA52" s="130"/>
      <c r="FB52" s="130"/>
      <c r="FC52" s="130"/>
      <c r="FD52" s="130"/>
      <c r="FE52" s="130"/>
    </row>
    <row r="53" spans="1:161" s="8" customFormat="1" ht="15.75" x14ac:dyDescent="0.25">
      <c r="AV53" s="77" t="s">
        <v>4</v>
      </c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147" t="s">
        <v>112</v>
      </c>
      <c r="BH54" s="147"/>
      <c r="BI54" s="147"/>
      <c r="BJ54" s="147"/>
      <c r="BK54" s="147"/>
      <c r="BL54" s="147"/>
      <c r="BM54" s="147"/>
      <c r="BN54" s="147"/>
      <c r="BO54" s="147"/>
      <c r="BP54" s="147"/>
      <c r="BQ54" s="145" t="s">
        <v>141</v>
      </c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5"/>
      <c r="CG54" s="145"/>
      <c r="CH54" s="145"/>
      <c r="CI54" s="147">
        <v>20</v>
      </c>
      <c r="CJ54" s="147"/>
      <c r="CK54" s="147"/>
      <c r="CL54" s="147"/>
      <c r="CM54" s="148" t="s">
        <v>139</v>
      </c>
      <c r="CN54" s="148"/>
      <c r="CO54" s="148"/>
      <c r="CP54" s="148"/>
      <c r="CQ54" s="149" t="s">
        <v>6</v>
      </c>
      <c r="CR54" s="149"/>
      <c r="CS54" s="149"/>
      <c r="CT54" s="149"/>
      <c r="CU54" s="149"/>
      <c r="CV54" s="149"/>
      <c r="CW54" s="149"/>
      <c r="CX54" s="149"/>
      <c r="DC54" s="10"/>
    </row>
    <row r="55" spans="1:161" s="46" customFormat="1" ht="15.75" x14ac:dyDescent="0.25">
      <c r="O55" s="114" t="s">
        <v>7</v>
      </c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45" t="s">
        <v>142</v>
      </c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DC55" s="7"/>
    </row>
    <row r="57" spans="1:161" ht="66" customHeight="1" x14ac:dyDescent="0.25">
      <c r="A57" s="146" t="s">
        <v>47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 t="s">
        <v>48</v>
      </c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 t="s">
        <v>49</v>
      </c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 t="s">
        <v>50</v>
      </c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 t="s">
        <v>51</v>
      </c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6"/>
      <c r="DV57" s="146"/>
      <c r="DW57" s="146"/>
      <c r="DX57" s="146"/>
      <c r="DY57" s="146"/>
      <c r="DZ57" s="146"/>
      <c r="EA57" s="146" t="s">
        <v>52</v>
      </c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6"/>
      <c r="ET57" s="146"/>
      <c r="EU57" s="146"/>
      <c r="EV57" s="146"/>
      <c r="EW57" s="146"/>
      <c r="EX57" s="146"/>
      <c r="EY57" s="146"/>
      <c r="EZ57" s="146"/>
      <c r="FA57" s="146"/>
      <c r="FB57" s="146"/>
      <c r="FC57" s="146"/>
      <c r="FD57" s="146"/>
      <c r="FE57" s="146"/>
    </row>
    <row r="58" spans="1:161" s="20" customFormat="1" x14ac:dyDescent="0.25">
      <c r="A58" s="102">
        <v>1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>
        <v>2</v>
      </c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>
        <v>3</v>
      </c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>
        <v>4</v>
      </c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>
        <v>5</v>
      </c>
      <c r="CW58" s="102"/>
      <c r="CX58" s="102"/>
      <c r="CY58" s="102"/>
      <c r="CZ58" s="102"/>
      <c r="DA58" s="102"/>
      <c r="DB58" s="102"/>
      <c r="DC58" s="102"/>
      <c r="DD58" s="102"/>
      <c r="DE58" s="102"/>
      <c r="DF58" s="102"/>
      <c r="DG58" s="102"/>
      <c r="DH58" s="102"/>
      <c r="DI58" s="102"/>
      <c r="DJ58" s="102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>
        <v>6</v>
      </c>
      <c r="EB58" s="102"/>
      <c r="EC58" s="102"/>
      <c r="ED58" s="102"/>
      <c r="EE58" s="102"/>
      <c r="EF58" s="102"/>
      <c r="EG58" s="102"/>
      <c r="EH58" s="102"/>
      <c r="EI58" s="102"/>
      <c r="EJ58" s="102"/>
      <c r="EK58" s="102"/>
      <c r="EL58" s="102"/>
      <c r="EM58" s="102"/>
      <c r="EN58" s="102"/>
      <c r="EO58" s="102"/>
      <c r="EP58" s="102"/>
      <c r="EQ58" s="102"/>
      <c r="ER58" s="102"/>
      <c r="ES58" s="102"/>
      <c r="ET58" s="102"/>
      <c r="EU58" s="102"/>
      <c r="EV58" s="102"/>
      <c r="EW58" s="102"/>
      <c r="EX58" s="102"/>
      <c r="EY58" s="102"/>
      <c r="EZ58" s="102"/>
      <c r="FA58" s="102"/>
      <c r="FB58" s="102"/>
      <c r="FC58" s="102"/>
      <c r="FD58" s="102"/>
      <c r="FE58" s="102"/>
    </row>
    <row r="59" spans="1:161" s="20" customFormat="1" ht="30" customHeight="1" x14ac:dyDescent="0.25">
      <c r="A59" s="91" t="s">
        <v>94</v>
      </c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173" t="s">
        <v>111</v>
      </c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4"/>
      <c r="AP59" s="174"/>
      <c r="AQ59" s="174"/>
      <c r="AR59" s="175"/>
      <c r="AS59" s="62" t="s">
        <v>104</v>
      </c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4"/>
      <c r="BQ59" s="59">
        <v>8.9740000000000002</v>
      </c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1"/>
      <c r="CT59" s="55">
        <v>8.3219999999999992</v>
      </c>
      <c r="CU59" s="55">
        <v>8.3219999999999992</v>
      </c>
      <c r="CV59" s="59">
        <f t="shared" ref="CV59:CV66" si="1">BQ59</f>
        <v>8.9740000000000002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1"/>
      <c r="EA59" s="142">
        <f>EL14</f>
        <v>26.992999999999995</v>
      </c>
      <c r="EB59" s="143"/>
      <c r="EC59" s="143"/>
      <c r="ED59" s="143"/>
      <c r="EE59" s="143"/>
      <c r="EF59" s="143"/>
      <c r="EG59" s="143"/>
      <c r="EH59" s="143"/>
      <c r="EI59" s="143"/>
      <c r="EJ59" s="143"/>
      <c r="EK59" s="143"/>
      <c r="EL59" s="143"/>
      <c r="EM59" s="143"/>
      <c r="EN59" s="143"/>
      <c r="EO59" s="143"/>
      <c r="EP59" s="143"/>
      <c r="EQ59" s="143"/>
      <c r="ER59" s="143"/>
      <c r="ES59" s="143"/>
      <c r="ET59" s="143"/>
      <c r="EU59" s="143"/>
      <c r="EV59" s="143"/>
      <c r="EW59" s="143"/>
      <c r="EX59" s="143"/>
      <c r="EY59" s="143"/>
      <c r="EZ59" s="143"/>
      <c r="FA59" s="143"/>
      <c r="FB59" s="143"/>
      <c r="FC59" s="143"/>
      <c r="FD59" s="143"/>
      <c r="FE59" s="144"/>
    </row>
    <row r="60" spans="1:161" s="20" customFormat="1" ht="30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176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8"/>
      <c r="AS60" s="62" t="s">
        <v>105</v>
      </c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4"/>
      <c r="BQ60" s="59">
        <v>2.6059999999999999</v>
      </c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1"/>
      <c r="CT60" s="56">
        <v>3.44</v>
      </c>
      <c r="CU60" s="56">
        <v>3.44</v>
      </c>
      <c r="CV60" s="95">
        <f t="shared" si="1"/>
        <v>2.6059999999999999</v>
      </c>
      <c r="CW60" s="95">
        <v>3.44</v>
      </c>
      <c r="CX60" s="95">
        <v>3.44</v>
      </c>
      <c r="CY60" s="95">
        <v>3.44</v>
      </c>
      <c r="CZ60" s="95">
        <v>3.44</v>
      </c>
      <c r="DA60" s="95">
        <v>3.44</v>
      </c>
      <c r="DB60" s="95">
        <v>3.44</v>
      </c>
      <c r="DC60" s="95">
        <v>3.44</v>
      </c>
      <c r="DD60" s="95">
        <v>3.44</v>
      </c>
      <c r="DE60" s="95">
        <v>3.44</v>
      </c>
      <c r="DF60" s="95">
        <v>3.44</v>
      </c>
      <c r="DG60" s="95">
        <v>3.44</v>
      </c>
      <c r="DH60" s="95">
        <v>3.44</v>
      </c>
      <c r="DI60" s="95">
        <v>3.44</v>
      </c>
      <c r="DJ60" s="95">
        <v>3.44</v>
      </c>
      <c r="DK60" s="95">
        <v>3.44</v>
      </c>
      <c r="DL60" s="95">
        <v>3.44</v>
      </c>
      <c r="DM60" s="95">
        <v>3.44</v>
      </c>
      <c r="DN60" s="95">
        <v>3.44</v>
      </c>
      <c r="DO60" s="95">
        <v>3.44</v>
      </c>
      <c r="DP60" s="95">
        <v>3.44</v>
      </c>
      <c r="DQ60" s="95">
        <v>3.44</v>
      </c>
      <c r="DR60" s="95">
        <v>3.44</v>
      </c>
      <c r="DS60" s="95">
        <v>3.44</v>
      </c>
      <c r="DT60" s="95">
        <v>3.44</v>
      </c>
      <c r="DU60" s="95">
        <v>3.44</v>
      </c>
      <c r="DV60" s="95">
        <v>3.44</v>
      </c>
      <c r="DW60" s="95">
        <v>3.44</v>
      </c>
      <c r="DX60" s="95">
        <v>3.44</v>
      </c>
      <c r="DY60" s="95">
        <v>3.44</v>
      </c>
      <c r="DZ60" s="95">
        <v>3.44</v>
      </c>
      <c r="EA60" s="185"/>
      <c r="EB60" s="186"/>
      <c r="EC60" s="186"/>
      <c r="ED60" s="186"/>
      <c r="EE60" s="186"/>
      <c r="EF60" s="186"/>
      <c r="EG60" s="186"/>
      <c r="EH60" s="186"/>
      <c r="EI60" s="186"/>
      <c r="EJ60" s="186"/>
      <c r="EK60" s="186"/>
      <c r="EL60" s="186"/>
      <c r="EM60" s="186"/>
      <c r="EN60" s="186"/>
      <c r="EO60" s="186"/>
      <c r="EP60" s="186"/>
      <c r="EQ60" s="186"/>
      <c r="ER60" s="186"/>
      <c r="ES60" s="186"/>
      <c r="ET60" s="186"/>
      <c r="EU60" s="186"/>
      <c r="EV60" s="186"/>
      <c r="EW60" s="186"/>
      <c r="EX60" s="186"/>
      <c r="EY60" s="186"/>
      <c r="EZ60" s="186"/>
      <c r="FA60" s="186"/>
      <c r="FB60" s="186"/>
      <c r="FC60" s="186"/>
      <c r="FD60" s="186"/>
      <c r="FE60" s="187"/>
    </row>
    <row r="61" spans="1:161" s="20" customFormat="1" ht="30" customHeight="1" x14ac:dyDescent="0.2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176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8"/>
      <c r="AS61" s="62" t="s">
        <v>106</v>
      </c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4"/>
      <c r="BQ61" s="59">
        <v>1.2500000000000001E-2</v>
      </c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1"/>
      <c r="CT61" s="56">
        <v>2.5999999999999999E-2</v>
      </c>
      <c r="CU61" s="56">
        <v>2.5999999999999999E-2</v>
      </c>
      <c r="CV61" s="95">
        <f t="shared" si="1"/>
        <v>1.2500000000000001E-2</v>
      </c>
      <c r="CW61" s="95">
        <v>2.5999999999999999E-2</v>
      </c>
      <c r="CX61" s="95">
        <v>2.5999999999999999E-2</v>
      </c>
      <c r="CY61" s="95">
        <v>2.5999999999999999E-2</v>
      </c>
      <c r="CZ61" s="95">
        <v>2.5999999999999999E-2</v>
      </c>
      <c r="DA61" s="95">
        <v>2.5999999999999999E-2</v>
      </c>
      <c r="DB61" s="95">
        <v>2.5999999999999999E-2</v>
      </c>
      <c r="DC61" s="95">
        <v>2.5999999999999999E-2</v>
      </c>
      <c r="DD61" s="95">
        <v>2.5999999999999999E-2</v>
      </c>
      <c r="DE61" s="95">
        <v>2.5999999999999999E-2</v>
      </c>
      <c r="DF61" s="95">
        <v>2.5999999999999999E-2</v>
      </c>
      <c r="DG61" s="95">
        <v>2.5999999999999999E-2</v>
      </c>
      <c r="DH61" s="95">
        <v>2.5999999999999999E-2</v>
      </c>
      <c r="DI61" s="95">
        <v>2.5999999999999999E-2</v>
      </c>
      <c r="DJ61" s="95">
        <v>2.5999999999999999E-2</v>
      </c>
      <c r="DK61" s="95">
        <v>2.5999999999999999E-2</v>
      </c>
      <c r="DL61" s="95">
        <v>2.5999999999999999E-2</v>
      </c>
      <c r="DM61" s="95">
        <v>2.5999999999999999E-2</v>
      </c>
      <c r="DN61" s="95">
        <v>2.5999999999999999E-2</v>
      </c>
      <c r="DO61" s="95">
        <v>2.5999999999999999E-2</v>
      </c>
      <c r="DP61" s="95">
        <v>2.5999999999999999E-2</v>
      </c>
      <c r="DQ61" s="95">
        <v>2.5999999999999999E-2</v>
      </c>
      <c r="DR61" s="95">
        <v>2.5999999999999999E-2</v>
      </c>
      <c r="DS61" s="95">
        <v>2.5999999999999999E-2</v>
      </c>
      <c r="DT61" s="95">
        <v>2.5999999999999999E-2</v>
      </c>
      <c r="DU61" s="95">
        <v>2.5999999999999999E-2</v>
      </c>
      <c r="DV61" s="95">
        <v>2.5999999999999999E-2</v>
      </c>
      <c r="DW61" s="95">
        <v>2.5999999999999999E-2</v>
      </c>
      <c r="DX61" s="95">
        <v>2.5999999999999999E-2</v>
      </c>
      <c r="DY61" s="95">
        <v>2.5999999999999999E-2</v>
      </c>
      <c r="DZ61" s="95">
        <v>2.5999999999999999E-2</v>
      </c>
      <c r="EA61" s="185"/>
      <c r="EB61" s="186"/>
      <c r="EC61" s="186"/>
      <c r="ED61" s="186"/>
      <c r="EE61" s="186"/>
      <c r="EF61" s="186"/>
      <c r="EG61" s="186"/>
      <c r="EH61" s="186"/>
      <c r="EI61" s="186"/>
      <c r="EJ61" s="186"/>
      <c r="EK61" s="186"/>
      <c r="EL61" s="186"/>
      <c r="EM61" s="186"/>
      <c r="EN61" s="186"/>
      <c r="EO61" s="186"/>
      <c r="EP61" s="186"/>
      <c r="EQ61" s="186"/>
      <c r="ER61" s="186"/>
      <c r="ES61" s="186"/>
      <c r="ET61" s="186"/>
      <c r="EU61" s="186"/>
      <c r="EV61" s="186"/>
      <c r="EW61" s="186"/>
      <c r="EX61" s="186"/>
      <c r="EY61" s="186"/>
      <c r="EZ61" s="186"/>
      <c r="FA61" s="186"/>
      <c r="FB61" s="186"/>
      <c r="FC61" s="186"/>
      <c r="FD61" s="186"/>
      <c r="FE61" s="187"/>
    </row>
    <row r="62" spans="1:161" s="20" customFormat="1" ht="30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176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8"/>
      <c r="AS62" s="62" t="s">
        <v>145</v>
      </c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4"/>
      <c r="BQ62" s="59">
        <v>8.2598000000000005E-2</v>
      </c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1"/>
      <c r="CT62" s="56">
        <v>8.2598000000000005E-2</v>
      </c>
      <c r="CU62" s="56">
        <v>8.2598000000000005E-2</v>
      </c>
      <c r="CV62" s="95">
        <f t="shared" si="1"/>
        <v>8.2598000000000005E-2</v>
      </c>
      <c r="CW62" s="95">
        <v>8.2598000000000005E-2</v>
      </c>
      <c r="CX62" s="95">
        <v>8.2598000000000005E-2</v>
      </c>
      <c r="CY62" s="95">
        <v>8.2598000000000005E-2</v>
      </c>
      <c r="CZ62" s="95">
        <v>8.2598000000000005E-2</v>
      </c>
      <c r="DA62" s="95">
        <v>8.2598000000000005E-2</v>
      </c>
      <c r="DB62" s="95">
        <v>8.2598000000000005E-2</v>
      </c>
      <c r="DC62" s="95">
        <v>8.2598000000000005E-2</v>
      </c>
      <c r="DD62" s="95">
        <v>8.2598000000000005E-2</v>
      </c>
      <c r="DE62" s="95">
        <v>8.2598000000000005E-2</v>
      </c>
      <c r="DF62" s="95">
        <v>8.2598000000000005E-2</v>
      </c>
      <c r="DG62" s="95">
        <v>8.2598000000000005E-2</v>
      </c>
      <c r="DH62" s="95">
        <v>8.2598000000000005E-2</v>
      </c>
      <c r="DI62" s="95">
        <v>8.2598000000000005E-2</v>
      </c>
      <c r="DJ62" s="95">
        <v>8.2598000000000005E-2</v>
      </c>
      <c r="DK62" s="95">
        <v>8.2598000000000005E-2</v>
      </c>
      <c r="DL62" s="95">
        <v>8.2598000000000005E-2</v>
      </c>
      <c r="DM62" s="95">
        <v>8.2598000000000005E-2</v>
      </c>
      <c r="DN62" s="95">
        <v>8.2598000000000005E-2</v>
      </c>
      <c r="DO62" s="95">
        <v>8.2598000000000005E-2</v>
      </c>
      <c r="DP62" s="95">
        <v>8.2598000000000005E-2</v>
      </c>
      <c r="DQ62" s="95">
        <v>8.2598000000000005E-2</v>
      </c>
      <c r="DR62" s="95">
        <v>8.2598000000000005E-2</v>
      </c>
      <c r="DS62" s="95">
        <v>8.2598000000000005E-2</v>
      </c>
      <c r="DT62" s="95">
        <v>8.2598000000000005E-2</v>
      </c>
      <c r="DU62" s="95">
        <v>8.2598000000000005E-2</v>
      </c>
      <c r="DV62" s="95">
        <v>8.2598000000000005E-2</v>
      </c>
      <c r="DW62" s="95">
        <v>8.2598000000000005E-2</v>
      </c>
      <c r="DX62" s="95">
        <v>8.2598000000000005E-2</v>
      </c>
      <c r="DY62" s="95">
        <v>8.2598000000000005E-2</v>
      </c>
      <c r="DZ62" s="95">
        <v>8.2598000000000005E-2</v>
      </c>
      <c r="EA62" s="185"/>
      <c r="EB62" s="186"/>
      <c r="EC62" s="186"/>
      <c r="ED62" s="186"/>
      <c r="EE62" s="186"/>
      <c r="EF62" s="186"/>
      <c r="EG62" s="186"/>
      <c r="EH62" s="186"/>
      <c r="EI62" s="186"/>
      <c r="EJ62" s="186"/>
      <c r="EK62" s="186"/>
      <c r="EL62" s="186"/>
      <c r="EM62" s="186"/>
      <c r="EN62" s="186"/>
      <c r="EO62" s="186"/>
      <c r="EP62" s="186"/>
      <c r="EQ62" s="186"/>
      <c r="ER62" s="186"/>
      <c r="ES62" s="186"/>
      <c r="ET62" s="186"/>
      <c r="EU62" s="186"/>
      <c r="EV62" s="186"/>
      <c r="EW62" s="186"/>
      <c r="EX62" s="186"/>
      <c r="EY62" s="186"/>
      <c r="EZ62" s="186"/>
      <c r="FA62" s="186"/>
      <c r="FB62" s="186"/>
      <c r="FC62" s="186"/>
      <c r="FD62" s="186"/>
      <c r="FE62" s="187"/>
    </row>
    <row r="63" spans="1:161" s="20" customFormat="1" ht="46.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176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8"/>
      <c r="AS63" s="62" t="s">
        <v>109</v>
      </c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4"/>
      <c r="BQ63" s="59">
        <v>4.4999999999999998E-2</v>
      </c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1"/>
      <c r="CT63" s="56">
        <v>7.0000000000000007E-2</v>
      </c>
      <c r="CU63" s="56">
        <v>7.0000000000000007E-2</v>
      </c>
      <c r="CV63" s="95">
        <f t="shared" si="1"/>
        <v>4.4999999999999998E-2</v>
      </c>
      <c r="CW63" s="95">
        <v>7.0000000000000007E-2</v>
      </c>
      <c r="CX63" s="95">
        <v>7.0000000000000007E-2</v>
      </c>
      <c r="CY63" s="95">
        <v>7.0000000000000007E-2</v>
      </c>
      <c r="CZ63" s="95">
        <v>7.0000000000000007E-2</v>
      </c>
      <c r="DA63" s="95">
        <v>7.0000000000000007E-2</v>
      </c>
      <c r="DB63" s="95">
        <v>7.0000000000000007E-2</v>
      </c>
      <c r="DC63" s="95">
        <v>7.0000000000000007E-2</v>
      </c>
      <c r="DD63" s="95">
        <v>7.0000000000000007E-2</v>
      </c>
      <c r="DE63" s="95">
        <v>7.0000000000000007E-2</v>
      </c>
      <c r="DF63" s="95">
        <v>7.0000000000000007E-2</v>
      </c>
      <c r="DG63" s="95">
        <v>7.0000000000000007E-2</v>
      </c>
      <c r="DH63" s="95">
        <v>7.0000000000000007E-2</v>
      </c>
      <c r="DI63" s="95">
        <v>7.0000000000000007E-2</v>
      </c>
      <c r="DJ63" s="95">
        <v>7.0000000000000007E-2</v>
      </c>
      <c r="DK63" s="95">
        <v>7.0000000000000007E-2</v>
      </c>
      <c r="DL63" s="95">
        <v>7.0000000000000007E-2</v>
      </c>
      <c r="DM63" s="95">
        <v>7.0000000000000007E-2</v>
      </c>
      <c r="DN63" s="95">
        <v>7.0000000000000007E-2</v>
      </c>
      <c r="DO63" s="95">
        <v>7.0000000000000007E-2</v>
      </c>
      <c r="DP63" s="95">
        <v>7.0000000000000007E-2</v>
      </c>
      <c r="DQ63" s="95">
        <v>7.0000000000000007E-2</v>
      </c>
      <c r="DR63" s="95">
        <v>7.0000000000000007E-2</v>
      </c>
      <c r="DS63" s="95">
        <v>7.0000000000000007E-2</v>
      </c>
      <c r="DT63" s="95">
        <v>7.0000000000000007E-2</v>
      </c>
      <c r="DU63" s="95">
        <v>7.0000000000000007E-2</v>
      </c>
      <c r="DV63" s="95">
        <v>7.0000000000000007E-2</v>
      </c>
      <c r="DW63" s="95">
        <v>7.0000000000000007E-2</v>
      </c>
      <c r="DX63" s="95">
        <v>7.0000000000000007E-2</v>
      </c>
      <c r="DY63" s="95">
        <v>7.0000000000000007E-2</v>
      </c>
      <c r="DZ63" s="95">
        <v>7.0000000000000007E-2</v>
      </c>
      <c r="EA63" s="185"/>
      <c r="EB63" s="186"/>
      <c r="EC63" s="186"/>
      <c r="ED63" s="186"/>
      <c r="EE63" s="186"/>
      <c r="EF63" s="186"/>
      <c r="EG63" s="186"/>
      <c r="EH63" s="186"/>
      <c r="EI63" s="186"/>
      <c r="EJ63" s="186"/>
      <c r="EK63" s="186"/>
      <c r="EL63" s="186"/>
      <c r="EM63" s="186"/>
      <c r="EN63" s="186"/>
      <c r="EO63" s="186"/>
      <c r="EP63" s="186"/>
      <c r="EQ63" s="186"/>
      <c r="ER63" s="186"/>
      <c r="ES63" s="186"/>
      <c r="ET63" s="186"/>
      <c r="EU63" s="186"/>
      <c r="EV63" s="186"/>
      <c r="EW63" s="186"/>
      <c r="EX63" s="186"/>
      <c r="EY63" s="186"/>
      <c r="EZ63" s="186"/>
      <c r="FA63" s="186"/>
      <c r="FB63" s="186"/>
      <c r="FC63" s="186"/>
      <c r="FD63" s="186"/>
      <c r="FE63" s="187"/>
    </row>
    <row r="64" spans="1:161" s="20" customFormat="1" ht="30" customHeight="1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176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8"/>
      <c r="AS64" s="65" t="s">
        <v>110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7"/>
      <c r="BQ64" s="59">
        <v>1.5782119999999999</v>
      </c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1"/>
      <c r="CT64" s="57">
        <v>0</v>
      </c>
      <c r="CU64" s="57">
        <v>0</v>
      </c>
      <c r="CV64" s="189">
        <f t="shared" si="1"/>
        <v>1.5782119999999999</v>
      </c>
      <c r="CW64" s="189">
        <f>[1]СН!CQ58</f>
        <v>0</v>
      </c>
      <c r="CX64" s="189">
        <f>[1]СН!CR58</f>
        <v>0</v>
      </c>
      <c r="CY64" s="189">
        <f>[1]СН!CS58</f>
        <v>0</v>
      </c>
      <c r="CZ64" s="189">
        <f>[1]СН!CT58</f>
        <v>0</v>
      </c>
      <c r="DA64" s="189">
        <f>[1]СН!CU58</f>
        <v>0</v>
      </c>
      <c r="DB64" s="189">
        <f>[1]СН!CV58</f>
        <v>0</v>
      </c>
      <c r="DC64" s="189">
        <f>[1]СН!CW58</f>
        <v>0</v>
      </c>
      <c r="DD64" s="189">
        <f>[1]СН!CX58</f>
        <v>0</v>
      </c>
      <c r="DE64" s="189">
        <f>[1]СН!CY58</f>
        <v>0</v>
      </c>
      <c r="DF64" s="189">
        <f>[1]СН!CZ58</f>
        <v>0</v>
      </c>
      <c r="DG64" s="189">
        <f>[1]СН!DA58</f>
        <v>0</v>
      </c>
      <c r="DH64" s="189">
        <f>[1]СН!DB58</f>
        <v>0</v>
      </c>
      <c r="DI64" s="189">
        <f>[1]СН!DC58</f>
        <v>0</v>
      </c>
      <c r="DJ64" s="189">
        <f>[1]СН!DD58</f>
        <v>0</v>
      </c>
      <c r="DK64" s="189">
        <f>[1]СН!DE58</f>
        <v>0</v>
      </c>
      <c r="DL64" s="189">
        <f>[1]СН!DF58</f>
        <v>0</v>
      </c>
      <c r="DM64" s="189">
        <f>[1]СН!DG58</f>
        <v>0</v>
      </c>
      <c r="DN64" s="189">
        <f>[1]СН!DH58</f>
        <v>0</v>
      </c>
      <c r="DO64" s="189">
        <f>[1]СН!DI58</f>
        <v>0</v>
      </c>
      <c r="DP64" s="189">
        <f>[1]СН!DJ58</f>
        <v>0</v>
      </c>
      <c r="DQ64" s="189">
        <f>[1]СН!DK58</f>
        <v>0</v>
      </c>
      <c r="DR64" s="189">
        <f>[1]СН!DL58</f>
        <v>0</v>
      </c>
      <c r="DS64" s="189">
        <f>[1]СН!DM58</f>
        <v>0</v>
      </c>
      <c r="DT64" s="189">
        <f>[1]СН!DN58</f>
        <v>0</v>
      </c>
      <c r="DU64" s="189">
        <f>[1]СН!DO58</f>
        <v>0</v>
      </c>
      <c r="DV64" s="189">
        <f>[1]СН!DP58</f>
        <v>0</v>
      </c>
      <c r="DW64" s="189">
        <f>[1]СН!DQ58</f>
        <v>0</v>
      </c>
      <c r="DX64" s="189">
        <f>[1]СН!DR58</f>
        <v>0</v>
      </c>
      <c r="DY64" s="189">
        <f>[1]СН!DS58</f>
        <v>0</v>
      </c>
      <c r="DZ64" s="189">
        <f>[1]СН!DT58</f>
        <v>0</v>
      </c>
      <c r="EA64" s="185"/>
      <c r="EB64" s="186"/>
      <c r="EC64" s="186"/>
      <c r="ED64" s="186"/>
      <c r="EE64" s="186"/>
      <c r="EF64" s="186"/>
      <c r="EG64" s="186"/>
      <c r="EH64" s="186"/>
      <c r="EI64" s="186"/>
      <c r="EJ64" s="186"/>
      <c r="EK64" s="186"/>
      <c r="EL64" s="186"/>
      <c r="EM64" s="186"/>
      <c r="EN64" s="186"/>
      <c r="EO64" s="186"/>
      <c r="EP64" s="186"/>
      <c r="EQ64" s="186"/>
      <c r="ER64" s="186"/>
      <c r="ES64" s="186"/>
      <c r="ET64" s="186"/>
      <c r="EU64" s="186"/>
      <c r="EV64" s="186"/>
      <c r="EW64" s="186"/>
      <c r="EX64" s="186"/>
      <c r="EY64" s="186"/>
      <c r="EZ64" s="186"/>
      <c r="FA64" s="186"/>
      <c r="FB64" s="186"/>
      <c r="FC64" s="186"/>
      <c r="FD64" s="186"/>
      <c r="FE64" s="187"/>
    </row>
    <row r="65" spans="1:164" s="35" customFormat="1" ht="30" customHeight="1" x14ac:dyDescent="0.25">
      <c r="A65" s="91" t="s">
        <v>95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 t="s">
        <v>115</v>
      </c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68" t="s">
        <v>105</v>
      </c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59">
        <v>1.117</v>
      </c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1"/>
      <c r="CT65" s="56">
        <v>1.6819999999999999</v>
      </c>
      <c r="CU65" s="56">
        <v>1.6819999999999999</v>
      </c>
      <c r="CV65" s="95">
        <f t="shared" si="1"/>
        <v>1.117</v>
      </c>
      <c r="CW65" s="95">
        <v>1.6819999999999999</v>
      </c>
      <c r="CX65" s="95">
        <v>1.6819999999999999</v>
      </c>
      <c r="CY65" s="95">
        <v>1.6819999999999999</v>
      </c>
      <c r="CZ65" s="95">
        <v>1.6819999999999999</v>
      </c>
      <c r="DA65" s="95">
        <v>1.6819999999999999</v>
      </c>
      <c r="DB65" s="95">
        <v>1.6819999999999999</v>
      </c>
      <c r="DC65" s="95">
        <v>1.6819999999999999</v>
      </c>
      <c r="DD65" s="95">
        <v>1.6819999999999999</v>
      </c>
      <c r="DE65" s="95">
        <v>1.6819999999999999</v>
      </c>
      <c r="DF65" s="95">
        <v>1.6819999999999999</v>
      </c>
      <c r="DG65" s="95">
        <v>1.6819999999999999</v>
      </c>
      <c r="DH65" s="95">
        <v>1.6819999999999999</v>
      </c>
      <c r="DI65" s="95">
        <v>1.6819999999999999</v>
      </c>
      <c r="DJ65" s="95">
        <v>1.6819999999999999</v>
      </c>
      <c r="DK65" s="95">
        <v>1.6819999999999999</v>
      </c>
      <c r="DL65" s="95">
        <v>1.6819999999999999</v>
      </c>
      <c r="DM65" s="95">
        <v>1.6819999999999999</v>
      </c>
      <c r="DN65" s="95">
        <v>1.6819999999999999</v>
      </c>
      <c r="DO65" s="95">
        <v>1.6819999999999999</v>
      </c>
      <c r="DP65" s="95">
        <v>1.6819999999999999</v>
      </c>
      <c r="DQ65" s="95">
        <v>1.6819999999999999</v>
      </c>
      <c r="DR65" s="95">
        <v>1.6819999999999999</v>
      </c>
      <c r="DS65" s="95">
        <v>1.6819999999999999</v>
      </c>
      <c r="DT65" s="95">
        <v>1.6819999999999999</v>
      </c>
      <c r="DU65" s="95">
        <v>1.6819999999999999</v>
      </c>
      <c r="DV65" s="95">
        <v>1.6819999999999999</v>
      </c>
      <c r="DW65" s="95">
        <v>1.6819999999999999</v>
      </c>
      <c r="DX65" s="95">
        <v>1.6819999999999999</v>
      </c>
      <c r="DY65" s="95">
        <v>1.6819999999999999</v>
      </c>
      <c r="DZ65" s="95">
        <v>1.6819999999999999</v>
      </c>
      <c r="EA65" s="95">
        <f>EM30</f>
        <v>1.8780000000000001</v>
      </c>
      <c r="EB65" s="95"/>
      <c r="EC65" s="95"/>
      <c r="ED65" s="95"/>
      <c r="EE65" s="95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95"/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</row>
    <row r="66" spans="1:164" s="35" customFormat="1" ht="30" customHeight="1" x14ac:dyDescent="0.2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68" t="s">
        <v>113</v>
      </c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59">
        <v>7.5</v>
      </c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1"/>
      <c r="CT66" s="56">
        <v>6.2</v>
      </c>
      <c r="CU66" s="56">
        <v>6.2</v>
      </c>
      <c r="CV66" s="95">
        <f t="shared" si="1"/>
        <v>7.5</v>
      </c>
      <c r="CW66" s="95">
        <v>6.2</v>
      </c>
      <c r="CX66" s="95">
        <v>6.2</v>
      </c>
      <c r="CY66" s="95">
        <v>6.2</v>
      </c>
      <c r="CZ66" s="95">
        <v>6.2</v>
      </c>
      <c r="DA66" s="95">
        <v>6.2</v>
      </c>
      <c r="DB66" s="95">
        <v>6.2</v>
      </c>
      <c r="DC66" s="95">
        <v>6.2</v>
      </c>
      <c r="DD66" s="95">
        <v>6.2</v>
      </c>
      <c r="DE66" s="95">
        <v>6.2</v>
      </c>
      <c r="DF66" s="95">
        <v>6.2</v>
      </c>
      <c r="DG66" s="95">
        <v>6.2</v>
      </c>
      <c r="DH66" s="95">
        <v>6.2</v>
      </c>
      <c r="DI66" s="95">
        <v>6.2</v>
      </c>
      <c r="DJ66" s="95">
        <v>6.2</v>
      </c>
      <c r="DK66" s="95">
        <v>6.2</v>
      </c>
      <c r="DL66" s="95">
        <v>6.2</v>
      </c>
      <c r="DM66" s="95">
        <v>6.2</v>
      </c>
      <c r="DN66" s="95">
        <v>6.2</v>
      </c>
      <c r="DO66" s="95">
        <v>6.2</v>
      </c>
      <c r="DP66" s="95">
        <v>6.2</v>
      </c>
      <c r="DQ66" s="95">
        <v>6.2</v>
      </c>
      <c r="DR66" s="95">
        <v>6.2</v>
      </c>
      <c r="DS66" s="95">
        <v>6.2</v>
      </c>
      <c r="DT66" s="95">
        <v>6.2</v>
      </c>
      <c r="DU66" s="95">
        <v>6.2</v>
      </c>
      <c r="DV66" s="95">
        <v>6.2</v>
      </c>
      <c r="DW66" s="95">
        <v>6.2</v>
      </c>
      <c r="DX66" s="95">
        <v>6.2</v>
      </c>
      <c r="DY66" s="95">
        <v>6.2</v>
      </c>
      <c r="DZ66" s="95">
        <v>6.2</v>
      </c>
      <c r="EA66" s="95"/>
      <c r="EB66" s="95"/>
      <c r="EC66" s="95"/>
      <c r="ED66" s="95"/>
      <c r="EE66" s="95"/>
      <c r="EF66" s="95"/>
      <c r="EG66" s="95"/>
      <c r="EH66" s="95"/>
      <c r="EI66" s="95"/>
      <c r="EJ66" s="95"/>
      <c r="EK66" s="95"/>
      <c r="EL66" s="95"/>
      <c r="EM66" s="95"/>
      <c r="EN66" s="95"/>
      <c r="EO66" s="95"/>
      <c r="EP66" s="95"/>
      <c r="EQ66" s="95"/>
      <c r="ER66" s="95"/>
      <c r="ES66" s="95"/>
      <c r="ET66" s="95"/>
      <c r="EU66" s="95"/>
      <c r="EV66" s="95"/>
      <c r="EW66" s="95"/>
      <c r="EX66" s="95"/>
      <c r="EY66" s="95"/>
      <c r="EZ66" s="95"/>
      <c r="FA66" s="95"/>
      <c r="FB66" s="95"/>
      <c r="FC66" s="95"/>
      <c r="FD66" s="95"/>
      <c r="FE66" s="95"/>
    </row>
    <row r="67" spans="1:164" s="35" customFormat="1" ht="30" hidden="1" customHeight="1" x14ac:dyDescent="0.2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54"/>
      <c r="AT67" s="54" t="s">
        <v>114</v>
      </c>
      <c r="AU67" s="54" t="s">
        <v>114</v>
      </c>
      <c r="AV67" s="54" t="s">
        <v>114</v>
      </c>
      <c r="AW67" s="54" t="s">
        <v>114</v>
      </c>
      <c r="AX67" s="54" t="s">
        <v>114</v>
      </c>
      <c r="AY67" s="54" t="s">
        <v>114</v>
      </c>
      <c r="AZ67" s="54" t="s">
        <v>114</v>
      </c>
      <c r="BA67" s="54" t="s">
        <v>114</v>
      </c>
      <c r="BB67" s="54" t="s">
        <v>114</v>
      </c>
      <c r="BC67" s="54" t="s">
        <v>114</v>
      </c>
      <c r="BD67" s="54" t="s">
        <v>114</v>
      </c>
      <c r="BE67" s="54" t="s">
        <v>114</v>
      </c>
      <c r="BF67" s="54" t="s">
        <v>114</v>
      </c>
      <c r="BG67" s="54" t="s">
        <v>114</v>
      </c>
      <c r="BH67" s="54" t="s">
        <v>114</v>
      </c>
      <c r="BI67" s="54" t="s">
        <v>114</v>
      </c>
      <c r="BJ67" s="54" t="s">
        <v>114</v>
      </c>
      <c r="BK67" s="54" t="s">
        <v>114</v>
      </c>
      <c r="BL67" s="54" t="s">
        <v>114</v>
      </c>
      <c r="BM67" s="54" t="s">
        <v>114</v>
      </c>
      <c r="BN67" s="54" t="s">
        <v>114</v>
      </c>
      <c r="BO67" s="54" t="s">
        <v>114</v>
      </c>
      <c r="BP67" s="54" t="s">
        <v>114</v>
      </c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95"/>
      <c r="CW67" s="95"/>
      <c r="CX67" s="95"/>
      <c r="CY67" s="95"/>
      <c r="CZ67" s="95"/>
      <c r="DA67" s="95"/>
      <c r="DB67" s="95"/>
      <c r="DC67" s="95"/>
      <c r="DD67" s="95"/>
      <c r="DE67" s="95"/>
      <c r="DF67" s="95"/>
      <c r="DG67" s="95"/>
      <c r="DH67" s="95"/>
      <c r="DI67" s="95"/>
      <c r="DJ67" s="95"/>
      <c r="DK67" s="95"/>
      <c r="DL67" s="95"/>
      <c r="DM67" s="95"/>
      <c r="DN67" s="95"/>
      <c r="DO67" s="95"/>
      <c r="DP67" s="95"/>
      <c r="DQ67" s="95"/>
      <c r="DR67" s="95"/>
      <c r="DS67" s="95"/>
      <c r="DT67" s="95"/>
      <c r="DU67" s="95"/>
      <c r="DV67" s="95"/>
      <c r="DW67" s="95"/>
      <c r="DX67" s="95"/>
      <c r="DY67" s="95"/>
      <c r="DZ67" s="95"/>
      <c r="EA67" s="95"/>
      <c r="EB67" s="95"/>
      <c r="EC67" s="95"/>
      <c r="ED67" s="95"/>
      <c r="EE67" s="95"/>
      <c r="EF67" s="95"/>
      <c r="EG67" s="95"/>
      <c r="EH67" s="95"/>
      <c r="EI67" s="95"/>
      <c r="EJ67" s="95"/>
      <c r="EK67" s="95"/>
      <c r="EL67" s="95"/>
      <c r="EM67" s="95"/>
      <c r="EN67" s="95"/>
      <c r="EO67" s="95"/>
      <c r="EP67" s="95"/>
      <c r="EQ67" s="95"/>
      <c r="ER67" s="95"/>
      <c r="ES67" s="95"/>
      <c r="ET67" s="95"/>
      <c r="EU67" s="95"/>
      <c r="EV67" s="95"/>
      <c r="EW67" s="95"/>
      <c r="EX67" s="95"/>
      <c r="EY67" s="95"/>
      <c r="EZ67" s="95"/>
      <c r="FA67" s="95"/>
      <c r="FB67" s="95"/>
      <c r="FC67" s="95"/>
      <c r="FD67" s="95"/>
      <c r="FE67" s="95"/>
    </row>
    <row r="68" spans="1:164" s="35" customFormat="1" ht="30" customHeight="1" x14ac:dyDescent="0.2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68" t="s">
        <v>110</v>
      </c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59">
        <v>2.8381349999999999</v>
      </c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1"/>
      <c r="CT68" s="56">
        <v>3.5000900000000001</v>
      </c>
      <c r="CU68" s="56">
        <v>3.5000900000000001</v>
      </c>
      <c r="CV68" s="95">
        <f t="shared" ref="CV68:CV76" si="2">BQ68</f>
        <v>2.8381349999999999</v>
      </c>
      <c r="CW68" s="95">
        <v>3.5000900000000001</v>
      </c>
      <c r="CX68" s="95">
        <v>3.5000900000000001</v>
      </c>
      <c r="CY68" s="95">
        <v>3.5000900000000001</v>
      </c>
      <c r="CZ68" s="95">
        <v>3.5000900000000001</v>
      </c>
      <c r="DA68" s="95">
        <v>3.5000900000000001</v>
      </c>
      <c r="DB68" s="95">
        <v>3.5000900000000001</v>
      </c>
      <c r="DC68" s="95">
        <v>3.5000900000000001</v>
      </c>
      <c r="DD68" s="95">
        <v>3.5000900000000001</v>
      </c>
      <c r="DE68" s="95">
        <v>3.5000900000000001</v>
      </c>
      <c r="DF68" s="95">
        <v>3.5000900000000001</v>
      </c>
      <c r="DG68" s="95">
        <v>3.5000900000000001</v>
      </c>
      <c r="DH68" s="95">
        <v>3.5000900000000001</v>
      </c>
      <c r="DI68" s="95">
        <v>3.5000900000000001</v>
      </c>
      <c r="DJ68" s="95">
        <v>3.5000900000000001</v>
      </c>
      <c r="DK68" s="95">
        <v>3.5000900000000001</v>
      </c>
      <c r="DL68" s="95">
        <v>3.5000900000000001</v>
      </c>
      <c r="DM68" s="95">
        <v>3.5000900000000001</v>
      </c>
      <c r="DN68" s="95">
        <v>3.5000900000000001</v>
      </c>
      <c r="DO68" s="95">
        <v>3.5000900000000001</v>
      </c>
      <c r="DP68" s="95">
        <v>3.5000900000000001</v>
      </c>
      <c r="DQ68" s="95">
        <v>3.5000900000000001</v>
      </c>
      <c r="DR68" s="95">
        <v>3.5000900000000001</v>
      </c>
      <c r="DS68" s="95">
        <v>3.5000900000000001</v>
      </c>
      <c r="DT68" s="95">
        <v>3.5000900000000001</v>
      </c>
      <c r="DU68" s="95">
        <v>3.5000900000000001</v>
      </c>
      <c r="DV68" s="95">
        <v>3.5000900000000001</v>
      </c>
      <c r="DW68" s="95">
        <v>3.5000900000000001</v>
      </c>
      <c r="DX68" s="95">
        <v>3.5000900000000001</v>
      </c>
      <c r="DY68" s="95">
        <v>3.5000900000000001</v>
      </c>
      <c r="DZ68" s="95">
        <v>3.5000900000000001</v>
      </c>
      <c r="EA68" s="95"/>
      <c r="EB68" s="95"/>
      <c r="EC68" s="95"/>
      <c r="ED68" s="95"/>
      <c r="EE68" s="95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95"/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</row>
    <row r="69" spans="1:164" s="20" customFormat="1" ht="30" customHeight="1" x14ac:dyDescent="0.25">
      <c r="A69" s="91" t="s">
        <v>96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176" t="s">
        <v>120</v>
      </c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8"/>
      <c r="AS69" s="69" t="s">
        <v>116</v>
      </c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1"/>
      <c r="BQ69" s="59">
        <v>113.8</v>
      </c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1"/>
      <c r="CT69" s="58">
        <v>164.824444</v>
      </c>
      <c r="CU69" s="58">
        <v>164.824444</v>
      </c>
      <c r="CV69" s="188">
        <f t="shared" si="2"/>
        <v>113.8</v>
      </c>
      <c r="CW69" s="188">
        <f t="shared" ref="CW69:DZ69" si="3">162.024444+2.8</f>
        <v>164.824444</v>
      </c>
      <c r="CX69" s="188">
        <f t="shared" si="3"/>
        <v>164.824444</v>
      </c>
      <c r="CY69" s="188">
        <f t="shared" si="3"/>
        <v>164.824444</v>
      </c>
      <c r="CZ69" s="188">
        <f t="shared" si="3"/>
        <v>164.824444</v>
      </c>
      <c r="DA69" s="188">
        <f t="shared" si="3"/>
        <v>164.824444</v>
      </c>
      <c r="DB69" s="188">
        <f t="shared" si="3"/>
        <v>164.824444</v>
      </c>
      <c r="DC69" s="188">
        <f t="shared" si="3"/>
        <v>164.824444</v>
      </c>
      <c r="DD69" s="188">
        <f t="shared" si="3"/>
        <v>164.824444</v>
      </c>
      <c r="DE69" s="188">
        <f t="shared" si="3"/>
        <v>164.824444</v>
      </c>
      <c r="DF69" s="188">
        <f t="shared" si="3"/>
        <v>164.824444</v>
      </c>
      <c r="DG69" s="188">
        <f t="shared" si="3"/>
        <v>164.824444</v>
      </c>
      <c r="DH69" s="188">
        <f t="shared" si="3"/>
        <v>164.824444</v>
      </c>
      <c r="DI69" s="188">
        <f t="shared" si="3"/>
        <v>164.824444</v>
      </c>
      <c r="DJ69" s="188">
        <f t="shared" si="3"/>
        <v>164.824444</v>
      </c>
      <c r="DK69" s="188">
        <f t="shared" si="3"/>
        <v>164.824444</v>
      </c>
      <c r="DL69" s="188">
        <f t="shared" si="3"/>
        <v>164.824444</v>
      </c>
      <c r="DM69" s="188">
        <f t="shared" si="3"/>
        <v>164.824444</v>
      </c>
      <c r="DN69" s="188">
        <f t="shared" si="3"/>
        <v>164.824444</v>
      </c>
      <c r="DO69" s="188">
        <f t="shared" si="3"/>
        <v>164.824444</v>
      </c>
      <c r="DP69" s="188">
        <f t="shared" si="3"/>
        <v>164.824444</v>
      </c>
      <c r="DQ69" s="188">
        <f t="shared" si="3"/>
        <v>164.824444</v>
      </c>
      <c r="DR69" s="188">
        <f t="shared" si="3"/>
        <v>164.824444</v>
      </c>
      <c r="DS69" s="188">
        <f t="shared" si="3"/>
        <v>164.824444</v>
      </c>
      <c r="DT69" s="188">
        <f t="shared" si="3"/>
        <v>164.824444</v>
      </c>
      <c r="DU69" s="188">
        <f t="shared" si="3"/>
        <v>164.824444</v>
      </c>
      <c r="DV69" s="188">
        <f t="shared" si="3"/>
        <v>164.824444</v>
      </c>
      <c r="DW69" s="188">
        <f t="shared" si="3"/>
        <v>164.824444</v>
      </c>
      <c r="DX69" s="188">
        <f t="shared" si="3"/>
        <v>164.824444</v>
      </c>
      <c r="DY69" s="188">
        <f t="shared" si="3"/>
        <v>164.824444</v>
      </c>
      <c r="DZ69" s="188">
        <f t="shared" si="3"/>
        <v>164.824444</v>
      </c>
      <c r="EA69" s="139" t="str">
        <f>EM31</f>
        <v>нет свободной мощности</v>
      </c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1"/>
    </row>
    <row r="70" spans="1:164" s="20" customFormat="1" ht="30" customHeight="1" x14ac:dyDescent="0.2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176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8"/>
      <c r="AS70" s="62" t="s">
        <v>147</v>
      </c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4"/>
      <c r="BQ70" s="59">
        <v>14.607212000000001</v>
      </c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1"/>
      <c r="CT70" s="56">
        <v>0</v>
      </c>
      <c r="CU70" s="56">
        <v>0</v>
      </c>
      <c r="CV70" s="95">
        <f t="shared" si="2"/>
        <v>14.607212000000001</v>
      </c>
      <c r="CW70" s="95">
        <f t="shared" ref="CW70:DZ70" si="4">CW78+CW79</f>
        <v>0</v>
      </c>
      <c r="CX70" s="95">
        <f t="shared" si="4"/>
        <v>0</v>
      </c>
      <c r="CY70" s="95">
        <f t="shared" si="4"/>
        <v>0</v>
      </c>
      <c r="CZ70" s="95">
        <f t="shared" si="4"/>
        <v>0</v>
      </c>
      <c r="DA70" s="95">
        <f t="shared" si="4"/>
        <v>0</v>
      </c>
      <c r="DB70" s="95">
        <f t="shared" si="4"/>
        <v>0</v>
      </c>
      <c r="DC70" s="95">
        <f t="shared" si="4"/>
        <v>0</v>
      </c>
      <c r="DD70" s="95">
        <f t="shared" si="4"/>
        <v>0</v>
      </c>
      <c r="DE70" s="95">
        <f t="shared" si="4"/>
        <v>0</v>
      </c>
      <c r="DF70" s="95">
        <f t="shared" si="4"/>
        <v>0</v>
      </c>
      <c r="DG70" s="95">
        <f t="shared" si="4"/>
        <v>0</v>
      </c>
      <c r="DH70" s="95">
        <f t="shared" si="4"/>
        <v>0</v>
      </c>
      <c r="DI70" s="95">
        <f t="shared" si="4"/>
        <v>0</v>
      </c>
      <c r="DJ70" s="95">
        <f t="shared" si="4"/>
        <v>0</v>
      </c>
      <c r="DK70" s="95">
        <f t="shared" si="4"/>
        <v>0</v>
      </c>
      <c r="DL70" s="95">
        <f t="shared" si="4"/>
        <v>0</v>
      </c>
      <c r="DM70" s="95">
        <f t="shared" si="4"/>
        <v>0</v>
      </c>
      <c r="DN70" s="95">
        <f t="shared" si="4"/>
        <v>0</v>
      </c>
      <c r="DO70" s="95">
        <f t="shared" si="4"/>
        <v>0</v>
      </c>
      <c r="DP70" s="95">
        <f t="shared" si="4"/>
        <v>0</v>
      </c>
      <c r="DQ70" s="95">
        <f t="shared" si="4"/>
        <v>0</v>
      </c>
      <c r="DR70" s="95">
        <f t="shared" si="4"/>
        <v>0</v>
      </c>
      <c r="DS70" s="95">
        <f t="shared" si="4"/>
        <v>0</v>
      </c>
      <c r="DT70" s="95">
        <f t="shared" si="4"/>
        <v>0</v>
      </c>
      <c r="DU70" s="95">
        <f t="shared" si="4"/>
        <v>0</v>
      </c>
      <c r="DV70" s="95">
        <f t="shared" si="4"/>
        <v>0</v>
      </c>
      <c r="DW70" s="95">
        <f t="shared" si="4"/>
        <v>0</v>
      </c>
      <c r="DX70" s="95">
        <f t="shared" si="4"/>
        <v>0</v>
      </c>
      <c r="DY70" s="95">
        <f t="shared" si="4"/>
        <v>0</v>
      </c>
      <c r="DZ70" s="95">
        <f t="shared" si="4"/>
        <v>0</v>
      </c>
      <c r="EA70" s="139"/>
      <c r="EB70" s="140"/>
      <c r="EC70" s="140"/>
      <c r="ED70" s="140"/>
      <c r="EE70" s="140"/>
      <c r="EF70" s="140"/>
      <c r="EG70" s="140"/>
      <c r="EH70" s="140"/>
      <c r="EI70" s="140"/>
      <c r="EJ70" s="140"/>
      <c r="EK70" s="140"/>
      <c r="EL70" s="140"/>
      <c r="EM70" s="140"/>
      <c r="EN70" s="140"/>
      <c r="EO70" s="140"/>
      <c r="EP70" s="140"/>
      <c r="EQ70" s="140"/>
      <c r="ER70" s="140"/>
      <c r="ES70" s="140"/>
      <c r="ET70" s="140"/>
      <c r="EU70" s="140"/>
      <c r="EV70" s="140"/>
      <c r="EW70" s="140"/>
      <c r="EX70" s="140"/>
      <c r="EY70" s="140"/>
      <c r="EZ70" s="140"/>
      <c r="FA70" s="140"/>
      <c r="FB70" s="140"/>
      <c r="FC70" s="140"/>
      <c r="FD70" s="140"/>
      <c r="FE70" s="141"/>
    </row>
    <row r="71" spans="1:164" s="20" customFormat="1" ht="30" customHeight="1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176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8"/>
      <c r="AS71" s="62" t="s">
        <v>117</v>
      </c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4"/>
      <c r="BQ71" s="59">
        <v>1.35</v>
      </c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1"/>
      <c r="CT71" s="56"/>
      <c r="CU71" s="56"/>
      <c r="CV71" s="95">
        <f t="shared" si="2"/>
        <v>1.35</v>
      </c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95"/>
      <c r="DM71" s="95"/>
      <c r="DN71" s="95"/>
      <c r="DO71" s="95"/>
      <c r="DP71" s="95"/>
      <c r="DQ71" s="95"/>
      <c r="DR71" s="95"/>
      <c r="DS71" s="95"/>
      <c r="DT71" s="95"/>
      <c r="DU71" s="95"/>
      <c r="DV71" s="95"/>
      <c r="DW71" s="95"/>
      <c r="DX71" s="95"/>
      <c r="DY71" s="95"/>
      <c r="DZ71" s="95"/>
      <c r="EA71" s="139"/>
      <c r="EB71" s="140"/>
      <c r="EC71" s="140"/>
      <c r="ED71" s="140"/>
      <c r="EE71" s="140"/>
      <c r="EF71" s="140"/>
      <c r="EG71" s="140"/>
      <c r="EH71" s="140"/>
      <c r="EI71" s="140"/>
      <c r="EJ71" s="140"/>
      <c r="EK71" s="140"/>
      <c r="EL71" s="140"/>
      <c r="EM71" s="140"/>
      <c r="EN71" s="140"/>
      <c r="EO71" s="140"/>
      <c r="EP71" s="140"/>
      <c r="EQ71" s="140"/>
      <c r="ER71" s="140"/>
      <c r="ES71" s="140"/>
      <c r="ET71" s="140"/>
      <c r="EU71" s="140"/>
      <c r="EV71" s="140"/>
      <c r="EW71" s="140"/>
      <c r="EX71" s="140"/>
      <c r="EY71" s="140"/>
      <c r="EZ71" s="140"/>
      <c r="FA71" s="140"/>
      <c r="FB71" s="140"/>
      <c r="FC71" s="140"/>
      <c r="FD71" s="140"/>
      <c r="FE71" s="141"/>
    </row>
    <row r="72" spans="1:164" s="20" customFormat="1" ht="30" customHeight="1" x14ac:dyDescent="0.2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176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8"/>
      <c r="AS72" s="62" t="s">
        <v>118</v>
      </c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4"/>
      <c r="BQ72" s="59">
        <v>2.4300000000000002</v>
      </c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1"/>
      <c r="CT72" s="56">
        <v>7.843</v>
      </c>
      <c r="CU72" s="56">
        <v>7.843</v>
      </c>
      <c r="CV72" s="95">
        <f t="shared" si="2"/>
        <v>2.4300000000000002</v>
      </c>
      <c r="CW72" s="95">
        <f t="shared" ref="CW72:DZ73" si="5">0.561+7.282</f>
        <v>7.843</v>
      </c>
      <c r="CX72" s="95">
        <f t="shared" si="5"/>
        <v>7.843</v>
      </c>
      <c r="CY72" s="95">
        <f t="shared" si="5"/>
        <v>7.843</v>
      </c>
      <c r="CZ72" s="95">
        <f t="shared" si="5"/>
        <v>7.843</v>
      </c>
      <c r="DA72" s="95">
        <f t="shared" si="5"/>
        <v>7.843</v>
      </c>
      <c r="DB72" s="95">
        <f t="shared" si="5"/>
        <v>7.843</v>
      </c>
      <c r="DC72" s="95">
        <f t="shared" si="5"/>
        <v>7.843</v>
      </c>
      <c r="DD72" s="95">
        <f t="shared" si="5"/>
        <v>7.843</v>
      </c>
      <c r="DE72" s="95">
        <f t="shared" si="5"/>
        <v>7.843</v>
      </c>
      <c r="DF72" s="95">
        <f t="shared" si="5"/>
        <v>7.843</v>
      </c>
      <c r="DG72" s="95">
        <f t="shared" si="5"/>
        <v>7.843</v>
      </c>
      <c r="DH72" s="95">
        <f t="shared" si="5"/>
        <v>7.843</v>
      </c>
      <c r="DI72" s="95">
        <f t="shared" si="5"/>
        <v>7.843</v>
      </c>
      <c r="DJ72" s="95">
        <f t="shared" si="5"/>
        <v>7.843</v>
      </c>
      <c r="DK72" s="95">
        <f t="shared" si="5"/>
        <v>7.843</v>
      </c>
      <c r="DL72" s="95">
        <f t="shared" si="5"/>
        <v>7.843</v>
      </c>
      <c r="DM72" s="95">
        <f t="shared" si="5"/>
        <v>7.843</v>
      </c>
      <c r="DN72" s="95">
        <f t="shared" si="5"/>
        <v>7.843</v>
      </c>
      <c r="DO72" s="95">
        <f t="shared" si="5"/>
        <v>7.843</v>
      </c>
      <c r="DP72" s="95">
        <f t="shared" si="5"/>
        <v>7.843</v>
      </c>
      <c r="DQ72" s="95">
        <f t="shared" si="5"/>
        <v>7.843</v>
      </c>
      <c r="DR72" s="95">
        <f t="shared" si="5"/>
        <v>7.843</v>
      </c>
      <c r="DS72" s="95">
        <f t="shared" si="5"/>
        <v>7.843</v>
      </c>
      <c r="DT72" s="95">
        <f t="shared" si="5"/>
        <v>7.843</v>
      </c>
      <c r="DU72" s="95">
        <f t="shared" si="5"/>
        <v>7.843</v>
      </c>
      <c r="DV72" s="95">
        <f t="shared" si="5"/>
        <v>7.843</v>
      </c>
      <c r="DW72" s="95">
        <f t="shared" si="5"/>
        <v>7.843</v>
      </c>
      <c r="DX72" s="95">
        <f t="shared" si="5"/>
        <v>7.843</v>
      </c>
      <c r="DY72" s="95">
        <f t="shared" si="5"/>
        <v>7.843</v>
      </c>
      <c r="DZ72" s="95">
        <f t="shared" si="5"/>
        <v>7.843</v>
      </c>
      <c r="EA72" s="139"/>
      <c r="EB72" s="140"/>
      <c r="EC72" s="140"/>
      <c r="ED72" s="140"/>
      <c r="EE72" s="140"/>
      <c r="EF72" s="140"/>
      <c r="EG72" s="140"/>
      <c r="EH72" s="140"/>
      <c r="EI72" s="140"/>
      <c r="EJ72" s="140"/>
      <c r="EK72" s="140"/>
      <c r="EL72" s="140"/>
      <c r="EM72" s="140"/>
      <c r="EN72" s="140"/>
      <c r="EO72" s="140"/>
      <c r="EP72" s="140"/>
      <c r="EQ72" s="140"/>
      <c r="ER72" s="140"/>
      <c r="ES72" s="140"/>
      <c r="ET72" s="140"/>
      <c r="EU72" s="140"/>
      <c r="EV72" s="140"/>
      <c r="EW72" s="140"/>
      <c r="EX72" s="140"/>
      <c r="EY72" s="140"/>
      <c r="EZ72" s="140"/>
      <c r="FA72" s="140"/>
      <c r="FB72" s="140"/>
      <c r="FC72" s="140"/>
      <c r="FD72" s="140"/>
      <c r="FE72" s="141"/>
    </row>
    <row r="73" spans="1:164" s="20" customFormat="1" ht="30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176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8"/>
      <c r="AS73" s="62" t="s">
        <v>153</v>
      </c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4"/>
      <c r="BQ73" s="59">
        <v>5.0000000000000001E-3</v>
      </c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1"/>
      <c r="CT73" s="56">
        <v>7.843</v>
      </c>
      <c r="CU73" s="56">
        <v>7.843</v>
      </c>
      <c r="CV73" s="95">
        <f t="shared" ref="CV73" si="6">BQ73</f>
        <v>5.0000000000000001E-3</v>
      </c>
      <c r="CW73" s="95">
        <f t="shared" si="5"/>
        <v>7.843</v>
      </c>
      <c r="CX73" s="95">
        <f t="shared" si="5"/>
        <v>7.843</v>
      </c>
      <c r="CY73" s="95">
        <f t="shared" si="5"/>
        <v>7.843</v>
      </c>
      <c r="CZ73" s="95">
        <f t="shared" si="5"/>
        <v>7.843</v>
      </c>
      <c r="DA73" s="95">
        <f t="shared" si="5"/>
        <v>7.843</v>
      </c>
      <c r="DB73" s="95">
        <f t="shared" si="5"/>
        <v>7.843</v>
      </c>
      <c r="DC73" s="95">
        <f t="shared" si="5"/>
        <v>7.843</v>
      </c>
      <c r="DD73" s="95">
        <f t="shared" si="5"/>
        <v>7.843</v>
      </c>
      <c r="DE73" s="95">
        <f t="shared" si="5"/>
        <v>7.843</v>
      </c>
      <c r="DF73" s="95">
        <f t="shared" si="5"/>
        <v>7.843</v>
      </c>
      <c r="DG73" s="95">
        <f t="shared" si="5"/>
        <v>7.843</v>
      </c>
      <c r="DH73" s="95">
        <f t="shared" si="5"/>
        <v>7.843</v>
      </c>
      <c r="DI73" s="95">
        <f t="shared" si="5"/>
        <v>7.843</v>
      </c>
      <c r="DJ73" s="95">
        <f t="shared" si="5"/>
        <v>7.843</v>
      </c>
      <c r="DK73" s="95">
        <f t="shared" si="5"/>
        <v>7.843</v>
      </c>
      <c r="DL73" s="95">
        <f t="shared" si="5"/>
        <v>7.843</v>
      </c>
      <c r="DM73" s="95">
        <f t="shared" si="5"/>
        <v>7.843</v>
      </c>
      <c r="DN73" s="95">
        <f t="shared" si="5"/>
        <v>7.843</v>
      </c>
      <c r="DO73" s="95">
        <f t="shared" si="5"/>
        <v>7.843</v>
      </c>
      <c r="DP73" s="95">
        <f t="shared" si="5"/>
        <v>7.843</v>
      </c>
      <c r="DQ73" s="95">
        <f t="shared" si="5"/>
        <v>7.843</v>
      </c>
      <c r="DR73" s="95">
        <f t="shared" si="5"/>
        <v>7.843</v>
      </c>
      <c r="DS73" s="95">
        <f t="shared" si="5"/>
        <v>7.843</v>
      </c>
      <c r="DT73" s="95">
        <f t="shared" si="5"/>
        <v>7.843</v>
      </c>
      <c r="DU73" s="95">
        <f t="shared" si="5"/>
        <v>7.843</v>
      </c>
      <c r="DV73" s="95">
        <f t="shared" si="5"/>
        <v>7.843</v>
      </c>
      <c r="DW73" s="95">
        <f t="shared" si="5"/>
        <v>7.843</v>
      </c>
      <c r="DX73" s="95">
        <f t="shared" si="5"/>
        <v>7.843</v>
      </c>
      <c r="DY73" s="95">
        <f t="shared" si="5"/>
        <v>7.843</v>
      </c>
      <c r="DZ73" s="95">
        <f t="shared" si="5"/>
        <v>7.843</v>
      </c>
      <c r="EA73" s="139"/>
      <c r="EB73" s="140"/>
      <c r="EC73" s="140"/>
      <c r="ED73" s="140"/>
      <c r="EE73" s="140"/>
      <c r="EF73" s="140"/>
      <c r="EG73" s="140"/>
      <c r="EH73" s="140"/>
      <c r="EI73" s="140"/>
      <c r="EJ73" s="140"/>
      <c r="EK73" s="140"/>
      <c r="EL73" s="140"/>
      <c r="EM73" s="140"/>
      <c r="EN73" s="140"/>
      <c r="EO73" s="140"/>
      <c r="EP73" s="140"/>
      <c r="EQ73" s="140"/>
      <c r="ER73" s="140"/>
      <c r="ES73" s="140"/>
      <c r="ET73" s="140"/>
      <c r="EU73" s="140"/>
      <c r="EV73" s="140"/>
      <c r="EW73" s="140"/>
      <c r="EX73" s="140"/>
      <c r="EY73" s="140"/>
      <c r="EZ73" s="140"/>
      <c r="FA73" s="140"/>
      <c r="FB73" s="140"/>
      <c r="FC73" s="140"/>
      <c r="FD73" s="140"/>
      <c r="FE73" s="141"/>
    </row>
    <row r="74" spans="1:164" s="20" customFormat="1" ht="30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179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0"/>
      <c r="AN74" s="180"/>
      <c r="AO74" s="180"/>
      <c r="AP74" s="180"/>
      <c r="AQ74" s="180"/>
      <c r="AR74" s="181"/>
      <c r="AS74" s="62" t="s">
        <v>110</v>
      </c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4"/>
      <c r="BQ74" s="59">
        <v>0.16769000000000001</v>
      </c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1"/>
      <c r="CT74" s="56">
        <v>0</v>
      </c>
      <c r="CU74" s="56">
        <v>0</v>
      </c>
      <c r="CV74" s="95">
        <f t="shared" si="2"/>
        <v>0.16769000000000001</v>
      </c>
      <c r="CW74" s="95">
        <f>[1]СН!CQ67</f>
        <v>0</v>
      </c>
      <c r="CX74" s="95">
        <f>[1]СН!CR67</f>
        <v>0</v>
      </c>
      <c r="CY74" s="95">
        <f>[1]СН!CS67</f>
        <v>0</v>
      </c>
      <c r="CZ74" s="95">
        <f>[1]СН!CT67</f>
        <v>0</v>
      </c>
      <c r="DA74" s="95">
        <f>[1]СН!CU67</f>
        <v>0</v>
      </c>
      <c r="DB74" s="95">
        <f>[1]СН!CV67</f>
        <v>0</v>
      </c>
      <c r="DC74" s="95">
        <f>[1]СН!CW67</f>
        <v>0</v>
      </c>
      <c r="DD74" s="95">
        <f>[1]СН!CX67</f>
        <v>0</v>
      </c>
      <c r="DE74" s="95">
        <f>[1]СН!CY67</f>
        <v>0</v>
      </c>
      <c r="DF74" s="95">
        <f>[1]СН!CZ67</f>
        <v>0</v>
      </c>
      <c r="DG74" s="95">
        <f>[1]СН!DA67</f>
        <v>0</v>
      </c>
      <c r="DH74" s="95">
        <f>[1]СН!DB67</f>
        <v>0</v>
      </c>
      <c r="DI74" s="95">
        <f>[1]СН!DC67</f>
        <v>0</v>
      </c>
      <c r="DJ74" s="95">
        <f>[1]СН!DD67</f>
        <v>0</v>
      </c>
      <c r="DK74" s="95">
        <f>[1]СН!DE67</f>
        <v>0</v>
      </c>
      <c r="DL74" s="95">
        <f>[1]СН!DF67</f>
        <v>0</v>
      </c>
      <c r="DM74" s="95">
        <f>[1]СН!DG67</f>
        <v>0</v>
      </c>
      <c r="DN74" s="95">
        <f>[1]СН!DH67</f>
        <v>0</v>
      </c>
      <c r="DO74" s="95">
        <f>[1]СН!DI67</f>
        <v>0</v>
      </c>
      <c r="DP74" s="95">
        <f>[1]СН!DJ67</f>
        <v>0</v>
      </c>
      <c r="DQ74" s="95">
        <f>[1]СН!DK67</f>
        <v>0</v>
      </c>
      <c r="DR74" s="95">
        <f>[1]СН!DL67</f>
        <v>0</v>
      </c>
      <c r="DS74" s="95">
        <f>[1]СН!DM67</f>
        <v>0</v>
      </c>
      <c r="DT74" s="95">
        <f>[1]СН!DN67</f>
        <v>0</v>
      </c>
      <c r="DU74" s="95">
        <f>[1]СН!DO67</f>
        <v>0</v>
      </c>
      <c r="DV74" s="95">
        <f>[1]СН!DP67</f>
        <v>0</v>
      </c>
      <c r="DW74" s="95">
        <f>[1]СН!DQ67</f>
        <v>0</v>
      </c>
      <c r="DX74" s="95">
        <f>[1]СН!DR67</f>
        <v>0</v>
      </c>
      <c r="DY74" s="95">
        <f>[1]СН!DS67</f>
        <v>0</v>
      </c>
      <c r="DZ74" s="95">
        <f>[1]СН!DT67</f>
        <v>0</v>
      </c>
      <c r="EA74" s="139"/>
      <c r="EB74" s="140"/>
      <c r="EC74" s="140"/>
      <c r="ED74" s="140"/>
      <c r="EE74" s="140"/>
      <c r="EF74" s="140"/>
      <c r="EG74" s="140"/>
      <c r="EH74" s="140"/>
      <c r="EI74" s="140"/>
      <c r="EJ74" s="140"/>
      <c r="EK74" s="140"/>
      <c r="EL74" s="140"/>
      <c r="EM74" s="140"/>
      <c r="EN74" s="140"/>
      <c r="EO74" s="140"/>
      <c r="EP74" s="140"/>
      <c r="EQ74" s="140"/>
      <c r="ER74" s="140"/>
      <c r="ES74" s="140"/>
      <c r="ET74" s="140"/>
      <c r="EU74" s="140"/>
      <c r="EV74" s="140"/>
      <c r="EW74" s="140"/>
      <c r="EX74" s="140"/>
      <c r="EY74" s="140"/>
      <c r="EZ74" s="140"/>
      <c r="FA74" s="140"/>
      <c r="FB74" s="140"/>
      <c r="FC74" s="140"/>
      <c r="FD74" s="140"/>
      <c r="FE74" s="141"/>
    </row>
    <row r="75" spans="1:164" s="20" customFormat="1" ht="30" customHeight="1" x14ac:dyDescent="0.2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173" t="s">
        <v>115</v>
      </c>
      <c r="X75" s="174"/>
      <c r="Y75" s="174"/>
      <c r="Z75" s="174"/>
      <c r="AA75" s="174"/>
      <c r="AB75" s="174"/>
      <c r="AC75" s="174"/>
      <c r="AD75" s="174"/>
      <c r="AE75" s="174"/>
      <c r="AF75" s="174"/>
      <c r="AG75" s="174"/>
      <c r="AH75" s="174"/>
      <c r="AI75" s="174"/>
      <c r="AJ75" s="174"/>
      <c r="AK75" s="174"/>
      <c r="AL75" s="174"/>
      <c r="AM75" s="174"/>
      <c r="AN75" s="174"/>
      <c r="AO75" s="174"/>
      <c r="AP75" s="174"/>
      <c r="AQ75" s="174"/>
      <c r="AR75" s="175"/>
      <c r="AS75" s="62" t="s">
        <v>116</v>
      </c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4"/>
      <c r="BQ75" s="59">
        <v>96.235611000000006</v>
      </c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1"/>
      <c r="CT75" s="56">
        <v>0</v>
      </c>
      <c r="CU75" s="56">
        <v>0</v>
      </c>
      <c r="CV75" s="95">
        <f t="shared" si="2"/>
        <v>96.235611000000006</v>
      </c>
      <c r="CW75" s="95" t="e">
        <f>#REF!</f>
        <v>#REF!</v>
      </c>
      <c r="CX75" s="95" t="e">
        <f>#REF!</f>
        <v>#REF!</v>
      </c>
      <c r="CY75" s="95" t="e">
        <f>#REF!</f>
        <v>#REF!</v>
      </c>
      <c r="CZ75" s="95" t="e">
        <f>#REF!</f>
        <v>#REF!</v>
      </c>
      <c r="DA75" s="95" t="e">
        <f>#REF!</f>
        <v>#REF!</v>
      </c>
      <c r="DB75" s="95" t="e">
        <f>#REF!</f>
        <v>#REF!</v>
      </c>
      <c r="DC75" s="95" t="e">
        <f>#REF!</f>
        <v>#REF!</v>
      </c>
      <c r="DD75" s="95" t="e">
        <f>#REF!</f>
        <v>#REF!</v>
      </c>
      <c r="DE75" s="95" t="e">
        <f>#REF!</f>
        <v>#REF!</v>
      </c>
      <c r="DF75" s="95" t="e">
        <f>#REF!</f>
        <v>#REF!</v>
      </c>
      <c r="DG75" s="95" t="e">
        <f>#REF!</f>
        <v>#REF!</v>
      </c>
      <c r="DH75" s="95" t="e">
        <f>#REF!</f>
        <v>#REF!</v>
      </c>
      <c r="DI75" s="95" t="e">
        <f>#REF!</f>
        <v>#REF!</v>
      </c>
      <c r="DJ75" s="95" t="e">
        <f>#REF!</f>
        <v>#REF!</v>
      </c>
      <c r="DK75" s="95" t="e">
        <f>#REF!</f>
        <v>#REF!</v>
      </c>
      <c r="DL75" s="95" t="e">
        <f>#REF!</f>
        <v>#REF!</v>
      </c>
      <c r="DM75" s="95" t="e">
        <f>#REF!</f>
        <v>#REF!</v>
      </c>
      <c r="DN75" s="95" t="e">
        <f>#REF!</f>
        <v>#REF!</v>
      </c>
      <c r="DO75" s="95" t="e">
        <f>#REF!</f>
        <v>#REF!</v>
      </c>
      <c r="DP75" s="95" t="e">
        <f>#REF!</f>
        <v>#REF!</v>
      </c>
      <c r="DQ75" s="95" t="e">
        <f>#REF!</f>
        <v>#REF!</v>
      </c>
      <c r="DR75" s="95" t="e">
        <f>#REF!</f>
        <v>#REF!</v>
      </c>
      <c r="DS75" s="95" t="e">
        <f>#REF!</f>
        <v>#REF!</v>
      </c>
      <c r="DT75" s="95" t="e">
        <f>#REF!</f>
        <v>#REF!</v>
      </c>
      <c r="DU75" s="95" t="e">
        <f>#REF!</f>
        <v>#REF!</v>
      </c>
      <c r="DV75" s="95" t="e">
        <f>#REF!</f>
        <v>#REF!</v>
      </c>
      <c r="DW75" s="95" t="e">
        <f>#REF!</f>
        <v>#REF!</v>
      </c>
      <c r="DX75" s="95" t="e">
        <f>#REF!</f>
        <v>#REF!</v>
      </c>
      <c r="DY75" s="95" t="e">
        <f>#REF!</f>
        <v>#REF!</v>
      </c>
      <c r="DZ75" s="95" t="e">
        <f>#REF!</f>
        <v>#REF!</v>
      </c>
      <c r="EA75" s="139"/>
      <c r="EB75" s="140"/>
      <c r="EC75" s="140"/>
      <c r="ED75" s="140"/>
      <c r="EE75" s="140"/>
      <c r="EF75" s="140"/>
      <c r="EG75" s="140"/>
      <c r="EH75" s="140"/>
      <c r="EI75" s="140"/>
      <c r="EJ75" s="140"/>
      <c r="EK75" s="140"/>
      <c r="EL75" s="140"/>
      <c r="EM75" s="140"/>
      <c r="EN75" s="140"/>
      <c r="EO75" s="140"/>
      <c r="EP75" s="140"/>
      <c r="EQ75" s="140"/>
      <c r="ER75" s="140"/>
      <c r="ES75" s="140"/>
      <c r="ET75" s="140"/>
      <c r="EU75" s="140"/>
      <c r="EV75" s="140"/>
      <c r="EW75" s="140"/>
      <c r="EX75" s="140"/>
      <c r="EY75" s="140"/>
      <c r="EZ75" s="140"/>
      <c r="FA75" s="140"/>
      <c r="FB75" s="140"/>
      <c r="FC75" s="140"/>
      <c r="FD75" s="140"/>
      <c r="FE75" s="141"/>
    </row>
    <row r="76" spans="1:164" s="20" customFormat="1" ht="30" customHeight="1" x14ac:dyDescent="0.2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179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  <c r="AM76" s="180"/>
      <c r="AN76" s="180"/>
      <c r="AO76" s="180"/>
      <c r="AP76" s="180"/>
      <c r="AQ76" s="180"/>
      <c r="AR76" s="181"/>
      <c r="AS76" s="62" t="s">
        <v>146</v>
      </c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4"/>
      <c r="BQ76" s="59">
        <v>19.511600000000001</v>
      </c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1"/>
      <c r="CT76" s="56">
        <v>19.185758999910799</v>
      </c>
      <c r="CU76" s="56">
        <v>19.185758999910799</v>
      </c>
      <c r="CV76" s="95">
        <f t="shared" si="2"/>
        <v>19.511600000000001</v>
      </c>
      <c r="CW76" s="95">
        <v>19.185758999910799</v>
      </c>
      <c r="CX76" s="95">
        <v>19.185758999910799</v>
      </c>
      <c r="CY76" s="95">
        <v>19.185758999910799</v>
      </c>
      <c r="CZ76" s="95">
        <v>19.185758999910799</v>
      </c>
      <c r="DA76" s="95">
        <v>19.185758999910799</v>
      </c>
      <c r="DB76" s="95">
        <v>19.185758999910799</v>
      </c>
      <c r="DC76" s="95">
        <v>19.185758999910799</v>
      </c>
      <c r="DD76" s="95">
        <v>19.185758999910799</v>
      </c>
      <c r="DE76" s="95">
        <v>19.185758999910799</v>
      </c>
      <c r="DF76" s="95">
        <v>19.185758999910799</v>
      </c>
      <c r="DG76" s="95">
        <v>19.185758999910799</v>
      </c>
      <c r="DH76" s="95">
        <v>19.185758999910799</v>
      </c>
      <c r="DI76" s="95">
        <v>19.185758999910799</v>
      </c>
      <c r="DJ76" s="95">
        <v>19.185758999910799</v>
      </c>
      <c r="DK76" s="95">
        <v>19.185758999910799</v>
      </c>
      <c r="DL76" s="95">
        <v>19.185758999910799</v>
      </c>
      <c r="DM76" s="95">
        <v>19.185758999910799</v>
      </c>
      <c r="DN76" s="95">
        <v>19.185758999910799</v>
      </c>
      <c r="DO76" s="95">
        <v>19.185758999910799</v>
      </c>
      <c r="DP76" s="95">
        <v>19.185758999910799</v>
      </c>
      <c r="DQ76" s="95">
        <v>19.185758999910799</v>
      </c>
      <c r="DR76" s="95">
        <v>19.185758999910799</v>
      </c>
      <c r="DS76" s="95">
        <v>19.185758999910799</v>
      </c>
      <c r="DT76" s="95">
        <v>19.185758999910799</v>
      </c>
      <c r="DU76" s="95">
        <v>19.185758999910799</v>
      </c>
      <c r="DV76" s="95">
        <v>19.185758999910799</v>
      </c>
      <c r="DW76" s="95">
        <v>19.185758999910799</v>
      </c>
      <c r="DX76" s="95">
        <v>19.185758999910799</v>
      </c>
      <c r="DY76" s="95">
        <v>19.185758999910799</v>
      </c>
      <c r="DZ76" s="95">
        <v>19.185758999910799</v>
      </c>
      <c r="EA76" s="166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7"/>
      <c r="EW76" s="167"/>
      <c r="EX76" s="167"/>
      <c r="EY76" s="167"/>
      <c r="EZ76" s="167"/>
      <c r="FA76" s="167"/>
      <c r="FB76" s="167"/>
      <c r="FC76" s="167"/>
      <c r="FD76" s="167"/>
      <c r="FE76" s="168"/>
    </row>
    <row r="77" spans="1:164" s="18" customFormat="1" x14ac:dyDescent="0.25">
      <c r="A77" s="21"/>
      <c r="B77" s="135" t="s">
        <v>53</v>
      </c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6"/>
      <c r="W77" s="22"/>
      <c r="X77" s="137" t="s">
        <v>121</v>
      </c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8"/>
      <c r="AS77" s="23"/>
      <c r="AT77" s="137" t="s">
        <v>121</v>
      </c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8"/>
      <c r="BQ77" s="59">
        <f>BQ59+BQ60+BQ61+BQ62+BQ63+BQ64+BQ65+BQ66+BQ67+BQ68+BQ69+BQ70+BQ71+BQ72+BQ74+BQ75+BQ76+BQ73</f>
        <v>272.86055800000003</v>
      </c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1"/>
      <c r="CT77" s="56"/>
      <c r="CU77" s="56"/>
      <c r="CV77" s="95">
        <f>CV59+CV60+CV61+CV62+CV63+CV64+CV65+CV66+CV67+CV68+CV69+CV70+CV71+CV72+CV74+CV75+CV76+CV73</f>
        <v>272.86055800000003</v>
      </c>
      <c r="CW77" s="90"/>
      <c r="CX77" s="90"/>
      <c r="CY77" s="90"/>
      <c r="CZ77" s="90"/>
      <c r="DA77" s="90"/>
      <c r="DB77" s="90"/>
      <c r="DC77" s="90"/>
      <c r="DD77" s="90"/>
      <c r="DE77" s="90"/>
      <c r="DF77" s="90"/>
      <c r="DG77" s="90"/>
      <c r="DH77" s="90"/>
      <c r="DI77" s="90"/>
      <c r="DJ77" s="90"/>
      <c r="DK77" s="90"/>
      <c r="DL77" s="90"/>
      <c r="DM77" s="90"/>
      <c r="DN77" s="90"/>
      <c r="DO77" s="90"/>
      <c r="DP77" s="90"/>
      <c r="DQ77" s="90"/>
      <c r="DR77" s="90"/>
      <c r="DS77" s="90"/>
      <c r="DT77" s="90"/>
      <c r="DU77" s="90"/>
      <c r="DV77" s="90"/>
      <c r="DW77" s="90"/>
      <c r="DX77" s="90"/>
      <c r="DY77" s="90"/>
      <c r="DZ77" s="90"/>
      <c r="EA77" s="90" t="s">
        <v>121</v>
      </c>
      <c r="EB77" s="90"/>
      <c r="EC77" s="90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52" customFormat="1" ht="97.5" customHeight="1" x14ac:dyDescent="0.25">
      <c r="A81" s="129" t="s">
        <v>55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30"/>
      <c r="AJ81" s="130"/>
      <c r="AK81" s="130"/>
      <c r="AL81" s="130"/>
      <c r="AM81" s="130"/>
      <c r="AN81" s="130"/>
      <c r="AO81" s="130"/>
      <c r="AP81" s="130"/>
      <c r="AQ81" s="130"/>
      <c r="AR81" s="130"/>
      <c r="AS81" s="130"/>
      <c r="AT81" s="130"/>
      <c r="AU81" s="130"/>
      <c r="AV81" s="130"/>
      <c r="AW81" s="130"/>
      <c r="AX81" s="130"/>
      <c r="AY81" s="130"/>
      <c r="AZ81" s="130"/>
      <c r="BA81" s="130"/>
      <c r="BB81" s="130"/>
      <c r="BC81" s="130"/>
      <c r="BD81" s="130"/>
      <c r="BE81" s="130"/>
      <c r="BF81" s="130"/>
      <c r="BG81" s="130"/>
      <c r="BH81" s="130"/>
      <c r="BI81" s="130"/>
      <c r="BJ81" s="130"/>
      <c r="BK81" s="130"/>
      <c r="BL81" s="130"/>
      <c r="BM81" s="130"/>
      <c r="BN81" s="130"/>
      <c r="BO81" s="130"/>
      <c r="BP81" s="130"/>
      <c r="BQ81" s="130"/>
      <c r="BR81" s="130"/>
      <c r="BS81" s="130"/>
      <c r="BT81" s="130"/>
      <c r="BU81" s="130"/>
      <c r="BV81" s="130"/>
      <c r="BW81" s="130"/>
      <c r="BX81" s="130"/>
      <c r="BY81" s="130"/>
      <c r="BZ81" s="130"/>
      <c r="CA81" s="130"/>
      <c r="CB81" s="130"/>
      <c r="CC81" s="130"/>
      <c r="CD81" s="130"/>
      <c r="CE81" s="130"/>
      <c r="CF81" s="130"/>
      <c r="CG81" s="130"/>
      <c r="CH81" s="130"/>
      <c r="CI81" s="130"/>
      <c r="CJ81" s="130"/>
      <c r="CK81" s="130"/>
      <c r="CL81" s="130"/>
      <c r="CM81" s="130"/>
      <c r="CN81" s="130"/>
      <c r="CO81" s="130"/>
      <c r="CP81" s="130"/>
      <c r="CQ81" s="130"/>
      <c r="CR81" s="130"/>
      <c r="CS81" s="130"/>
      <c r="CT81" s="130"/>
      <c r="CU81" s="130"/>
      <c r="CV81" s="130"/>
      <c r="CW81" s="130"/>
      <c r="CX81" s="130"/>
      <c r="CY81" s="130"/>
      <c r="CZ81" s="130"/>
      <c r="DA81" s="130"/>
      <c r="DB81" s="130"/>
      <c r="DC81" s="130"/>
      <c r="DD81" s="130"/>
      <c r="DE81" s="130"/>
      <c r="DF81" s="130"/>
      <c r="DG81" s="130"/>
      <c r="DH81" s="130"/>
      <c r="DI81" s="130"/>
      <c r="DJ81" s="130"/>
      <c r="DK81" s="130"/>
      <c r="DL81" s="130"/>
      <c r="DM81" s="130"/>
      <c r="DN81" s="130"/>
      <c r="DO81" s="130"/>
      <c r="DP81" s="130"/>
      <c r="DQ81" s="130"/>
      <c r="DR81" s="130"/>
      <c r="DS81" s="130"/>
      <c r="DT81" s="130"/>
      <c r="DU81" s="130"/>
      <c r="DV81" s="130"/>
      <c r="DW81" s="130"/>
      <c r="DX81" s="130"/>
      <c r="DY81" s="130"/>
      <c r="DZ81" s="130"/>
      <c r="EA81" s="130"/>
      <c r="EB81" s="130"/>
      <c r="EC81" s="130"/>
      <c r="ED81" s="130"/>
      <c r="EE81" s="130"/>
      <c r="EF81" s="130"/>
      <c r="EG81" s="130"/>
      <c r="EH81" s="130"/>
      <c r="EI81" s="130"/>
      <c r="EJ81" s="130"/>
      <c r="EK81" s="130"/>
      <c r="EL81" s="130"/>
      <c r="EM81" s="130"/>
      <c r="EN81" s="130"/>
      <c r="EO81" s="130"/>
      <c r="EP81" s="130"/>
      <c r="EQ81" s="130"/>
      <c r="ER81" s="130"/>
      <c r="ES81" s="130"/>
      <c r="ET81" s="130"/>
      <c r="EU81" s="130"/>
      <c r="EV81" s="130"/>
      <c r="EW81" s="130"/>
      <c r="EX81" s="130"/>
      <c r="EY81" s="130"/>
      <c r="EZ81" s="130"/>
      <c r="FA81" s="130"/>
      <c r="FB81" s="130"/>
      <c r="FC81" s="130"/>
      <c r="FD81" s="130"/>
      <c r="FE81" s="130"/>
      <c r="FF81" s="130"/>
      <c r="FG81" s="130"/>
      <c r="FH81" s="130"/>
    </row>
    <row r="82" spans="1:164" s="52" customFormat="1" ht="15.75" x14ac:dyDescent="0.25">
      <c r="DC82" s="42"/>
    </row>
    <row r="83" spans="1:164" s="24" customFormat="1" ht="141" customHeight="1" x14ac:dyDescent="0.25">
      <c r="A83" s="131" t="s">
        <v>56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 t="s">
        <v>57</v>
      </c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 t="s">
        <v>58</v>
      </c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  <c r="BB83" s="131"/>
      <c r="BC83" s="131" t="s">
        <v>59</v>
      </c>
      <c r="BD83" s="131"/>
      <c r="BE83" s="131"/>
      <c r="BF83" s="131"/>
      <c r="BG83" s="131"/>
      <c r="BH83" s="131"/>
      <c r="BI83" s="131"/>
      <c r="BJ83" s="131"/>
      <c r="BK83" s="131"/>
      <c r="BL83" s="131"/>
      <c r="BM83" s="131"/>
      <c r="BN83" s="131"/>
      <c r="BO83" s="131"/>
      <c r="BP83" s="131"/>
      <c r="BQ83" s="131"/>
      <c r="BR83" s="131"/>
      <c r="BS83" s="131"/>
      <c r="BT83" s="131" t="s">
        <v>60</v>
      </c>
      <c r="BU83" s="131"/>
      <c r="BV83" s="131"/>
      <c r="BW83" s="131"/>
      <c r="BX83" s="131"/>
      <c r="BY83" s="131"/>
      <c r="BZ83" s="131"/>
      <c r="CA83" s="131"/>
      <c r="CB83" s="131"/>
      <c r="CC83" s="131"/>
      <c r="CD83" s="131"/>
      <c r="CE83" s="131"/>
      <c r="CF83" s="131"/>
      <c r="CG83" s="131"/>
      <c r="CH83" s="131"/>
      <c r="CI83" s="131"/>
      <c r="CJ83" s="131"/>
      <c r="CK83" s="131" t="s">
        <v>61</v>
      </c>
      <c r="CL83" s="131"/>
      <c r="CM83" s="131"/>
      <c r="CN83" s="131"/>
      <c r="CO83" s="131"/>
      <c r="CP83" s="131"/>
      <c r="CQ83" s="131"/>
      <c r="CR83" s="131"/>
      <c r="CS83" s="131"/>
      <c r="CT83" s="131"/>
      <c r="CU83" s="131"/>
      <c r="CV83" s="131"/>
      <c r="CW83" s="131"/>
      <c r="CX83" s="131"/>
      <c r="CY83" s="131"/>
      <c r="CZ83" s="131" t="s">
        <v>62</v>
      </c>
      <c r="DA83" s="131"/>
      <c r="DB83" s="131"/>
      <c r="DC83" s="131"/>
      <c r="DD83" s="131"/>
      <c r="DE83" s="131"/>
      <c r="DF83" s="131"/>
      <c r="DG83" s="131"/>
      <c r="DH83" s="131"/>
      <c r="DI83" s="131"/>
      <c r="DJ83" s="131"/>
      <c r="DK83" s="131"/>
      <c r="DL83" s="131"/>
      <c r="DM83" s="131"/>
      <c r="DN83" s="131"/>
      <c r="DO83" s="131"/>
      <c r="DP83" s="131"/>
      <c r="DQ83" s="131"/>
      <c r="DR83" s="131"/>
      <c r="DS83" s="131"/>
      <c r="DT83" s="131"/>
      <c r="DU83" s="131"/>
      <c r="DV83" s="131"/>
      <c r="DW83" s="131"/>
      <c r="DX83" s="131"/>
      <c r="DY83" s="131" t="s">
        <v>63</v>
      </c>
      <c r="DZ83" s="131"/>
      <c r="EA83" s="131"/>
      <c r="EB83" s="131"/>
      <c r="EC83" s="131"/>
      <c r="ED83" s="131"/>
      <c r="EE83" s="131"/>
      <c r="EF83" s="131"/>
      <c r="EG83" s="131"/>
      <c r="EH83" s="131"/>
      <c r="EI83" s="131"/>
      <c r="EJ83" s="131"/>
      <c r="EK83" s="131"/>
      <c r="EL83" s="131"/>
      <c r="EM83" s="131"/>
      <c r="EN83" s="131"/>
      <c r="EO83" s="131"/>
      <c r="EP83" s="131"/>
      <c r="EQ83" s="131"/>
      <c r="ER83" s="131"/>
      <c r="ES83" s="131"/>
      <c r="ET83" s="131"/>
      <c r="EU83" s="131"/>
      <c r="EV83" s="131"/>
      <c r="EW83" s="131"/>
      <c r="EX83" s="131"/>
      <c r="EY83" s="131"/>
      <c r="EZ83" s="131"/>
      <c r="FA83" s="131"/>
      <c r="FB83" s="131"/>
      <c r="FC83" s="131"/>
      <c r="FD83" s="131"/>
      <c r="FE83" s="131"/>
      <c r="FF83" s="131"/>
      <c r="FG83" s="131"/>
      <c r="FH83" s="131"/>
    </row>
    <row r="84" spans="1:164" s="24" customFormat="1" ht="12" customHeight="1" x14ac:dyDescent="0.25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07"/>
      <c r="CC84" s="107"/>
      <c r="CD84" s="107"/>
      <c r="CE84" s="107"/>
      <c r="CF84" s="107"/>
      <c r="CG84" s="107"/>
      <c r="CH84" s="107"/>
      <c r="CI84" s="107"/>
      <c r="CJ84" s="107"/>
      <c r="CK84" s="107"/>
      <c r="CL84" s="107"/>
      <c r="CM84" s="107"/>
      <c r="CN84" s="107"/>
      <c r="CO84" s="107"/>
      <c r="CP84" s="107"/>
      <c r="CQ84" s="107"/>
      <c r="CR84" s="107"/>
      <c r="CS84" s="107"/>
      <c r="CT84" s="107"/>
      <c r="CU84" s="107"/>
      <c r="CV84" s="107"/>
      <c r="CW84" s="107"/>
      <c r="CX84" s="107"/>
      <c r="CY84" s="10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32" t="s">
        <v>64</v>
      </c>
      <c r="DZ84" s="133"/>
      <c r="EA84" s="133"/>
      <c r="EB84" s="133"/>
      <c r="EC84" s="133"/>
      <c r="ED84" s="133"/>
      <c r="EE84" s="133"/>
      <c r="EF84" s="133"/>
      <c r="EG84" s="133"/>
      <c r="EH84" s="133"/>
      <c r="EI84" s="133"/>
      <c r="EJ84" s="134"/>
      <c r="EK84" s="132" t="s">
        <v>65</v>
      </c>
      <c r="EL84" s="133"/>
      <c r="EM84" s="133"/>
      <c r="EN84" s="133"/>
      <c r="EO84" s="133"/>
      <c r="EP84" s="133"/>
      <c r="EQ84" s="133"/>
      <c r="ER84" s="133"/>
      <c r="ES84" s="133"/>
      <c r="ET84" s="133"/>
      <c r="EU84" s="133"/>
      <c r="EV84" s="134"/>
      <c r="EW84" s="132" t="s">
        <v>66</v>
      </c>
      <c r="EX84" s="133"/>
      <c r="EY84" s="133"/>
      <c r="EZ84" s="133"/>
      <c r="FA84" s="133"/>
      <c r="FB84" s="133"/>
      <c r="FC84" s="133"/>
      <c r="FD84" s="133"/>
      <c r="FE84" s="133"/>
      <c r="FF84" s="133"/>
      <c r="FG84" s="133"/>
      <c r="FH84" s="134"/>
    </row>
    <row r="85" spans="1:164" s="25" customFormat="1" ht="12.75" x14ac:dyDescent="0.25">
      <c r="A85" s="117">
        <v>1</v>
      </c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>
        <v>2</v>
      </c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>
        <v>3</v>
      </c>
      <c r="AM85" s="117"/>
      <c r="AN85" s="117"/>
      <c r="AO85" s="117"/>
      <c r="AP85" s="117"/>
      <c r="AQ85" s="117"/>
      <c r="AR85" s="117"/>
      <c r="AS85" s="117"/>
      <c r="AT85" s="117"/>
      <c r="AU85" s="117"/>
      <c r="AV85" s="117"/>
      <c r="AW85" s="117"/>
      <c r="AX85" s="117"/>
      <c r="AY85" s="117"/>
      <c r="AZ85" s="117"/>
      <c r="BA85" s="117"/>
      <c r="BB85" s="117"/>
      <c r="BC85" s="117">
        <v>4</v>
      </c>
      <c r="BD85" s="117"/>
      <c r="BE85" s="117"/>
      <c r="BF85" s="117"/>
      <c r="BG85" s="117"/>
      <c r="BH85" s="117"/>
      <c r="BI85" s="117"/>
      <c r="BJ85" s="117"/>
      <c r="BK85" s="117"/>
      <c r="BL85" s="117"/>
      <c r="BM85" s="117"/>
      <c r="BN85" s="117"/>
      <c r="BO85" s="117"/>
      <c r="BP85" s="117"/>
      <c r="BQ85" s="117"/>
      <c r="BR85" s="117"/>
      <c r="BS85" s="117"/>
      <c r="BT85" s="117">
        <v>5</v>
      </c>
      <c r="BU85" s="117"/>
      <c r="BV85" s="117"/>
      <c r="BW85" s="117"/>
      <c r="BX85" s="117"/>
      <c r="BY85" s="117"/>
      <c r="BZ85" s="117"/>
      <c r="CA85" s="117"/>
      <c r="CB85" s="117"/>
      <c r="CC85" s="117"/>
      <c r="CD85" s="117"/>
      <c r="CE85" s="117"/>
      <c r="CF85" s="117"/>
      <c r="CG85" s="117"/>
      <c r="CH85" s="117"/>
      <c r="CI85" s="117"/>
      <c r="CJ85" s="117"/>
      <c r="CK85" s="117">
        <v>6</v>
      </c>
      <c r="CL85" s="117"/>
      <c r="CM85" s="117"/>
      <c r="CN85" s="117"/>
      <c r="CO85" s="117"/>
      <c r="CP85" s="117"/>
      <c r="CQ85" s="117"/>
      <c r="CR85" s="117"/>
      <c r="CS85" s="117"/>
      <c r="CT85" s="117"/>
      <c r="CU85" s="117"/>
      <c r="CV85" s="117"/>
      <c r="CW85" s="117"/>
      <c r="CX85" s="117"/>
      <c r="CY85" s="117"/>
      <c r="CZ85" s="117">
        <v>7</v>
      </c>
      <c r="DA85" s="117"/>
      <c r="DB85" s="117"/>
      <c r="DC85" s="117"/>
      <c r="DD85" s="117"/>
      <c r="DE85" s="117"/>
      <c r="DF85" s="117"/>
      <c r="DG85" s="117"/>
      <c r="DH85" s="117"/>
      <c r="DI85" s="117"/>
      <c r="DJ85" s="117"/>
      <c r="DK85" s="117"/>
      <c r="DL85" s="117"/>
      <c r="DM85" s="117"/>
      <c r="DN85" s="117"/>
      <c r="DO85" s="117"/>
      <c r="DP85" s="117"/>
      <c r="DQ85" s="117"/>
      <c r="DR85" s="117"/>
      <c r="DS85" s="117"/>
      <c r="DT85" s="117"/>
      <c r="DU85" s="117"/>
      <c r="DV85" s="117"/>
      <c r="DW85" s="117"/>
      <c r="DX85" s="117"/>
      <c r="DY85" s="118">
        <v>8</v>
      </c>
      <c r="DZ85" s="119"/>
      <c r="EA85" s="119"/>
      <c r="EB85" s="119"/>
      <c r="EC85" s="119"/>
      <c r="ED85" s="119"/>
      <c r="EE85" s="119"/>
      <c r="EF85" s="119"/>
      <c r="EG85" s="119"/>
      <c r="EH85" s="119"/>
      <c r="EI85" s="119"/>
      <c r="EJ85" s="120"/>
      <c r="EK85" s="118">
        <v>9</v>
      </c>
      <c r="EL85" s="119"/>
      <c r="EM85" s="119"/>
      <c r="EN85" s="119"/>
      <c r="EO85" s="119"/>
      <c r="EP85" s="119"/>
      <c r="EQ85" s="119"/>
      <c r="ER85" s="119"/>
      <c r="ES85" s="119"/>
      <c r="ET85" s="119"/>
      <c r="EU85" s="119"/>
      <c r="EV85" s="120"/>
      <c r="EW85" s="118">
        <v>10</v>
      </c>
      <c r="EX85" s="119"/>
      <c r="EY85" s="119"/>
      <c r="EZ85" s="119"/>
      <c r="FA85" s="119"/>
      <c r="FB85" s="119"/>
      <c r="FC85" s="119"/>
      <c r="FD85" s="119"/>
      <c r="FE85" s="119"/>
      <c r="FF85" s="119"/>
      <c r="FG85" s="119"/>
      <c r="FH85" s="120"/>
    </row>
    <row r="86" spans="1:164" s="24" customFormat="1" ht="27" customHeight="1" x14ac:dyDescent="0.2">
      <c r="A86" s="121" t="s">
        <v>123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3"/>
      <c r="R86" s="116" t="s">
        <v>99</v>
      </c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07">
        <v>80</v>
      </c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>
        <v>25</v>
      </c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7"/>
      <c r="BW86" s="107"/>
      <c r="BX86" s="107"/>
      <c r="BY86" s="107"/>
      <c r="BZ86" s="107"/>
      <c r="CA86" s="107"/>
      <c r="CB86" s="107"/>
      <c r="CC86" s="107"/>
      <c r="CD86" s="107"/>
      <c r="CE86" s="107"/>
      <c r="CF86" s="107"/>
      <c r="CG86" s="107"/>
      <c r="CH86" s="107"/>
      <c r="CI86" s="107"/>
      <c r="CJ86" s="107"/>
      <c r="CK86" s="107">
        <f t="shared" ref="CK86:CK93" si="7">AL86-BC86</f>
        <v>55</v>
      </c>
      <c r="CL86" s="107"/>
      <c r="CM86" s="107"/>
      <c r="CN86" s="107"/>
      <c r="CO86" s="107"/>
      <c r="CP86" s="107"/>
      <c r="CQ86" s="107"/>
      <c r="CR86" s="107"/>
      <c r="CS86" s="107"/>
      <c r="CT86" s="107"/>
      <c r="CU86" s="107"/>
      <c r="CV86" s="107"/>
      <c r="CW86" s="107"/>
      <c r="CX86" s="107"/>
      <c r="CY86" s="107"/>
      <c r="CZ86" s="107"/>
      <c r="DA86" s="107"/>
      <c r="DB86" s="107"/>
      <c r="DC86" s="107"/>
      <c r="DD86" s="107"/>
      <c r="DE86" s="107"/>
      <c r="DF86" s="107"/>
      <c r="DG86" s="107"/>
      <c r="DH86" s="107"/>
      <c r="DI86" s="107"/>
      <c r="DJ86" s="107"/>
      <c r="DK86" s="107"/>
      <c r="DL86" s="107"/>
      <c r="DM86" s="107"/>
      <c r="DN86" s="107"/>
      <c r="DO86" s="107"/>
      <c r="DP86" s="107"/>
      <c r="DQ86" s="107"/>
      <c r="DR86" s="107"/>
      <c r="DS86" s="107"/>
      <c r="DT86" s="107"/>
      <c r="DU86" s="107"/>
      <c r="DV86" s="107"/>
      <c r="DW86" s="107"/>
      <c r="DX86" s="107"/>
      <c r="DY86" s="108"/>
      <c r="DZ86" s="109"/>
      <c r="EA86" s="109"/>
      <c r="EB86" s="109"/>
      <c r="EC86" s="109"/>
      <c r="ED86" s="109"/>
      <c r="EE86" s="109"/>
      <c r="EF86" s="109"/>
      <c r="EG86" s="109"/>
      <c r="EH86" s="109"/>
      <c r="EI86" s="109"/>
      <c r="EJ86" s="110"/>
      <c r="EK86" s="108"/>
      <c r="EL86" s="109"/>
      <c r="EM86" s="109"/>
      <c r="EN86" s="109"/>
      <c r="EO86" s="109"/>
      <c r="EP86" s="109"/>
      <c r="EQ86" s="109"/>
      <c r="ER86" s="109"/>
      <c r="ES86" s="109"/>
      <c r="ET86" s="109"/>
      <c r="EU86" s="109"/>
      <c r="EV86" s="110"/>
      <c r="EW86" s="111"/>
      <c r="EX86" s="112"/>
      <c r="EY86" s="112"/>
      <c r="EZ86" s="112"/>
      <c r="FA86" s="112"/>
      <c r="FB86" s="112"/>
      <c r="FC86" s="112"/>
      <c r="FD86" s="112"/>
      <c r="FE86" s="112"/>
      <c r="FF86" s="112"/>
      <c r="FG86" s="112"/>
      <c r="FH86" s="113"/>
    </row>
    <row r="87" spans="1:164" s="24" customFormat="1" ht="27" customHeight="1" x14ac:dyDescent="0.2">
      <c r="A87" s="124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6"/>
      <c r="R87" s="116" t="s">
        <v>122</v>
      </c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07">
        <v>9</v>
      </c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>
        <v>2.4</v>
      </c>
      <c r="BD87" s="107"/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7"/>
      <c r="BT87" s="107"/>
      <c r="BU87" s="107"/>
      <c r="BV87" s="107"/>
      <c r="BW87" s="107"/>
      <c r="BX87" s="107"/>
      <c r="BY87" s="107"/>
      <c r="BZ87" s="107"/>
      <c r="CA87" s="107"/>
      <c r="CB87" s="107"/>
      <c r="CC87" s="107"/>
      <c r="CD87" s="107"/>
      <c r="CE87" s="107"/>
      <c r="CF87" s="107"/>
      <c r="CG87" s="107"/>
      <c r="CH87" s="107"/>
      <c r="CI87" s="107"/>
      <c r="CJ87" s="107"/>
      <c r="CK87" s="107">
        <f t="shared" si="7"/>
        <v>6.6</v>
      </c>
      <c r="CL87" s="107"/>
      <c r="CM87" s="107"/>
      <c r="CN87" s="107"/>
      <c r="CO87" s="107"/>
      <c r="CP87" s="107"/>
      <c r="CQ87" s="107"/>
      <c r="CR87" s="107"/>
      <c r="CS87" s="107"/>
      <c r="CT87" s="107"/>
      <c r="CU87" s="107"/>
      <c r="CV87" s="107"/>
      <c r="CW87" s="107"/>
      <c r="CX87" s="107"/>
      <c r="CY87" s="107"/>
      <c r="CZ87" s="107"/>
      <c r="DA87" s="107"/>
      <c r="DB87" s="107"/>
      <c r="DC87" s="107"/>
      <c r="DD87" s="107"/>
      <c r="DE87" s="107"/>
      <c r="DF87" s="107"/>
      <c r="DG87" s="107"/>
      <c r="DH87" s="107"/>
      <c r="DI87" s="107"/>
      <c r="DJ87" s="107"/>
      <c r="DK87" s="107"/>
      <c r="DL87" s="107"/>
      <c r="DM87" s="107"/>
      <c r="DN87" s="107"/>
      <c r="DO87" s="107"/>
      <c r="DP87" s="107"/>
      <c r="DQ87" s="107"/>
      <c r="DR87" s="107"/>
      <c r="DS87" s="107"/>
      <c r="DT87" s="107"/>
      <c r="DU87" s="107"/>
      <c r="DV87" s="107"/>
      <c r="DW87" s="107"/>
      <c r="DX87" s="107"/>
      <c r="DY87" s="108"/>
      <c r="DZ87" s="109"/>
      <c r="EA87" s="109"/>
      <c r="EB87" s="109"/>
      <c r="EC87" s="109"/>
      <c r="ED87" s="109"/>
      <c r="EE87" s="109"/>
      <c r="EF87" s="109"/>
      <c r="EG87" s="109"/>
      <c r="EH87" s="109"/>
      <c r="EI87" s="109"/>
      <c r="EJ87" s="110"/>
      <c r="EK87" s="108"/>
      <c r="EL87" s="109"/>
      <c r="EM87" s="109"/>
      <c r="EN87" s="109"/>
      <c r="EO87" s="109"/>
      <c r="EP87" s="109"/>
      <c r="EQ87" s="109"/>
      <c r="ER87" s="109"/>
      <c r="ES87" s="109"/>
      <c r="ET87" s="109"/>
      <c r="EU87" s="109"/>
      <c r="EV87" s="110"/>
      <c r="EW87" s="111"/>
      <c r="EX87" s="112"/>
      <c r="EY87" s="112"/>
      <c r="EZ87" s="112"/>
      <c r="FA87" s="112"/>
      <c r="FB87" s="112"/>
      <c r="FC87" s="112"/>
      <c r="FD87" s="112"/>
      <c r="FE87" s="112"/>
      <c r="FF87" s="112"/>
      <c r="FG87" s="112"/>
      <c r="FH87" s="113"/>
    </row>
    <row r="88" spans="1:164" s="24" customFormat="1" ht="24" customHeight="1" x14ac:dyDescent="0.25">
      <c r="A88" s="121" t="s">
        <v>130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3"/>
      <c r="R88" s="106" t="s">
        <v>124</v>
      </c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7">
        <v>5</v>
      </c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>
        <v>0.9</v>
      </c>
      <c r="BD88" s="107"/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07"/>
      <c r="CC88" s="107"/>
      <c r="CD88" s="107"/>
      <c r="CE88" s="107"/>
      <c r="CF88" s="107"/>
      <c r="CG88" s="107"/>
      <c r="CH88" s="107"/>
      <c r="CI88" s="107"/>
      <c r="CJ88" s="107"/>
      <c r="CK88" s="107">
        <f t="shared" si="7"/>
        <v>4.0999999999999996</v>
      </c>
      <c r="CL88" s="107"/>
      <c r="CM88" s="107"/>
      <c r="CN88" s="107"/>
      <c r="CO88" s="107"/>
      <c r="CP88" s="107"/>
      <c r="CQ88" s="107"/>
      <c r="CR88" s="107"/>
      <c r="CS88" s="107"/>
      <c r="CT88" s="107"/>
      <c r="CU88" s="107"/>
      <c r="CV88" s="107"/>
      <c r="CW88" s="107"/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07"/>
      <c r="DI88" s="107"/>
      <c r="DJ88" s="107"/>
      <c r="DK88" s="107"/>
      <c r="DL88" s="107"/>
      <c r="DM88" s="107"/>
      <c r="DN88" s="107"/>
      <c r="DO88" s="107"/>
      <c r="DP88" s="107"/>
      <c r="DQ88" s="107"/>
      <c r="DR88" s="107"/>
      <c r="DS88" s="107"/>
      <c r="DT88" s="107"/>
      <c r="DU88" s="107"/>
      <c r="DV88" s="107"/>
      <c r="DW88" s="107"/>
      <c r="DX88" s="107"/>
      <c r="DY88" s="108"/>
      <c r="DZ88" s="109"/>
      <c r="EA88" s="109"/>
      <c r="EB88" s="109"/>
      <c r="EC88" s="109"/>
      <c r="ED88" s="109"/>
      <c r="EE88" s="109"/>
      <c r="EF88" s="109"/>
      <c r="EG88" s="109"/>
      <c r="EH88" s="109"/>
      <c r="EI88" s="109"/>
      <c r="EJ88" s="110"/>
      <c r="EK88" s="108"/>
      <c r="EL88" s="109"/>
      <c r="EM88" s="109"/>
      <c r="EN88" s="109"/>
      <c r="EO88" s="109"/>
      <c r="EP88" s="109"/>
      <c r="EQ88" s="109"/>
      <c r="ER88" s="109"/>
      <c r="ES88" s="109"/>
      <c r="ET88" s="109"/>
      <c r="EU88" s="109"/>
      <c r="EV88" s="110"/>
      <c r="EW88" s="111"/>
      <c r="EX88" s="112"/>
      <c r="EY88" s="112"/>
      <c r="EZ88" s="112"/>
      <c r="FA88" s="112"/>
      <c r="FB88" s="112"/>
      <c r="FC88" s="112"/>
      <c r="FD88" s="112"/>
      <c r="FE88" s="112"/>
      <c r="FF88" s="112"/>
      <c r="FG88" s="112"/>
      <c r="FH88" s="113"/>
    </row>
    <row r="89" spans="1:164" s="24" customFormat="1" ht="24" customHeight="1" x14ac:dyDescent="0.25">
      <c r="A89" s="182"/>
      <c r="B89" s="183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4"/>
      <c r="R89" s="106" t="s">
        <v>125</v>
      </c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7">
        <v>40</v>
      </c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>
        <v>1.1000000000000001</v>
      </c>
      <c r="BD89" s="107"/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07"/>
      <c r="CC89" s="107"/>
      <c r="CD89" s="107"/>
      <c r="CE89" s="107"/>
      <c r="CF89" s="107"/>
      <c r="CG89" s="107"/>
      <c r="CH89" s="107"/>
      <c r="CI89" s="107"/>
      <c r="CJ89" s="107"/>
      <c r="CK89" s="107">
        <f t="shared" si="7"/>
        <v>38.9</v>
      </c>
      <c r="CL89" s="107"/>
      <c r="CM89" s="107"/>
      <c r="CN89" s="107"/>
      <c r="CO89" s="107"/>
      <c r="CP89" s="107"/>
      <c r="CQ89" s="107"/>
      <c r="CR89" s="107"/>
      <c r="CS89" s="107"/>
      <c r="CT89" s="107"/>
      <c r="CU89" s="107"/>
      <c r="CV89" s="107"/>
      <c r="CW89" s="107"/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07"/>
      <c r="DI89" s="107"/>
      <c r="DJ89" s="107"/>
      <c r="DK89" s="107"/>
      <c r="DL89" s="107"/>
      <c r="DM89" s="107"/>
      <c r="DN89" s="107"/>
      <c r="DO89" s="107"/>
      <c r="DP89" s="107"/>
      <c r="DQ89" s="107"/>
      <c r="DR89" s="107"/>
      <c r="DS89" s="107"/>
      <c r="DT89" s="107"/>
      <c r="DU89" s="107"/>
      <c r="DV89" s="107"/>
      <c r="DW89" s="107"/>
      <c r="DX89" s="107"/>
      <c r="DY89" s="108"/>
      <c r="DZ89" s="109"/>
      <c r="EA89" s="109"/>
      <c r="EB89" s="109"/>
      <c r="EC89" s="109"/>
      <c r="ED89" s="109"/>
      <c r="EE89" s="109"/>
      <c r="EF89" s="109"/>
      <c r="EG89" s="109"/>
      <c r="EH89" s="109"/>
      <c r="EI89" s="109"/>
      <c r="EJ89" s="110"/>
      <c r="EK89" s="108"/>
      <c r="EL89" s="109"/>
      <c r="EM89" s="109"/>
      <c r="EN89" s="109"/>
      <c r="EO89" s="109"/>
      <c r="EP89" s="109"/>
      <c r="EQ89" s="109"/>
      <c r="ER89" s="109"/>
      <c r="ES89" s="109"/>
      <c r="ET89" s="109"/>
      <c r="EU89" s="109"/>
      <c r="EV89" s="110"/>
      <c r="EW89" s="111"/>
      <c r="EX89" s="112"/>
      <c r="EY89" s="112"/>
      <c r="EZ89" s="112"/>
      <c r="FA89" s="112"/>
      <c r="FB89" s="112"/>
      <c r="FC89" s="112"/>
      <c r="FD89" s="112"/>
      <c r="FE89" s="112"/>
      <c r="FF89" s="112"/>
      <c r="FG89" s="112"/>
      <c r="FH89" s="113"/>
    </row>
    <row r="90" spans="1:164" s="24" customFormat="1" ht="24" customHeight="1" x14ac:dyDescent="0.25">
      <c r="A90" s="182"/>
      <c r="B90" s="183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4"/>
      <c r="R90" s="106" t="s">
        <v>126</v>
      </c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7">
        <v>4.8</v>
      </c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>
        <v>0.6</v>
      </c>
      <c r="BD90" s="107"/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07"/>
      <c r="CC90" s="107"/>
      <c r="CD90" s="107"/>
      <c r="CE90" s="107"/>
      <c r="CF90" s="107"/>
      <c r="CG90" s="107"/>
      <c r="CH90" s="107"/>
      <c r="CI90" s="107"/>
      <c r="CJ90" s="107"/>
      <c r="CK90" s="107">
        <f t="shared" si="7"/>
        <v>4.2</v>
      </c>
      <c r="CL90" s="107"/>
      <c r="CM90" s="107"/>
      <c r="CN90" s="107"/>
      <c r="CO90" s="107"/>
      <c r="CP90" s="107"/>
      <c r="CQ90" s="107"/>
      <c r="CR90" s="107"/>
      <c r="CS90" s="107"/>
      <c r="CT90" s="107"/>
      <c r="CU90" s="107"/>
      <c r="CV90" s="107"/>
      <c r="CW90" s="107"/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07"/>
      <c r="DI90" s="107"/>
      <c r="DJ90" s="107"/>
      <c r="DK90" s="107"/>
      <c r="DL90" s="107"/>
      <c r="DM90" s="107"/>
      <c r="DN90" s="107"/>
      <c r="DO90" s="107"/>
      <c r="DP90" s="107"/>
      <c r="DQ90" s="107"/>
      <c r="DR90" s="107"/>
      <c r="DS90" s="107"/>
      <c r="DT90" s="107"/>
      <c r="DU90" s="107"/>
      <c r="DV90" s="107"/>
      <c r="DW90" s="107"/>
      <c r="DX90" s="107"/>
      <c r="DY90" s="108"/>
      <c r="DZ90" s="109"/>
      <c r="EA90" s="109"/>
      <c r="EB90" s="109"/>
      <c r="EC90" s="109"/>
      <c r="ED90" s="109"/>
      <c r="EE90" s="109"/>
      <c r="EF90" s="109"/>
      <c r="EG90" s="109"/>
      <c r="EH90" s="109"/>
      <c r="EI90" s="109"/>
      <c r="EJ90" s="110"/>
      <c r="EK90" s="108"/>
      <c r="EL90" s="109"/>
      <c r="EM90" s="109"/>
      <c r="EN90" s="109"/>
      <c r="EO90" s="109"/>
      <c r="EP90" s="109"/>
      <c r="EQ90" s="109"/>
      <c r="ER90" s="109"/>
      <c r="ES90" s="109"/>
      <c r="ET90" s="109"/>
      <c r="EU90" s="109"/>
      <c r="EV90" s="110"/>
      <c r="EW90" s="111"/>
      <c r="EX90" s="112"/>
      <c r="EY90" s="112"/>
      <c r="EZ90" s="112"/>
      <c r="FA90" s="112"/>
      <c r="FB90" s="112"/>
      <c r="FC90" s="112"/>
      <c r="FD90" s="112"/>
      <c r="FE90" s="112"/>
      <c r="FF90" s="112"/>
      <c r="FG90" s="112"/>
      <c r="FH90" s="113"/>
    </row>
    <row r="91" spans="1:164" s="24" customFormat="1" ht="24" customHeight="1" x14ac:dyDescent="0.25">
      <c r="A91" s="182"/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4"/>
      <c r="R91" s="106" t="s">
        <v>127</v>
      </c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7">
        <v>15</v>
      </c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>
        <v>0</v>
      </c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07"/>
      <c r="CC91" s="107"/>
      <c r="CD91" s="107"/>
      <c r="CE91" s="107"/>
      <c r="CF91" s="107"/>
      <c r="CG91" s="107"/>
      <c r="CH91" s="107"/>
      <c r="CI91" s="107"/>
      <c r="CJ91" s="107"/>
      <c r="CK91" s="107">
        <f t="shared" si="7"/>
        <v>15</v>
      </c>
      <c r="CL91" s="107"/>
      <c r="CM91" s="107"/>
      <c r="CN91" s="107"/>
      <c r="CO91" s="107"/>
      <c r="CP91" s="107"/>
      <c r="CQ91" s="107"/>
      <c r="CR91" s="107"/>
      <c r="CS91" s="107"/>
      <c r="CT91" s="107"/>
      <c r="CU91" s="107"/>
      <c r="CV91" s="107"/>
      <c r="CW91" s="107"/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07"/>
      <c r="DI91" s="107"/>
      <c r="DJ91" s="107"/>
      <c r="DK91" s="107"/>
      <c r="DL91" s="107"/>
      <c r="DM91" s="107"/>
      <c r="DN91" s="107"/>
      <c r="DO91" s="107"/>
      <c r="DP91" s="107"/>
      <c r="DQ91" s="107"/>
      <c r="DR91" s="107"/>
      <c r="DS91" s="107"/>
      <c r="DT91" s="107"/>
      <c r="DU91" s="107"/>
      <c r="DV91" s="107"/>
      <c r="DW91" s="107"/>
      <c r="DX91" s="107"/>
      <c r="DY91" s="108"/>
      <c r="DZ91" s="109"/>
      <c r="EA91" s="109"/>
      <c r="EB91" s="109"/>
      <c r="EC91" s="109"/>
      <c r="ED91" s="109"/>
      <c r="EE91" s="109"/>
      <c r="EF91" s="109"/>
      <c r="EG91" s="109"/>
      <c r="EH91" s="109"/>
      <c r="EI91" s="109"/>
      <c r="EJ91" s="110"/>
      <c r="EK91" s="108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10"/>
      <c r="EW91" s="111"/>
      <c r="EX91" s="112"/>
      <c r="EY91" s="112"/>
      <c r="EZ91" s="112"/>
      <c r="FA91" s="112"/>
      <c r="FB91" s="112"/>
      <c r="FC91" s="112"/>
      <c r="FD91" s="112"/>
      <c r="FE91" s="112"/>
      <c r="FF91" s="112"/>
      <c r="FG91" s="112"/>
      <c r="FH91" s="113"/>
    </row>
    <row r="92" spans="1:164" s="24" customFormat="1" ht="24" customHeight="1" x14ac:dyDescent="0.25">
      <c r="A92" s="182"/>
      <c r="B92" s="183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4"/>
      <c r="R92" s="106" t="s">
        <v>128</v>
      </c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7">
        <v>150</v>
      </c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>
        <v>44.4</v>
      </c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7"/>
      <c r="BW92" s="107"/>
      <c r="BX92" s="107"/>
      <c r="BY92" s="107"/>
      <c r="BZ92" s="107"/>
      <c r="CA92" s="107"/>
      <c r="CB92" s="107"/>
      <c r="CC92" s="107"/>
      <c r="CD92" s="107"/>
      <c r="CE92" s="107"/>
      <c r="CF92" s="107"/>
      <c r="CG92" s="107"/>
      <c r="CH92" s="107"/>
      <c r="CI92" s="107"/>
      <c r="CJ92" s="107"/>
      <c r="CK92" s="107">
        <f t="shared" si="7"/>
        <v>105.6</v>
      </c>
      <c r="CL92" s="107"/>
      <c r="CM92" s="107"/>
      <c r="CN92" s="107"/>
      <c r="CO92" s="107"/>
      <c r="CP92" s="107"/>
      <c r="CQ92" s="107"/>
      <c r="CR92" s="107"/>
      <c r="CS92" s="107"/>
      <c r="CT92" s="107"/>
      <c r="CU92" s="107"/>
      <c r="CV92" s="107"/>
      <c r="CW92" s="107"/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07"/>
      <c r="DI92" s="107"/>
      <c r="DJ92" s="107"/>
      <c r="DK92" s="107"/>
      <c r="DL92" s="107"/>
      <c r="DM92" s="107"/>
      <c r="DN92" s="107"/>
      <c r="DO92" s="107"/>
      <c r="DP92" s="107"/>
      <c r="DQ92" s="107"/>
      <c r="DR92" s="107"/>
      <c r="DS92" s="107"/>
      <c r="DT92" s="107"/>
      <c r="DU92" s="107"/>
      <c r="DV92" s="107"/>
      <c r="DW92" s="107"/>
      <c r="DX92" s="107"/>
      <c r="DY92" s="108"/>
      <c r="DZ92" s="109"/>
      <c r="EA92" s="109"/>
      <c r="EB92" s="109"/>
      <c r="EC92" s="109"/>
      <c r="ED92" s="109"/>
      <c r="EE92" s="109"/>
      <c r="EF92" s="109"/>
      <c r="EG92" s="109"/>
      <c r="EH92" s="109"/>
      <c r="EI92" s="109"/>
      <c r="EJ92" s="110"/>
      <c r="EK92" s="108"/>
      <c r="EL92" s="109"/>
      <c r="EM92" s="109"/>
      <c r="EN92" s="109"/>
      <c r="EO92" s="109"/>
      <c r="EP92" s="109"/>
      <c r="EQ92" s="109"/>
      <c r="ER92" s="109"/>
      <c r="ES92" s="109"/>
      <c r="ET92" s="109"/>
      <c r="EU92" s="109"/>
      <c r="EV92" s="110"/>
      <c r="EW92" s="111"/>
      <c r="EX92" s="112"/>
      <c r="EY92" s="112"/>
      <c r="EZ92" s="112"/>
      <c r="FA92" s="112"/>
      <c r="FB92" s="112"/>
      <c r="FC92" s="112"/>
      <c r="FD92" s="112"/>
      <c r="FE92" s="112"/>
      <c r="FF92" s="112"/>
      <c r="FG92" s="112"/>
      <c r="FH92" s="113"/>
    </row>
    <row r="93" spans="1:164" s="24" customFormat="1" ht="18" customHeight="1" x14ac:dyDescent="0.25">
      <c r="A93" s="124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6"/>
      <c r="R93" s="106" t="s">
        <v>129</v>
      </c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7">
        <v>160</v>
      </c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>
        <v>160</v>
      </c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7"/>
      <c r="BT93" s="107"/>
      <c r="BU93" s="107"/>
      <c r="BV93" s="107"/>
      <c r="BW93" s="107"/>
      <c r="BX93" s="107"/>
      <c r="BY93" s="107"/>
      <c r="BZ93" s="107"/>
      <c r="CA93" s="107"/>
      <c r="CB93" s="107"/>
      <c r="CC93" s="107"/>
      <c r="CD93" s="107"/>
      <c r="CE93" s="107"/>
      <c r="CF93" s="107"/>
      <c r="CG93" s="107"/>
      <c r="CH93" s="107"/>
      <c r="CI93" s="107"/>
      <c r="CJ93" s="107"/>
      <c r="CK93" s="107">
        <f t="shared" si="7"/>
        <v>0</v>
      </c>
      <c r="CL93" s="107"/>
      <c r="CM93" s="107"/>
      <c r="CN93" s="107"/>
      <c r="CO93" s="107"/>
      <c r="CP93" s="107"/>
      <c r="CQ93" s="107"/>
      <c r="CR93" s="107"/>
      <c r="CS93" s="107"/>
      <c r="CT93" s="107"/>
      <c r="CU93" s="107"/>
      <c r="CV93" s="107"/>
      <c r="CW93" s="107"/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07"/>
      <c r="DI93" s="107"/>
      <c r="DJ93" s="107"/>
      <c r="DK93" s="107"/>
      <c r="DL93" s="107"/>
      <c r="DM93" s="107"/>
      <c r="DN93" s="107"/>
      <c r="DO93" s="107"/>
      <c r="DP93" s="107"/>
      <c r="DQ93" s="107"/>
      <c r="DR93" s="107"/>
      <c r="DS93" s="107"/>
      <c r="DT93" s="107"/>
      <c r="DU93" s="107"/>
      <c r="DV93" s="107"/>
      <c r="DW93" s="107"/>
      <c r="DX93" s="107"/>
      <c r="DY93" s="108"/>
      <c r="DZ93" s="109"/>
      <c r="EA93" s="109"/>
      <c r="EB93" s="109"/>
      <c r="EC93" s="109"/>
      <c r="ED93" s="109"/>
      <c r="EE93" s="109"/>
      <c r="EF93" s="109"/>
      <c r="EG93" s="109"/>
      <c r="EH93" s="109"/>
      <c r="EI93" s="109"/>
      <c r="EJ93" s="110"/>
      <c r="EK93" s="108"/>
      <c r="EL93" s="109"/>
      <c r="EM93" s="109"/>
      <c r="EN93" s="109"/>
      <c r="EO93" s="109"/>
      <c r="EP93" s="109"/>
      <c r="EQ93" s="109"/>
      <c r="ER93" s="109"/>
      <c r="ES93" s="109"/>
      <c r="ET93" s="109"/>
      <c r="EU93" s="109"/>
      <c r="EV93" s="110"/>
      <c r="EW93" s="111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52" customFormat="1" ht="92.25" customHeight="1" x14ac:dyDescent="0.25">
      <c r="A97" s="129" t="s">
        <v>131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130"/>
      <c r="BD97" s="130"/>
      <c r="BE97" s="130"/>
      <c r="BF97" s="130"/>
      <c r="BG97" s="130"/>
      <c r="BH97" s="130"/>
      <c r="BI97" s="130"/>
      <c r="BJ97" s="130"/>
      <c r="BK97" s="130"/>
      <c r="BL97" s="130"/>
      <c r="BM97" s="130"/>
      <c r="BN97" s="130"/>
      <c r="BO97" s="130"/>
      <c r="BP97" s="130"/>
      <c r="BQ97" s="130"/>
      <c r="BR97" s="130"/>
      <c r="BS97" s="130"/>
      <c r="BT97" s="130"/>
      <c r="BU97" s="130"/>
      <c r="BV97" s="130"/>
      <c r="BW97" s="130"/>
      <c r="BX97" s="130"/>
      <c r="BY97" s="130"/>
      <c r="BZ97" s="130"/>
      <c r="CA97" s="130"/>
      <c r="CB97" s="130"/>
      <c r="CC97" s="130"/>
      <c r="CD97" s="130"/>
      <c r="CE97" s="130"/>
      <c r="CF97" s="130"/>
      <c r="CG97" s="130"/>
      <c r="CH97" s="130"/>
      <c r="CI97" s="130"/>
      <c r="CJ97" s="130"/>
      <c r="CK97" s="130"/>
      <c r="CL97" s="130"/>
      <c r="CM97" s="130"/>
      <c r="CN97" s="130"/>
      <c r="CO97" s="130"/>
      <c r="CP97" s="130"/>
      <c r="CQ97" s="130"/>
      <c r="CR97" s="130"/>
      <c r="CS97" s="130"/>
      <c r="CT97" s="130"/>
      <c r="CU97" s="130"/>
      <c r="CV97" s="130"/>
      <c r="CW97" s="130"/>
      <c r="CX97" s="130"/>
      <c r="CY97" s="130"/>
      <c r="CZ97" s="130"/>
      <c r="DA97" s="130"/>
      <c r="DB97" s="130"/>
      <c r="DC97" s="130"/>
      <c r="DD97" s="130"/>
      <c r="DE97" s="130"/>
      <c r="DF97" s="130"/>
      <c r="DG97" s="130"/>
      <c r="DH97" s="130"/>
      <c r="DI97" s="130"/>
      <c r="DJ97" s="130"/>
      <c r="DK97" s="130"/>
      <c r="DL97" s="130"/>
      <c r="DM97" s="130"/>
      <c r="DN97" s="130"/>
      <c r="DO97" s="130"/>
      <c r="DP97" s="130"/>
      <c r="DQ97" s="130"/>
      <c r="DR97" s="130"/>
      <c r="DS97" s="130"/>
      <c r="DT97" s="130"/>
      <c r="DU97" s="130"/>
      <c r="DV97" s="130"/>
      <c r="DW97" s="130"/>
      <c r="DX97" s="130"/>
      <c r="DY97" s="130"/>
      <c r="DZ97" s="130"/>
      <c r="EA97" s="130"/>
      <c r="EB97" s="130"/>
      <c r="EC97" s="130"/>
      <c r="ED97" s="130"/>
      <c r="EE97" s="130"/>
      <c r="EF97" s="130"/>
      <c r="EG97" s="130"/>
      <c r="EH97" s="130"/>
      <c r="EI97" s="130"/>
      <c r="EJ97" s="130"/>
      <c r="EK97" s="130"/>
      <c r="EL97" s="130"/>
      <c r="EM97" s="130"/>
      <c r="EN97" s="130"/>
      <c r="EO97" s="130"/>
      <c r="EP97" s="130"/>
      <c r="EQ97" s="130"/>
      <c r="ER97" s="130"/>
      <c r="ES97" s="130"/>
      <c r="ET97" s="130"/>
      <c r="EU97" s="130"/>
      <c r="EV97" s="130"/>
      <c r="EW97" s="130"/>
      <c r="EX97" s="130"/>
      <c r="EY97" s="130"/>
      <c r="EZ97" s="130"/>
      <c r="FA97" s="130"/>
      <c r="FB97" s="130"/>
      <c r="FC97" s="130"/>
      <c r="FD97" s="130"/>
      <c r="FE97" s="130"/>
      <c r="FF97" s="130"/>
      <c r="FG97" s="130"/>
    </row>
    <row r="98" spans="1:163" s="46" customFormat="1" ht="15.75" x14ac:dyDescent="0.25"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  <c r="BI98" s="163"/>
      <c r="BJ98" s="163"/>
      <c r="BK98" s="163"/>
      <c r="BL98" s="163"/>
      <c r="BM98" s="163"/>
      <c r="BN98" s="163"/>
      <c r="BO98" s="163"/>
      <c r="BP98" s="163"/>
      <c r="BQ98" s="163"/>
      <c r="BR98" s="163"/>
      <c r="BS98" s="163"/>
      <c r="BT98" s="163"/>
      <c r="BU98" s="163"/>
      <c r="BV98" s="163"/>
      <c r="BW98" s="163"/>
      <c r="BX98" s="163"/>
      <c r="BY98" s="163"/>
      <c r="BZ98" s="163"/>
      <c r="CA98" s="163"/>
      <c r="CB98" s="163"/>
      <c r="CC98" s="163"/>
      <c r="CD98" s="163"/>
      <c r="CE98" s="163"/>
      <c r="CF98" s="163"/>
      <c r="CG98" s="163"/>
      <c r="CH98" s="163"/>
      <c r="CI98" s="163"/>
      <c r="CJ98" s="163"/>
      <c r="CK98" s="163"/>
      <c r="CL98" s="163"/>
      <c r="CM98" s="163"/>
      <c r="CN98" s="163"/>
      <c r="CO98" s="163"/>
      <c r="CP98" s="163"/>
      <c r="CQ98" s="163"/>
      <c r="CR98" s="163"/>
      <c r="CS98" s="163"/>
      <c r="CT98" s="163"/>
      <c r="CU98" s="163"/>
      <c r="CV98" s="163"/>
      <c r="CW98" s="163"/>
      <c r="CX98" s="163"/>
      <c r="CY98" s="163"/>
      <c r="CZ98" s="163"/>
      <c r="DA98" s="163"/>
      <c r="DB98" s="163"/>
      <c r="DC98" s="163"/>
      <c r="DD98" s="163"/>
      <c r="DE98" s="163"/>
      <c r="DF98" s="163"/>
      <c r="DG98" s="163"/>
      <c r="DH98" s="163"/>
      <c r="DI98" s="163"/>
      <c r="DJ98" s="163"/>
      <c r="DK98" s="163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77" t="s">
        <v>4</v>
      </c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15"/>
      <c r="DX99" s="15"/>
      <c r="DY99" s="15"/>
      <c r="DZ99" s="15"/>
      <c r="EA99" s="16"/>
      <c r="EB99" s="16"/>
      <c r="EC99" s="16"/>
      <c r="ED99" s="16"/>
      <c r="EE99" s="16"/>
      <c r="EF99" s="49"/>
      <c r="EG99" s="49"/>
      <c r="EH99" s="49"/>
      <c r="EI99" s="49"/>
      <c r="EJ99" s="46"/>
      <c r="EK99" s="46"/>
      <c r="EL99" s="46"/>
      <c r="EM99" s="46"/>
    </row>
    <row r="100" spans="1:163" s="8" customFormat="1" ht="15.75" x14ac:dyDescent="0.25">
      <c r="AR100" s="19"/>
      <c r="AS100" s="17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147" t="s">
        <v>112</v>
      </c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5" t="s">
        <v>141</v>
      </c>
      <c r="BS100" s="145"/>
      <c r="BT100" s="145"/>
      <c r="BU100" s="145"/>
      <c r="BV100" s="145"/>
      <c r="BW100" s="145"/>
      <c r="BX100" s="145"/>
      <c r="BY100" s="145"/>
      <c r="BZ100" s="145"/>
      <c r="CA100" s="145"/>
      <c r="CB100" s="145"/>
      <c r="CC100" s="145"/>
      <c r="CD100" s="145"/>
      <c r="CE100" s="145"/>
      <c r="CF100" s="145"/>
      <c r="CG100" s="145"/>
      <c r="CH100" s="145"/>
      <c r="CI100" s="145"/>
      <c r="CJ100" s="147">
        <v>20</v>
      </c>
      <c r="CK100" s="147"/>
      <c r="CL100" s="147"/>
      <c r="CM100" s="147"/>
      <c r="CN100" s="148" t="s">
        <v>139</v>
      </c>
      <c r="CO100" s="148"/>
      <c r="CP100" s="148"/>
      <c r="CQ100" s="148"/>
      <c r="CR100" s="149" t="s">
        <v>6</v>
      </c>
      <c r="CS100" s="149"/>
      <c r="CT100" s="149"/>
      <c r="CU100" s="149"/>
      <c r="CV100" s="149"/>
      <c r="CW100" s="149"/>
      <c r="CX100" s="149"/>
      <c r="CY100" s="149"/>
      <c r="DC100" s="10"/>
    </row>
    <row r="101" spans="1:163" s="46" customFormat="1" ht="15.75" x14ac:dyDescent="0.25">
      <c r="J101" s="114" t="s">
        <v>143</v>
      </c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48"/>
      <c r="V101" s="48"/>
      <c r="W101" s="48"/>
      <c r="X101" s="48"/>
      <c r="Y101" s="48" t="s">
        <v>140</v>
      </c>
      <c r="Z101" s="48"/>
      <c r="AA101" s="48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14"/>
      <c r="CW101" s="114"/>
      <c r="CX101" s="114"/>
      <c r="DC101" s="7"/>
    </row>
    <row r="102" spans="1:163" s="52" customFormat="1" ht="15.75" x14ac:dyDescent="0.25">
      <c r="DC102" s="42"/>
    </row>
    <row r="103" spans="1:163" s="26" customFormat="1" ht="82.5" customHeight="1" x14ac:dyDescent="0.25">
      <c r="A103" s="115" t="s">
        <v>68</v>
      </c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 t="s">
        <v>69</v>
      </c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 t="s">
        <v>70</v>
      </c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 t="s">
        <v>71</v>
      </c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 t="s">
        <v>72</v>
      </c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 t="s">
        <v>73</v>
      </c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 t="s">
        <v>74</v>
      </c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5"/>
      <c r="EV103" s="115"/>
      <c r="EW103" s="115"/>
      <c r="EX103" s="115"/>
      <c r="EY103" s="115"/>
      <c r="EZ103" s="115"/>
      <c r="FA103" s="115"/>
      <c r="FB103" s="115"/>
      <c r="FC103" s="115"/>
      <c r="FD103" s="115"/>
      <c r="FE103" s="115"/>
      <c r="FF103" s="115"/>
      <c r="FG103" s="115"/>
    </row>
    <row r="104" spans="1:163" s="20" customFormat="1" x14ac:dyDescent="0.25">
      <c r="A104" s="102">
        <v>1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>
        <v>2</v>
      </c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>
        <v>3</v>
      </c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>
        <v>4</v>
      </c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02">
        <v>5</v>
      </c>
      <c r="CS104" s="102"/>
      <c r="CT104" s="102"/>
      <c r="CU104" s="102"/>
      <c r="CV104" s="102"/>
      <c r="CW104" s="102"/>
      <c r="CX104" s="102"/>
      <c r="CY104" s="102"/>
      <c r="CZ104" s="102"/>
      <c r="DA104" s="102"/>
      <c r="DB104" s="102"/>
      <c r="DC104" s="102"/>
      <c r="DD104" s="102"/>
      <c r="DE104" s="102"/>
      <c r="DF104" s="102"/>
      <c r="DG104" s="102"/>
      <c r="DH104" s="102"/>
      <c r="DI104" s="102"/>
      <c r="DJ104" s="102"/>
      <c r="DK104" s="102"/>
      <c r="DL104" s="102"/>
      <c r="DM104" s="102"/>
      <c r="DN104" s="102">
        <v>6</v>
      </c>
      <c r="DO104" s="102"/>
      <c r="DP104" s="102"/>
      <c r="DQ104" s="102"/>
      <c r="DR104" s="102"/>
      <c r="DS104" s="102"/>
      <c r="DT104" s="102"/>
      <c r="DU104" s="102"/>
      <c r="DV104" s="102"/>
      <c r="DW104" s="102"/>
      <c r="DX104" s="102"/>
      <c r="DY104" s="102"/>
      <c r="DZ104" s="102"/>
      <c r="EA104" s="102"/>
      <c r="EB104" s="102"/>
      <c r="EC104" s="102"/>
      <c r="ED104" s="102"/>
      <c r="EE104" s="102"/>
      <c r="EF104" s="102"/>
      <c r="EG104" s="102"/>
      <c r="EH104" s="102"/>
      <c r="EI104" s="102"/>
      <c r="EJ104" s="102"/>
      <c r="EK104" s="102">
        <v>7</v>
      </c>
      <c r="EL104" s="102"/>
      <c r="EM104" s="102"/>
      <c r="EN104" s="102"/>
      <c r="EO104" s="102"/>
      <c r="EP104" s="102"/>
      <c r="EQ104" s="102"/>
      <c r="ER104" s="102"/>
      <c r="ES104" s="102"/>
      <c r="ET104" s="102"/>
      <c r="EU104" s="102"/>
      <c r="EV104" s="102"/>
      <c r="EW104" s="102"/>
      <c r="EX104" s="102"/>
      <c r="EY104" s="102"/>
      <c r="EZ104" s="102"/>
      <c r="FA104" s="102"/>
      <c r="FB104" s="102"/>
      <c r="FC104" s="102"/>
      <c r="FD104" s="102"/>
      <c r="FE104" s="102"/>
      <c r="FF104" s="102"/>
      <c r="FG104" s="102"/>
    </row>
    <row r="105" spans="1:163" s="20" customFormat="1" ht="21.75" customHeight="1" x14ac:dyDescent="0.25">
      <c r="A105" s="103" t="s">
        <v>132</v>
      </c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5"/>
      <c r="AA105" s="173" t="s">
        <v>133</v>
      </c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/>
      <c r="AM105" s="174"/>
      <c r="AN105" s="174"/>
      <c r="AO105" s="174"/>
      <c r="AP105" s="174"/>
      <c r="AQ105" s="174"/>
      <c r="AR105" s="174"/>
      <c r="AS105" s="174"/>
      <c r="AT105" s="174"/>
      <c r="AU105" s="174"/>
      <c r="AV105" s="174"/>
      <c r="AW105" s="174"/>
      <c r="AX105" s="174"/>
      <c r="AY105" s="174"/>
      <c r="AZ105" s="175"/>
      <c r="BA105" s="102" t="s">
        <v>104</v>
      </c>
      <c r="BB105" s="102" t="s">
        <v>104</v>
      </c>
      <c r="BC105" s="102" t="s">
        <v>104</v>
      </c>
      <c r="BD105" s="102" t="s">
        <v>104</v>
      </c>
      <c r="BE105" s="102" t="s">
        <v>104</v>
      </c>
      <c r="BF105" s="102" t="s">
        <v>104</v>
      </c>
      <c r="BG105" s="102" t="s">
        <v>104</v>
      </c>
      <c r="BH105" s="102" t="s">
        <v>104</v>
      </c>
      <c r="BI105" s="102" t="s">
        <v>104</v>
      </c>
      <c r="BJ105" s="102" t="s">
        <v>104</v>
      </c>
      <c r="BK105" s="102" t="s">
        <v>104</v>
      </c>
      <c r="BL105" s="102" t="s">
        <v>104</v>
      </c>
      <c r="BM105" s="102" t="s">
        <v>104</v>
      </c>
      <c r="BN105" s="102" t="s">
        <v>104</v>
      </c>
      <c r="BO105" s="102" t="s">
        <v>104</v>
      </c>
      <c r="BP105" s="102" t="s">
        <v>104</v>
      </c>
      <c r="BQ105" s="102" t="s">
        <v>104</v>
      </c>
      <c r="BR105" s="102" t="s">
        <v>104</v>
      </c>
      <c r="BS105" s="102" t="s">
        <v>104</v>
      </c>
      <c r="BT105" s="102" t="s">
        <v>104</v>
      </c>
      <c r="BU105" s="102" t="s">
        <v>104</v>
      </c>
      <c r="BV105" s="102" t="s">
        <v>104</v>
      </c>
      <c r="BW105" s="102" t="s">
        <v>104</v>
      </c>
      <c r="BX105" s="90">
        <v>2</v>
      </c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5">
        <v>8.9740000000000002</v>
      </c>
      <c r="CS105" s="95">
        <v>8.3219999999999992</v>
      </c>
      <c r="CT105" s="95">
        <v>8.3219999999999992</v>
      </c>
      <c r="CU105" s="95">
        <v>8.3219999999999992</v>
      </c>
      <c r="CV105" s="95">
        <v>8.3219999999999992</v>
      </c>
      <c r="CW105" s="95">
        <v>8.3219999999999992</v>
      </c>
      <c r="CX105" s="95">
        <v>8.3219999999999992</v>
      </c>
      <c r="CY105" s="95">
        <v>8.3219999999999992</v>
      </c>
      <c r="CZ105" s="95">
        <v>8.3219999999999992</v>
      </c>
      <c r="DA105" s="95">
        <v>8.3219999999999992</v>
      </c>
      <c r="DB105" s="95">
        <v>8.3219999999999992</v>
      </c>
      <c r="DC105" s="95">
        <v>8.3219999999999992</v>
      </c>
      <c r="DD105" s="95">
        <v>8.3219999999999992</v>
      </c>
      <c r="DE105" s="95">
        <v>8.3219999999999992</v>
      </c>
      <c r="DF105" s="95">
        <v>8.3219999999999992</v>
      </c>
      <c r="DG105" s="95">
        <v>8.3219999999999992</v>
      </c>
      <c r="DH105" s="95">
        <v>8.3219999999999992</v>
      </c>
      <c r="DI105" s="95">
        <v>8.3219999999999992</v>
      </c>
      <c r="DJ105" s="95">
        <v>8.3219999999999992</v>
      </c>
      <c r="DK105" s="95">
        <v>8.3219999999999992</v>
      </c>
      <c r="DL105" s="95">
        <v>8.3219999999999992</v>
      </c>
      <c r="DM105" s="95">
        <v>8.3219999999999992</v>
      </c>
      <c r="DN105" s="95">
        <f>CR105</f>
        <v>8.9740000000000002</v>
      </c>
      <c r="DO105" s="95">
        <v>6.5537299999999998</v>
      </c>
      <c r="DP105" s="95">
        <v>6.5537299999999998</v>
      </c>
      <c r="DQ105" s="95">
        <v>6.5537299999999998</v>
      </c>
      <c r="DR105" s="95">
        <v>6.5537299999999998</v>
      </c>
      <c r="DS105" s="95">
        <v>6.5537299999999998</v>
      </c>
      <c r="DT105" s="95">
        <v>6.5537299999999998</v>
      </c>
      <c r="DU105" s="95">
        <v>6.5537299999999998</v>
      </c>
      <c r="DV105" s="95">
        <v>6.5537299999999998</v>
      </c>
      <c r="DW105" s="95">
        <v>6.5537299999999998</v>
      </c>
      <c r="DX105" s="95">
        <v>6.5537299999999998</v>
      </c>
      <c r="DY105" s="95">
        <v>6.5537299999999998</v>
      </c>
      <c r="DZ105" s="95">
        <v>6.5537299999999998</v>
      </c>
      <c r="EA105" s="95">
        <v>6.5537299999999998</v>
      </c>
      <c r="EB105" s="95">
        <v>6.5537299999999998</v>
      </c>
      <c r="EC105" s="95">
        <v>6.5537299999999998</v>
      </c>
      <c r="ED105" s="95">
        <v>6.5537299999999998</v>
      </c>
      <c r="EE105" s="95">
        <v>6.5537299999999998</v>
      </c>
      <c r="EF105" s="95">
        <v>6.5537299999999998</v>
      </c>
      <c r="EG105" s="95">
        <v>6.5537299999999998</v>
      </c>
      <c r="EH105" s="95">
        <v>6.5537299999999998</v>
      </c>
      <c r="EI105" s="95">
        <v>6.5537299999999998</v>
      </c>
      <c r="EJ105" s="95">
        <v>6.5537299999999998</v>
      </c>
      <c r="EK105" s="142">
        <f>EL14</f>
        <v>26.992999999999995</v>
      </c>
      <c r="EL105" s="143"/>
      <c r="EM105" s="143"/>
      <c r="EN105" s="143"/>
      <c r="EO105" s="143"/>
      <c r="EP105" s="143"/>
      <c r="EQ105" s="143"/>
      <c r="ER105" s="143"/>
      <c r="ES105" s="143"/>
      <c r="ET105" s="143"/>
      <c r="EU105" s="143"/>
      <c r="EV105" s="143"/>
      <c r="EW105" s="143"/>
      <c r="EX105" s="143"/>
      <c r="EY105" s="143"/>
      <c r="EZ105" s="143"/>
      <c r="FA105" s="143"/>
      <c r="FB105" s="143"/>
      <c r="FC105" s="143"/>
      <c r="FD105" s="143"/>
      <c r="FE105" s="143"/>
      <c r="FF105" s="143"/>
      <c r="FG105" s="144"/>
    </row>
    <row r="106" spans="1:163" s="20" customFormat="1" ht="18.75" customHeight="1" x14ac:dyDescent="0.25">
      <c r="A106" s="139"/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1"/>
      <c r="AA106" s="176"/>
      <c r="AB106" s="177"/>
      <c r="AC106" s="177"/>
      <c r="AD106" s="177"/>
      <c r="AE106" s="177"/>
      <c r="AF106" s="177"/>
      <c r="AG106" s="177"/>
      <c r="AH106" s="177"/>
      <c r="AI106" s="177"/>
      <c r="AJ106" s="177"/>
      <c r="AK106" s="177"/>
      <c r="AL106" s="177"/>
      <c r="AM106" s="177"/>
      <c r="AN106" s="177"/>
      <c r="AO106" s="177"/>
      <c r="AP106" s="177"/>
      <c r="AQ106" s="177"/>
      <c r="AR106" s="177"/>
      <c r="AS106" s="177"/>
      <c r="AT106" s="177"/>
      <c r="AU106" s="177"/>
      <c r="AV106" s="177"/>
      <c r="AW106" s="177"/>
      <c r="AX106" s="177"/>
      <c r="AY106" s="177"/>
      <c r="AZ106" s="178"/>
      <c r="BA106" s="102" t="s">
        <v>105</v>
      </c>
      <c r="BB106" s="102" t="s">
        <v>105</v>
      </c>
      <c r="BC106" s="102" t="s">
        <v>105</v>
      </c>
      <c r="BD106" s="102" t="s">
        <v>105</v>
      </c>
      <c r="BE106" s="102" t="s">
        <v>105</v>
      </c>
      <c r="BF106" s="102" t="s">
        <v>105</v>
      </c>
      <c r="BG106" s="102" t="s">
        <v>105</v>
      </c>
      <c r="BH106" s="102" t="s">
        <v>105</v>
      </c>
      <c r="BI106" s="102" t="s">
        <v>105</v>
      </c>
      <c r="BJ106" s="102" t="s">
        <v>105</v>
      </c>
      <c r="BK106" s="102" t="s">
        <v>105</v>
      </c>
      <c r="BL106" s="102" t="s">
        <v>105</v>
      </c>
      <c r="BM106" s="102" t="s">
        <v>105</v>
      </c>
      <c r="BN106" s="102" t="s">
        <v>105</v>
      </c>
      <c r="BO106" s="102" t="s">
        <v>105</v>
      </c>
      <c r="BP106" s="102" t="s">
        <v>105</v>
      </c>
      <c r="BQ106" s="102" t="s">
        <v>105</v>
      </c>
      <c r="BR106" s="102" t="s">
        <v>105</v>
      </c>
      <c r="BS106" s="102" t="s">
        <v>105</v>
      </c>
      <c r="BT106" s="102" t="s">
        <v>105</v>
      </c>
      <c r="BU106" s="102" t="s">
        <v>105</v>
      </c>
      <c r="BV106" s="102" t="s">
        <v>105</v>
      </c>
      <c r="BW106" s="102" t="s">
        <v>105</v>
      </c>
      <c r="BX106" s="90">
        <v>4</v>
      </c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5">
        <v>0.38500000000000001</v>
      </c>
      <c r="CS106" s="95">
        <v>0.26900000000000002</v>
      </c>
      <c r="CT106" s="95">
        <v>0.26900000000000002</v>
      </c>
      <c r="CU106" s="95">
        <v>0.26900000000000002</v>
      </c>
      <c r="CV106" s="95">
        <v>0.26900000000000002</v>
      </c>
      <c r="CW106" s="95">
        <v>0.26900000000000002</v>
      </c>
      <c r="CX106" s="95">
        <v>0.26900000000000002</v>
      </c>
      <c r="CY106" s="95">
        <v>0.26900000000000002</v>
      </c>
      <c r="CZ106" s="95">
        <v>0.26900000000000002</v>
      </c>
      <c r="DA106" s="95">
        <v>0.26900000000000002</v>
      </c>
      <c r="DB106" s="95">
        <v>0.26900000000000002</v>
      </c>
      <c r="DC106" s="95">
        <v>0.26900000000000002</v>
      </c>
      <c r="DD106" s="95">
        <v>0.26900000000000002</v>
      </c>
      <c r="DE106" s="95">
        <v>0.26900000000000002</v>
      </c>
      <c r="DF106" s="95">
        <v>0.26900000000000002</v>
      </c>
      <c r="DG106" s="95">
        <v>0.26900000000000002</v>
      </c>
      <c r="DH106" s="95">
        <v>0.26900000000000002</v>
      </c>
      <c r="DI106" s="95">
        <v>0.26900000000000002</v>
      </c>
      <c r="DJ106" s="95">
        <v>0.26900000000000002</v>
      </c>
      <c r="DK106" s="95">
        <v>0.26900000000000002</v>
      </c>
      <c r="DL106" s="95">
        <v>0.26900000000000002</v>
      </c>
      <c r="DM106" s="95">
        <v>0.26900000000000002</v>
      </c>
      <c r="DN106" s="95">
        <f>CR106</f>
        <v>0.38500000000000001</v>
      </c>
      <c r="DO106" s="95">
        <v>0.17710000000000001</v>
      </c>
      <c r="DP106" s="95">
        <v>0.17710000000000001</v>
      </c>
      <c r="DQ106" s="95">
        <v>0.17710000000000001</v>
      </c>
      <c r="DR106" s="95">
        <v>0.17710000000000001</v>
      </c>
      <c r="DS106" s="95">
        <v>0.17710000000000001</v>
      </c>
      <c r="DT106" s="95">
        <v>0.17710000000000001</v>
      </c>
      <c r="DU106" s="95">
        <v>0.17710000000000001</v>
      </c>
      <c r="DV106" s="95">
        <v>0.17710000000000001</v>
      </c>
      <c r="DW106" s="95">
        <v>0.17710000000000001</v>
      </c>
      <c r="DX106" s="95">
        <v>0.17710000000000001</v>
      </c>
      <c r="DY106" s="95">
        <v>0.17710000000000001</v>
      </c>
      <c r="DZ106" s="95">
        <v>0.17710000000000001</v>
      </c>
      <c r="EA106" s="95">
        <v>0.17710000000000001</v>
      </c>
      <c r="EB106" s="95">
        <v>0.17710000000000001</v>
      </c>
      <c r="EC106" s="95">
        <v>0.17710000000000001</v>
      </c>
      <c r="ED106" s="95">
        <v>0.17710000000000001</v>
      </c>
      <c r="EE106" s="95">
        <v>0.17710000000000001</v>
      </c>
      <c r="EF106" s="95">
        <v>0.17710000000000001</v>
      </c>
      <c r="EG106" s="95">
        <v>0.17710000000000001</v>
      </c>
      <c r="EH106" s="95">
        <v>0.17710000000000001</v>
      </c>
      <c r="EI106" s="95">
        <v>0.17710000000000001</v>
      </c>
      <c r="EJ106" s="95">
        <v>0.17710000000000001</v>
      </c>
      <c r="EK106" s="185"/>
      <c r="EL106" s="186"/>
      <c r="EM106" s="186"/>
      <c r="EN106" s="186"/>
      <c r="EO106" s="186"/>
      <c r="EP106" s="186"/>
      <c r="EQ106" s="186"/>
      <c r="ER106" s="186"/>
      <c r="ES106" s="186"/>
      <c r="ET106" s="186"/>
      <c r="EU106" s="186"/>
      <c r="EV106" s="186"/>
      <c r="EW106" s="186"/>
      <c r="EX106" s="186"/>
      <c r="EY106" s="186"/>
      <c r="EZ106" s="186"/>
      <c r="FA106" s="186"/>
      <c r="FB106" s="186"/>
      <c r="FC106" s="186"/>
      <c r="FD106" s="186"/>
      <c r="FE106" s="186"/>
      <c r="FF106" s="186"/>
      <c r="FG106" s="187"/>
    </row>
    <row r="107" spans="1:163" s="20" customFormat="1" ht="61.5" customHeight="1" x14ac:dyDescent="0.25">
      <c r="A107" s="139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1"/>
      <c r="AA107" s="176"/>
      <c r="AB107" s="177"/>
      <c r="AC107" s="177"/>
      <c r="AD107" s="177"/>
      <c r="AE107" s="177"/>
      <c r="AF107" s="177"/>
      <c r="AG107" s="177"/>
      <c r="AH107" s="177"/>
      <c r="AI107" s="177"/>
      <c r="AJ107" s="177"/>
      <c r="AK107" s="177"/>
      <c r="AL107" s="177"/>
      <c r="AM107" s="177"/>
      <c r="AN107" s="177"/>
      <c r="AO107" s="177"/>
      <c r="AP107" s="177"/>
      <c r="AQ107" s="177"/>
      <c r="AR107" s="177"/>
      <c r="AS107" s="177"/>
      <c r="AT107" s="177"/>
      <c r="AU107" s="177"/>
      <c r="AV107" s="177"/>
      <c r="AW107" s="177"/>
      <c r="AX107" s="177"/>
      <c r="AY107" s="177"/>
      <c r="AZ107" s="178"/>
      <c r="BA107" s="172" t="s">
        <v>106</v>
      </c>
      <c r="BB107" s="172" t="s">
        <v>106</v>
      </c>
      <c r="BC107" s="172" t="s">
        <v>106</v>
      </c>
      <c r="BD107" s="172" t="s">
        <v>106</v>
      </c>
      <c r="BE107" s="172" t="s">
        <v>106</v>
      </c>
      <c r="BF107" s="172" t="s">
        <v>106</v>
      </c>
      <c r="BG107" s="172" t="s">
        <v>106</v>
      </c>
      <c r="BH107" s="172" t="s">
        <v>106</v>
      </c>
      <c r="BI107" s="172" t="s">
        <v>106</v>
      </c>
      <c r="BJ107" s="172" t="s">
        <v>106</v>
      </c>
      <c r="BK107" s="172" t="s">
        <v>106</v>
      </c>
      <c r="BL107" s="172" t="s">
        <v>106</v>
      </c>
      <c r="BM107" s="172" t="s">
        <v>106</v>
      </c>
      <c r="BN107" s="172" t="s">
        <v>106</v>
      </c>
      <c r="BO107" s="172" t="s">
        <v>106</v>
      </c>
      <c r="BP107" s="172" t="s">
        <v>106</v>
      </c>
      <c r="BQ107" s="172" t="s">
        <v>106</v>
      </c>
      <c r="BR107" s="172" t="s">
        <v>106</v>
      </c>
      <c r="BS107" s="172" t="s">
        <v>106</v>
      </c>
      <c r="BT107" s="172" t="s">
        <v>106</v>
      </c>
      <c r="BU107" s="172" t="s">
        <v>106</v>
      </c>
      <c r="BV107" s="172" t="s">
        <v>106</v>
      </c>
      <c r="BW107" s="172" t="s">
        <v>106</v>
      </c>
      <c r="BX107" s="90">
        <v>5</v>
      </c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5">
        <v>1.2500000000000001E-2</v>
      </c>
      <c r="CS107" s="95">
        <v>1.15E-2</v>
      </c>
      <c r="CT107" s="95">
        <v>1.15E-2</v>
      </c>
      <c r="CU107" s="95">
        <v>1.15E-2</v>
      </c>
      <c r="CV107" s="95">
        <v>1.15E-2</v>
      </c>
      <c r="CW107" s="95">
        <v>1.15E-2</v>
      </c>
      <c r="CX107" s="95">
        <v>1.15E-2</v>
      </c>
      <c r="CY107" s="95">
        <v>1.15E-2</v>
      </c>
      <c r="CZ107" s="95">
        <v>1.15E-2</v>
      </c>
      <c r="DA107" s="95">
        <v>1.15E-2</v>
      </c>
      <c r="DB107" s="95">
        <v>1.15E-2</v>
      </c>
      <c r="DC107" s="95">
        <v>1.15E-2</v>
      </c>
      <c r="DD107" s="95">
        <v>1.15E-2</v>
      </c>
      <c r="DE107" s="95">
        <v>1.15E-2</v>
      </c>
      <c r="DF107" s="95">
        <v>1.15E-2</v>
      </c>
      <c r="DG107" s="95">
        <v>1.15E-2</v>
      </c>
      <c r="DH107" s="95">
        <v>1.15E-2</v>
      </c>
      <c r="DI107" s="95">
        <v>1.15E-2</v>
      </c>
      <c r="DJ107" s="95">
        <v>1.15E-2</v>
      </c>
      <c r="DK107" s="95">
        <v>1.15E-2</v>
      </c>
      <c r="DL107" s="95">
        <v>1.15E-2</v>
      </c>
      <c r="DM107" s="95">
        <v>1.15E-2</v>
      </c>
      <c r="DN107" s="95">
        <f>CR107</f>
        <v>1.2500000000000001E-2</v>
      </c>
      <c r="DO107" s="95">
        <v>9.4179999999999993E-3</v>
      </c>
      <c r="DP107" s="95">
        <v>9.4179999999999993E-3</v>
      </c>
      <c r="DQ107" s="95">
        <v>9.4179999999999993E-3</v>
      </c>
      <c r="DR107" s="95">
        <v>9.4179999999999993E-3</v>
      </c>
      <c r="DS107" s="95">
        <v>9.4179999999999993E-3</v>
      </c>
      <c r="DT107" s="95">
        <v>9.4179999999999993E-3</v>
      </c>
      <c r="DU107" s="95">
        <v>9.4179999999999993E-3</v>
      </c>
      <c r="DV107" s="95">
        <v>9.4179999999999993E-3</v>
      </c>
      <c r="DW107" s="95">
        <v>9.4179999999999993E-3</v>
      </c>
      <c r="DX107" s="95">
        <v>9.4179999999999993E-3</v>
      </c>
      <c r="DY107" s="95">
        <v>9.4179999999999993E-3</v>
      </c>
      <c r="DZ107" s="95">
        <v>9.4179999999999993E-3</v>
      </c>
      <c r="EA107" s="95">
        <v>9.4179999999999993E-3</v>
      </c>
      <c r="EB107" s="95">
        <v>9.4179999999999993E-3</v>
      </c>
      <c r="EC107" s="95">
        <v>9.4179999999999993E-3</v>
      </c>
      <c r="ED107" s="95">
        <v>9.4179999999999993E-3</v>
      </c>
      <c r="EE107" s="95">
        <v>9.4179999999999993E-3</v>
      </c>
      <c r="EF107" s="95">
        <v>9.4179999999999993E-3</v>
      </c>
      <c r="EG107" s="95">
        <v>9.4179999999999993E-3</v>
      </c>
      <c r="EH107" s="95">
        <v>9.4179999999999993E-3</v>
      </c>
      <c r="EI107" s="95">
        <v>9.4179999999999993E-3</v>
      </c>
      <c r="EJ107" s="95">
        <v>9.4179999999999993E-3</v>
      </c>
      <c r="EK107" s="185"/>
      <c r="EL107" s="186"/>
      <c r="EM107" s="186"/>
      <c r="EN107" s="186"/>
      <c r="EO107" s="186"/>
      <c r="EP107" s="186"/>
      <c r="EQ107" s="186"/>
      <c r="ER107" s="186"/>
      <c r="ES107" s="186"/>
      <c r="ET107" s="186"/>
      <c r="EU107" s="186"/>
      <c r="EV107" s="186"/>
      <c r="EW107" s="186"/>
      <c r="EX107" s="186"/>
      <c r="EY107" s="186"/>
      <c r="EZ107" s="186"/>
      <c r="FA107" s="186"/>
      <c r="FB107" s="186"/>
      <c r="FC107" s="186"/>
      <c r="FD107" s="186"/>
      <c r="FE107" s="186"/>
      <c r="FF107" s="186"/>
      <c r="FG107" s="187"/>
    </row>
    <row r="108" spans="1:163" s="20" customFormat="1" ht="77.25" customHeight="1" x14ac:dyDescent="0.25">
      <c r="A108" s="139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1"/>
      <c r="AA108" s="176"/>
      <c r="AB108" s="177"/>
      <c r="AC108" s="177"/>
      <c r="AD108" s="177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  <c r="AU108" s="177"/>
      <c r="AV108" s="177"/>
      <c r="AW108" s="177"/>
      <c r="AX108" s="177"/>
      <c r="AY108" s="177"/>
      <c r="AZ108" s="178"/>
      <c r="BA108" s="172" t="s">
        <v>109</v>
      </c>
      <c r="BB108" s="172" t="s">
        <v>109</v>
      </c>
      <c r="BC108" s="172" t="s">
        <v>109</v>
      </c>
      <c r="BD108" s="172" t="s">
        <v>109</v>
      </c>
      <c r="BE108" s="172" t="s">
        <v>109</v>
      </c>
      <c r="BF108" s="172" t="s">
        <v>109</v>
      </c>
      <c r="BG108" s="172" t="s">
        <v>109</v>
      </c>
      <c r="BH108" s="172" t="s">
        <v>109</v>
      </c>
      <c r="BI108" s="172" t="s">
        <v>109</v>
      </c>
      <c r="BJ108" s="172" t="s">
        <v>109</v>
      </c>
      <c r="BK108" s="172" t="s">
        <v>109</v>
      </c>
      <c r="BL108" s="172" t="s">
        <v>109</v>
      </c>
      <c r="BM108" s="172" t="s">
        <v>109</v>
      </c>
      <c r="BN108" s="172" t="s">
        <v>109</v>
      </c>
      <c r="BO108" s="172" t="s">
        <v>109</v>
      </c>
      <c r="BP108" s="172" t="s">
        <v>109</v>
      </c>
      <c r="BQ108" s="172" t="s">
        <v>109</v>
      </c>
      <c r="BR108" s="172" t="s">
        <v>109</v>
      </c>
      <c r="BS108" s="172" t="s">
        <v>109</v>
      </c>
      <c r="BT108" s="172" t="s">
        <v>109</v>
      </c>
      <c r="BU108" s="172" t="s">
        <v>109</v>
      </c>
      <c r="BV108" s="172" t="s">
        <v>109</v>
      </c>
      <c r="BW108" s="172" t="s">
        <v>109</v>
      </c>
      <c r="BX108" s="90">
        <v>5</v>
      </c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  <c r="CR108" s="95">
        <v>4.4999999999999998E-2</v>
      </c>
      <c r="CS108" s="95">
        <v>5.1999999999999998E-2</v>
      </c>
      <c r="CT108" s="95">
        <v>5.1999999999999998E-2</v>
      </c>
      <c r="CU108" s="95">
        <v>5.1999999999999998E-2</v>
      </c>
      <c r="CV108" s="95">
        <v>5.1999999999999998E-2</v>
      </c>
      <c r="CW108" s="95">
        <v>5.1999999999999998E-2</v>
      </c>
      <c r="CX108" s="95">
        <v>5.1999999999999998E-2</v>
      </c>
      <c r="CY108" s="95">
        <v>5.1999999999999998E-2</v>
      </c>
      <c r="CZ108" s="95">
        <v>5.1999999999999998E-2</v>
      </c>
      <c r="DA108" s="95">
        <v>5.1999999999999998E-2</v>
      </c>
      <c r="DB108" s="95">
        <v>5.1999999999999998E-2</v>
      </c>
      <c r="DC108" s="95">
        <v>5.1999999999999998E-2</v>
      </c>
      <c r="DD108" s="95">
        <v>5.1999999999999998E-2</v>
      </c>
      <c r="DE108" s="95">
        <v>5.1999999999999998E-2</v>
      </c>
      <c r="DF108" s="95">
        <v>5.1999999999999998E-2</v>
      </c>
      <c r="DG108" s="95">
        <v>5.1999999999999998E-2</v>
      </c>
      <c r="DH108" s="95">
        <v>5.1999999999999998E-2</v>
      </c>
      <c r="DI108" s="95">
        <v>5.1999999999999998E-2</v>
      </c>
      <c r="DJ108" s="95">
        <v>5.1999999999999998E-2</v>
      </c>
      <c r="DK108" s="95">
        <v>5.1999999999999998E-2</v>
      </c>
      <c r="DL108" s="95">
        <v>5.1999999999999998E-2</v>
      </c>
      <c r="DM108" s="95">
        <v>5.1999999999999998E-2</v>
      </c>
      <c r="DN108" s="95">
        <f>CR108</f>
        <v>4.4999999999999998E-2</v>
      </c>
      <c r="DO108" s="95">
        <v>4.4864000000000001E-2</v>
      </c>
      <c r="DP108" s="95">
        <v>4.4864000000000001E-2</v>
      </c>
      <c r="DQ108" s="95">
        <v>4.4864000000000001E-2</v>
      </c>
      <c r="DR108" s="95">
        <v>4.4864000000000001E-2</v>
      </c>
      <c r="DS108" s="95">
        <v>4.4864000000000001E-2</v>
      </c>
      <c r="DT108" s="95">
        <v>4.4864000000000001E-2</v>
      </c>
      <c r="DU108" s="95">
        <v>4.4864000000000001E-2</v>
      </c>
      <c r="DV108" s="95">
        <v>4.4864000000000001E-2</v>
      </c>
      <c r="DW108" s="95">
        <v>4.4864000000000001E-2</v>
      </c>
      <c r="DX108" s="95">
        <v>4.4864000000000001E-2</v>
      </c>
      <c r="DY108" s="95">
        <v>4.4864000000000001E-2</v>
      </c>
      <c r="DZ108" s="95">
        <v>4.4864000000000001E-2</v>
      </c>
      <c r="EA108" s="95">
        <v>4.4864000000000001E-2</v>
      </c>
      <c r="EB108" s="95">
        <v>4.4864000000000001E-2</v>
      </c>
      <c r="EC108" s="95">
        <v>4.4864000000000001E-2</v>
      </c>
      <c r="ED108" s="95">
        <v>4.4864000000000001E-2</v>
      </c>
      <c r="EE108" s="95">
        <v>4.4864000000000001E-2</v>
      </c>
      <c r="EF108" s="95">
        <v>4.4864000000000001E-2</v>
      </c>
      <c r="EG108" s="95">
        <v>4.4864000000000001E-2</v>
      </c>
      <c r="EH108" s="95">
        <v>4.4864000000000001E-2</v>
      </c>
      <c r="EI108" s="95">
        <v>4.4864000000000001E-2</v>
      </c>
      <c r="EJ108" s="95">
        <v>4.4864000000000001E-2</v>
      </c>
      <c r="EK108" s="185"/>
      <c r="EL108" s="186"/>
      <c r="EM108" s="186"/>
      <c r="EN108" s="186"/>
      <c r="EO108" s="186"/>
      <c r="EP108" s="186"/>
      <c r="EQ108" s="186"/>
      <c r="ER108" s="186"/>
      <c r="ES108" s="186"/>
      <c r="ET108" s="186"/>
      <c r="EU108" s="186"/>
      <c r="EV108" s="186"/>
      <c r="EW108" s="186"/>
      <c r="EX108" s="186"/>
      <c r="EY108" s="186"/>
      <c r="EZ108" s="186"/>
      <c r="FA108" s="186"/>
      <c r="FB108" s="186"/>
      <c r="FC108" s="186"/>
      <c r="FD108" s="186"/>
      <c r="FE108" s="186"/>
      <c r="FF108" s="186"/>
      <c r="FG108" s="187"/>
    </row>
    <row r="109" spans="1:163" s="20" customFormat="1" ht="33" customHeight="1" x14ac:dyDescent="0.25">
      <c r="A109" s="166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8"/>
      <c r="AA109" s="179"/>
      <c r="AB109" s="180"/>
      <c r="AC109" s="180"/>
      <c r="AD109" s="180"/>
      <c r="AE109" s="180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0"/>
      <c r="AZ109" s="181"/>
      <c r="BA109" s="172" t="s">
        <v>145</v>
      </c>
      <c r="BB109" s="172" t="s">
        <v>107</v>
      </c>
      <c r="BC109" s="172" t="s">
        <v>107</v>
      </c>
      <c r="BD109" s="172" t="s">
        <v>107</v>
      </c>
      <c r="BE109" s="172" t="s">
        <v>107</v>
      </c>
      <c r="BF109" s="172" t="s">
        <v>107</v>
      </c>
      <c r="BG109" s="172" t="s">
        <v>107</v>
      </c>
      <c r="BH109" s="172" t="s">
        <v>107</v>
      </c>
      <c r="BI109" s="172" t="s">
        <v>107</v>
      </c>
      <c r="BJ109" s="172" t="s">
        <v>107</v>
      </c>
      <c r="BK109" s="172" t="s">
        <v>107</v>
      </c>
      <c r="BL109" s="172" t="s">
        <v>107</v>
      </c>
      <c r="BM109" s="172" t="s">
        <v>107</v>
      </c>
      <c r="BN109" s="172" t="s">
        <v>107</v>
      </c>
      <c r="BO109" s="172" t="s">
        <v>107</v>
      </c>
      <c r="BP109" s="172" t="s">
        <v>107</v>
      </c>
      <c r="BQ109" s="172" t="s">
        <v>107</v>
      </c>
      <c r="BR109" s="172" t="s">
        <v>107</v>
      </c>
      <c r="BS109" s="172" t="s">
        <v>107</v>
      </c>
      <c r="BT109" s="172" t="s">
        <v>107</v>
      </c>
      <c r="BU109" s="172" t="s">
        <v>107</v>
      </c>
      <c r="BV109" s="172" t="s">
        <v>107</v>
      </c>
      <c r="BW109" s="172" t="s">
        <v>107</v>
      </c>
      <c r="BX109" s="90">
        <v>5</v>
      </c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90"/>
      <c r="CM109" s="90"/>
      <c r="CN109" s="90"/>
      <c r="CO109" s="90"/>
      <c r="CP109" s="90"/>
      <c r="CQ109" s="90"/>
      <c r="CR109" s="95">
        <v>8.2598000000000005E-2</v>
      </c>
      <c r="CS109" s="95">
        <v>6.3500000000000001E-2</v>
      </c>
      <c r="CT109" s="95">
        <v>6.3500000000000001E-2</v>
      </c>
      <c r="CU109" s="95">
        <v>6.3500000000000001E-2</v>
      </c>
      <c r="CV109" s="95">
        <v>6.3500000000000001E-2</v>
      </c>
      <c r="CW109" s="95">
        <v>6.3500000000000001E-2</v>
      </c>
      <c r="CX109" s="95">
        <v>6.3500000000000001E-2</v>
      </c>
      <c r="CY109" s="95">
        <v>6.3500000000000001E-2</v>
      </c>
      <c r="CZ109" s="95">
        <v>6.3500000000000001E-2</v>
      </c>
      <c r="DA109" s="95">
        <v>6.3500000000000001E-2</v>
      </c>
      <c r="DB109" s="95">
        <v>6.3500000000000001E-2</v>
      </c>
      <c r="DC109" s="95">
        <v>6.3500000000000001E-2</v>
      </c>
      <c r="DD109" s="95">
        <v>6.3500000000000001E-2</v>
      </c>
      <c r="DE109" s="95">
        <v>6.3500000000000001E-2</v>
      </c>
      <c r="DF109" s="95">
        <v>6.3500000000000001E-2</v>
      </c>
      <c r="DG109" s="95">
        <v>6.3500000000000001E-2</v>
      </c>
      <c r="DH109" s="95">
        <v>6.3500000000000001E-2</v>
      </c>
      <c r="DI109" s="95">
        <v>6.3500000000000001E-2</v>
      </c>
      <c r="DJ109" s="95">
        <v>6.3500000000000001E-2</v>
      </c>
      <c r="DK109" s="95">
        <v>6.3500000000000001E-2</v>
      </c>
      <c r="DL109" s="95">
        <v>6.3500000000000001E-2</v>
      </c>
      <c r="DM109" s="95">
        <v>6.3500000000000001E-2</v>
      </c>
      <c r="DN109" s="95">
        <f>CR109</f>
        <v>8.2598000000000005E-2</v>
      </c>
      <c r="DO109" s="95">
        <v>7.8872999999999999E-2</v>
      </c>
      <c r="DP109" s="95">
        <v>7.8872999999999999E-2</v>
      </c>
      <c r="DQ109" s="95">
        <v>7.8872999999999999E-2</v>
      </c>
      <c r="DR109" s="95">
        <v>7.8872999999999999E-2</v>
      </c>
      <c r="DS109" s="95">
        <v>7.8872999999999999E-2</v>
      </c>
      <c r="DT109" s="95">
        <v>7.8872999999999999E-2</v>
      </c>
      <c r="DU109" s="95">
        <v>7.8872999999999999E-2</v>
      </c>
      <c r="DV109" s="95">
        <v>7.8872999999999999E-2</v>
      </c>
      <c r="DW109" s="95">
        <v>7.8872999999999999E-2</v>
      </c>
      <c r="DX109" s="95">
        <v>7.8872999999999999E-2</v>
      </c>
      <c r="DY109" s="95">
        <v>7.8872999999999999E-2</v>
      </c>
      <c r="DZ109" s="95">
        <v>7.8872999999999999E-2</v>
      </c>
      <c r="EA109" s="95">
        <v>7.8872999999999999E-2</v>
      </c>
      <c r="EB109" s="95">
        <v>7.8872999999999999E-2</v>
      </c>
      <c r="EC109" s="95">
        <v>7.8872999999999999E-2</v>
      </c>
      <c r="ED109" s="95">
        <v>7.8872999999999999E-2</v>
      </c>
      <c r="EE109" s="95">
        <v>7.8872999999999999E-2</v>
      </c>
      <c r="EF109" s="95">
        <v>7.8872999999999999E-2</v>
      </c>
      <c r="EG109" s="95">
        <v>7.8872999999999999E-2</v>
      </c>
      <c r="EH109" s="95">
        <v>7.8872999999999999E-2</v>
      </c>
      <c r="EI109" s="95">
        <v>7.8872999999999999E-2</v>
      </c>
      <c r="EJ109" s="95">
        <v>7.8872999999999999E-2</v>
      </c>
      <c r="EK109" s="169"/>
      <c r="EL109" s="170"/>
      <c r="EM109" s="170"/>
      <c r="EN109" s="170"/>
      <c r="EO109" s="170"/>
      <c r="EP109" s="170"/>
      <c r="EQ109" s="170"/>
      <c r="ER109" s="170"/>
      <c r="ES109" s="170"/>
      <c r="ET109" s="170"/>
      <c r="EU109" s="170"/>
      <c r="EV109" s="170"/>
      <c r="EW109" s="170"/>
      <c r="EX109" s="170"/>
      <c r="EY109" s="170"/>
      <c r="EZ109" s="170"/>
      <c r="FA109" s="170"/>
      <c r="FB109" s="170"/>
      <c r="FC109" s="170"/>
      <c r="FD109" s="170"/>
      <c r="FE109" s="170"/>
      <c r="FF109" s="170"/>
      <c r="FG109" s="171"/>
    </row>
    <row r="110" spans="1:163" s="20" customFormat="1" ht="21.75" hidden="1" customHeight="1" x14ac:dyDescent="0.25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 t="s">
        <v>108</v>
      </c>
      <c r="BB110" s="102" t="s">
        <v>108</v>
      </c>
      <c r="BC110" s="102" t="s">
        <v>108</v>
      </c>
      <c r="BD110" s="102" t="s">
        <v>108</v>
      </c>
      <c r="BE110" s="102" t="s">
        <v>108</v>
      </c>
      <c r="BF110" s="102" t="s">
        <v>108</v>
      </c>
      <c r="BG110" s="102" t="s">
        <v>108</v>
      </c>
      <c r="BH110" s="102" t="s">
        <v>108</v>
      </c>
      <c r="BI110" s="102" t="s">
        <v>108</v>
      </c>
      <c r="BJ110" s="102" t="s">
        <v>108</v>
      </c>
      <c r="BK110" s="102" t="s">
        <v>108</v>
      </c>
      <c r="BL110" s="102" t="s">
        <v>108</v>
      </c>
      <c r="BM110" s="102" t="s">
        <v>108</v>
      </c>
      <c r="BN110" s="102" t="s">
        <v>108</v>
      </c>
      <c r="BO110" s="102" t="s">
        <v>108</v>
      </c>
      <c r="BP110" s="102" t="s">
        <v>108</v>
      </c>
      <c r="BQ110" s="102" t="s">
        <v>108</v>
      </c>
      <c r="BR110" s="102" t="s">
        <v>108</v>
      </c>
      <c r="BS110" s="102" t="s">
        <v>108</v>
      </c>
      <c r="BT110" s="102" t="s">
        <v>108</v>
      </c>
      <c r="BU110" s="102" t="s">
        <v>108</v>
      </c>
      <c r="BV110" s="102" t="s">
        <v>108</v>
      </c>
      <c r="BW110" s="102" t="s">
        <v>108</v>
      </c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  <c r="CO110" s="90"/>
      <c r="CP110" s="90"/>
      <c r="CQ110" s="90"/>
      <c r="CR110" s="95">
        <v>0</v>
      </c>
      <c r="CS110" s="95">
        <v>0</v>
      </c>
      <c r="CT110" s="95">
        <v>0</v>
      </c>
      <c r="CU110" s="95">
        <v>0</v>
      </c>
      <c r="CV110" s="95">
        <v>0</v>
      </c>
      <c r="CW110" s="95">
        <v>0</v>
      </c>
      <c r="CX110" s="95">
        <v>0</v>
      </c>
      <c r="CY110" s="95">
        <v>0</v>
      </c>
      <c r="CZ110" s="95">
        <v>0</v>
      </c>
      <c r="DA110" s="95">
        <v>0</v>
      </c>
      <c r="DB110" s="95">
        <v>0</v>
      </c>
      <c r="DC110" s="95">
        <v>0</v>
      </c>
      <c r="DD110" s="95">
        <v>0</v>
      </c>
      <c r="DE110" s="95">
        <v>0</v>
      </c>
      <c r="DF110" s="95">
        <v>0</v>
      </c>
      <c r="DG110" s="95">
        <v>0</v>
      </c>
      <c r="DH110" s="95">
        <v>0</v>
      </c>
      <c r="DI110" s="95">
        <v>0</v>
      </c>
      <c r="DJ110" s="95">
        <v>0</v>
      </c>
      <c r="DK110" s="95">
        <v>0</v>
      </c>
      <c r="DL110" s="95">
        <v>0</v>
      </c>
      <c r="DM110" s="95">
        <v>0</v>
      </c>
      <c r="DN110" s="95">
        <v>0</v>
      </c>
      <c r="DO110" s="95">
        <v>0</v>
      </c>
      <c r="DP110" s="95">
        <v>0</v>
      </c>
      <c r="DQ110" s="95">
        <v>0</v>
      </c>
      <c r="DR110" s="95">
        <v>0</v>
      </c>
      <c r="DS110" s="95">
        <v>0</v>
      </c>
      <c r="DT110" s="95">
        <v>0</v>
      </c>
      <c r="DU110" s="95">
        <v>0</v>
      </c>
      <c r="DV110" s="95">
        <v>0</v>
      </c>
      <c r="DW110" s="95">
        <v>0</v>
      </c>
      <c r="DX110" s="95">
        <v>0</v>
      </c>
      <c r="DY110" s="95">
        <v>0</v>
      </c>
      <c r="DZ110" s="95">
        <v>0</v>
      </c>
      <c r="EA110" s="95">
        <v>0</v>
      </c>
      <c r="EB110" s="95">
        <v>0</v>
      </c>
      <c r="EC110" s="95">
        <v>0</v>
      </c>
      <c r="ED110" s="95">
        <v>0</v>
      </c>
      <c r="EE110" s="95">
        <v>0</v>
      </c>
      <c r="EF110" s="95">
        <v>0</v>
      </c>
      <c r="EG110" s="95">
        <v>0</v>
      </c>
      <c r="EH110" s="95">
        <v>0</v>
      </c>
      <c r="EI110" s="95">
        <v>0</v>
      </c>
      <c r="EJ110" s="95">
        <v>0</v>
      </c>
      <c r="EK110" s="194"/>
      <c r="EL110" s="194"/>
      <c r="EM110" s="194"/>
      <c r="EN110" s="194"/>
      <c r="EO110" s="194"/>
      <c r="EP110" s="194"/>
      <c r="EQ110" s="194"/>
      <c r="ER110" s="194"/>
      <c r="ES110" s="194"/>
      <c r="ET110" s="194"/>
      <c r="EU110" s="194"/>
      <c r="EV110" s="194"/>
      <c r="EW110" s="194"/>
      <c r="EX110" s="194"/>
      <c r="EY110" s="194"/>
      <c r="EZ110" s="194"/>
      <c r="FA110" s="194"/>
      <c r="FB110" s="194"/>
      <c r="FC110" s="194"/>
      <c r="FD110" s="194"/>
      <c r="FE110" s="194"/>
      <c r="FF110" s="194"/>
      <c r="FG110" s="194"/>
    </row>
    <row r="111" spans="1:163" s="20" customFormat="1" ht="45.75" customHeight="1" x14ac:dyDescent="0.25">
      <c r="A111" s="90" t="s">
        <v>134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1" t="s">
        <v>135</v>
      </c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0" t="s">
        <v>113</v>
      </c>
      <c r="BB111" s="90" t="s">
        <v>113</v>
      </c>
      <c r="BC111" s="90" t="s">
        <v>113</v>
      </c>
      <c r="BD111" s="90" t="s">
        <v>113</v>
      </c>
      <c r="BE111" s="90" t="s">
        <v>113</v>
      </c>
      <c r="BF111" s="90" t="s">
        <v>113</v>
      </c>
      <c r="BG111" s="90" t="s">
        <v>113</v>
      </c>
      <c r="BH111" s="90" t="s">
        <v>113</v>
      </c>
      <c r="BI111" s="90" t="s">
        <v>113</v>
      </c>
      <c r="BJ111" s="90" t="s">
        <v>113</v>
      </c>
      <c r="BK111" s="90" t="s">
        <v>113</v>
      </c>
      <c r="BL111" s="90" t="s">
        <v>113</v>
      </c>
      <c r="BM111" s="90" t="s">
        <v>113</v>
      </c>
      <c r="BN111" s="90" t="s">
        <v>113</v>
      </c>
      <c r="BO111" s="90" t="s">
        <v>113</v>
      </c>
      <c r="BP111" s="90" t="s">
        <v>113</v>
      </c>
      <c r="BQ111" s="90" t="s">
        <v>113</v>
      </c>
      <c r="BR111" s="90" t="s">
        <v>113</v>
      </c>
      <c r="BS111" s="90" t="s">
        <v>113</v>
      </c>
      <c r="BT111" s="90" t="s">
        <v>113</v>
      </c>
      <c r="BU111" s="90" t="s">
        <v>113</v>
      </c>
      <c r="BV111" s="90" t="s">
        <v>113</v>
      </c>
      <c r="BW111" s="90" t="s">
        <v>113</v>
      </c>
      <c r="BX111" s="92">
        <v>3</v>
      </c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4"/>
      <c r="CR111" s="95">
        <v>7.5</v>
      </c>
      <c r="CS111" s="95">
        <v>6.2</v>
      </c>
      <c r="CT111" s="95">
        <v>6.2</v>
      </c>
      <c r="CU111" s="95">
        <v>6.2</v>
      </c>
      <c r="CV111" s="95">
        <v>6.2</v>
      </c>
      <c r="CW111" s="95">
        <v>6.2</v>
      </c>
      <c r="CX111" s="95">
        <v>6.2</v>
      </c>
      <c r="CY111" s="95">
        <v>6.2</v>
      </c>
      <c r="CZ111" s="95">
        <v>6.2</v>
      </c>
      <c r="DA111" s="95">
        <v>6.2</v>
      </c>
      <c r="DB111" s="95">
        <v>6.2</v>
      </c>
      <c r="DC111" s="95">
        <v>6.2</v>
      </c>
      <c r="DD111" s="95">
        <v>6.2</v>
      </c>
      <c r="DE111" s="95">
        <v>6.2</v>
      </c>
      <c r="DF111" s="95">
        <v>6.2</v>
      </c>
      <c r="DG111" s="95">
        <v>6.2</v>
      </c>
      <c r="DH111" s="95">
        <v>6.2</v>
      </c>
      <c r="DI111" s="95">
        <v>6.2</v>
      </c>
      <c r="DJ111" s="95">
        <v>6.2</v>
      </c>
      <c r="DK111" s="95">
        <v>6.2</v>
      </c>
      <c r="DL111" s="95">
        <v>6.2</v>
      </c>
      <c r="DM111" s="95">
        <v>6.2</v>
      </c>
      <c r="DN111" s="95">
        <f>CR111</f>
        <v>7.5</v>
      </c>
      <c r="DO111" s="95">
        <v>0</v>
      </c>
      <c r="DP111" s="95">
        <v>0</v>
      </c>
      <c r="DQ111" s="95">
        <v>0</v>
      </c>
      <c r="DR111" s="95">
        <v>0</v>
      </c>
      <c r="DS111" s="95">
        <v>0</v>
      </c>
      <c r="DT111" s="95">
        <v>0</v>
      </c>
      <c r="DU111" s="95">
        <v>0</v>
      </c>
      <c r="DV111" s="95">
        <v>0</v>
      </c>
      <c r="DW111" s="95">
        <v>0</v>
      </c>
      <c r="DX111" s="95">
        <v>0</v>
      </c>
      <c r="DY111" s="95">
        <v>0</v>
      </c>
      <c r="DZ111" s="95">
        <v>0</v>
      </c>
      <c r="EA111" s="95">
        <v>0</v>
      </c>
      <c r="EB111" s="95">
        <v>0</v>
      </c>
      <c r="EC111" s="95">
        <v>0</v>
      </c>
      <c r="ED111" s="95">
        <v>0</v>
      </c>
      <c r="EE111" s="95">
        <v>0</v>
      </c>
      <c r="EF111" s="95">
        <v>0</v>
      </c>
      <c r="EG111" s="95">
        <v>0</v>
      </c>
      <c r="EH111" s="95">
        <v>0</v>
      </c>
      <c r="EI111" s="95">
        <v>0</v>
      </c>
      <c r="EJ111" s="95">
        <v>0</v>
      </c>
      <c r="EK111" s="142">
        <f>EL15</f>
        <v>1.8780000000000001</v>
      </c>
      <c r="EL111" s="143"/>
      <c r="EM111" s="143"/>
      <c r="EN111" s="143"/>
      <c r="EO111" s="143"/>
      <c r="EP111" s="143"/>
      <c r="EQ111" s="143"/>
      <c r="ER111" s="143"/>
      <c r="ES111" s="143"/>
      <c r="ET111" s="143"/>
      <c r="EU111" s="143"/>
      <c r="EV111" s="143"/>
      <c r="EW111" s="143"/>
      <c r="EX111" s="143"/>
      <c r="EY111" s="143"/>
      <c r="EZ111" s="143"/>
      <c r="FA111" s="143"/>
      <c r="FB111" s="143"/>
      <c r="FC111" s="143"/>
      <c r="FD111" s="143"/>
      <c r="FE111" s="143"/>
      <c r="FF111" s="143"/>
      <c r="FG111" s="144"/>
    </row>
    <row r="112" spans="1:163" s="18" customFormat="1" x14ac:dyDescent="0.25">
      <c r="A112" s="45"/>
      <c r="B112" s="135" t="s">
        <v>75</v>
      </c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6"/>
      <c r="AA112" s="22"/>
      <c r="AB112" s="137" t="s">
        <v>121</v>
      </c>
      <c r="AC112" s="137"/>
      <c r="AD112" s="137"/>
      <c r="AE112" s="137"/>
      <c r="AF112" s="137"/>
      <c r="AG112" s="137"/>
      <c r="AH112" s="137"/>
      <c r="AI112" s="137"/>
      <c r="AJ112" s="137"/>
      <c r="AK112" s="137"/>
      <c r="AL112" s="137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137"/>
      <c r="AW112" s="137"/>
      <c r="AX112" s="137"/>
      <c r="AY112" s="137"/>
      <c r="AZ112" s="138"/>
      <c r="BA112" s="36"/>
      <c r="BB112" s="137" t="s">
        <v>121</v>
      </c>
      <c r="BC112" s="137"/>
      <c r="BD112" s="137"/>
      <c r="BE112" s="137"/>
      <c r="BF112" s="137"/>
      <c r="BG112" s="137"/>
      <c r="BH112" s="137"/>
      <c r="BI112" s="137"/>
      <c r="BJ112" s="137"/>
      <c r="BK112" s="137"/>
      <c r="BL112" s="137"/>
      <c r="BM112" s="137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8"/>
      <c r="BX112" s="27"/>
      <c r="BY112" s="137" t="s">
        <v>121</v>
      </c>
      <c r="BZ112" s="137"/>
      <c r="CA112" s="137"/>
      <c r="CB112" s="137"/>
      <c r="CC112" s="137"/>
      <c r="CD112" s="137"/>
      <c r="CE112" s="137"/>
      <c r="CF112" s="137"/>
      <c r="CG112" s="137"/>
      <c r="CH112" s="137"/>
      <c r="CI112" s="137"/>
      <c r="CJ112" s="137"/>
      <c r="CK112" s="137"/>
      <c r="CL112" s="137"/>
      <c r="CM112" s="137"/>
      <c r="CN112" s="137"/>
      <c r="CO112" s="137"/>
      <c r="CP112" s="137"/>
      <c r="CQ112" s="137"/>
      <c r="CR112" s="59">
        <f>CR105+CR106+CR107+CR108+CR109+CR111</f>
        <v>16.999098</v>
      </c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1"/>
      <c r="DN112" s="95">
        <f>DN105+DN106+DN107+DN108+DN109+DN111</f>
        <v>16.999098</v>
      </c>
      <c r="DO112" s="95"/>
      <c r="DP112" s="95"/>
      <c r="DQ112" s="95"/>
      <c r="DR112" s="95"/>
      <c r="DS112" s="95"/>
      <c r="DT112" s="95"/>
      <c r="DU112" s="95"/>
      <c r="DV112" s="95"/>
      <c r="DW112" s="95"/>
      <c r="DX112" s="95"/>
      <c r="DY112" s="95"/>
      <c r="DZ112" s="95"/>
      <c r="EA112" s="95"/>
      <c r="EB112" s="95"/>
      <c r="EC112" s="95"/>
      <c r="ED112" s="95"/>
      <c r="EE112" s="95"/>
      <c r="EF112" s="95"/>
      <c r="EG112" s="95"/>
      <c r="EH112" s="95"/>
      <c r="EI112" s="95"/>
      <c r="EJ112" s="95"/>
      <c r="EK112" s="90"/>
      <c r="EL112" s="90"/>
      <c r="EM112" s="90"/>
      <c r="EN112" s="90"/>
      <c r="EO112" s="90"/>
      <c r="EP112" s="90"/>
      <c r="EQ112" s="90"/>
      <c r="ER112" s="90"/>
      <c r="ES112" s="90"/>
      <c r="ET112" s="90"/>
      <c r="EU112" s="90"/>
      <c r="EV112" s="90"/>
      <c r="EW112" s="90"/>
      <c r="EX112" s="90"/>
      <c r="EY112" s="90"/>
      <c r="EZ112" s="90"/>
      <c r="FA112" s="90"/>
      <c r="FB112" s="90"/>
      <c r="FC112" s="90"/>
      <c r="FD112" s="90"/>
      <c r="FE112" s="90"/>
      <c r="FF112" s="90"/>
      <c r="FG112" s="90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52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52" customFormat="1" ht="48" customHeight="1" x14ac:dyDescent="0.25">
      <c r="A116" s="78" t="s">
        <v>77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  <c r="CD116" s="78"/>
      <c r="CE116" s="78"/>
      <c r="CF116" s="78"/>
      <c r="CG116" s="78"/>
      <c r="CH116" s="78"/>
      <c r="CI116" s="78"/>
      <c r="CJ116" s="78"/>
      <c r="CK116" s="78"/>
      <c r="CL116" s="78"/>
      <c r="CM116" s="78"/>
      <c r="CN116" s="78"/>
      <c r="CO116" s="78"/>
      <c r="CP116" s="78"/>
      <c r="CQ116" s="78"/>
      <c r="CR116" s="78"/>
      <c r="CS116" s="78"/>
      <c r="CT116" s="78"/>
      <c r="CU116" s="78"/>
      <c r="CV116" s="78"/>
      <c r="CW116" s="78"/>
      <c r="CX116" s="78"/>
      <c r="CY116" s="78"/>
      <c r="CZ116" s="78"/>
      <c r="DA116" s="78"/>
      <c r="DB116" s="78"/>
      <c r="DC116" s="78"/>
      <c r="DD116" s="78"/>
      <c r="DE116" s="78"/>
      <c r="DF116" s="78"/>
      <c r="DG116" s="78"/>
      <c r="DH116" s="78"/>
      <c r="DI116" s="78"/>
      <c r="DJ116" s="78"/>
      <c r="DK116" s="78"/>
      <c r="DL116" s="78"/>
      <c r="DM116" s="78"/>
      <c r="DN116" s="78"/>
      <c r="DO116" s="78"/>
      <c r="DP116" s="78"/>
      <c r="DQ116" s="78"/>
      <c r="DR116" s="78"/>
      <c r="DS116" s="78"/>
      <c r="DT116" s="78"/>
      <c r="DU116" s="78"/>
      <c r="DV116" s="78"/>
      <c r="DW116" s="78"/>
      <c r="DX116" s="78"/>
      <c r="DY116" s="78"/>
      <c r="DZ116" s="78"/>
      <c r="EA116" s="78"/>
      <c r="EB116" s="78"/>
      <c r="EC116" s="78"/>
      <c r="ED116" s="78"/>
      <c r="EE116" s="78"/>
      <c r="EF116" s="78"/>
      <c r="EG116" s="78"/>
      <c r="EH116" s="78"/>
      <c r="EI116" s="78"/>
      <c r="EJ116" s="78"/>
      <c r="EK116" s="78"/>
      <c r="EL116" s="78"/>
      <c r="EM116" s="78"/>
      <c r="EN116" s="78"/>
      <c r="EO116" s="78"/>
      <c r="EP116" s="78"/>
      <c r="EQ116" s="78"/>
      <c r="ER116" s="78"/>
      <c r="ES116" s="78"/>
      <c r="ET116" s="78"/>
      <c r="EU116" s="78"/>
    </row>
    <row r="117" spans="1:151" s="52" customFormat="1" ht="15.75" x14ac:dyDescent="0.25">
      <c r="P117" s="79" t="s">
        <v>78</v>
      </c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80" t="s">
        <v>138</v>
      </c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  <c r="CD117" s="80"/>
      <c r="CE117" s="80"/>
      <c r="CF117" s="80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0"/>
      <c r="CU117" s="80"/>
      <c r="CV117" s="80"/>
      <c r="CW117" s="80"/>
      <c r="CX117" s="80"/>
      <c r="CY117" s="80"/>
      <c r="CZ117" s="80"/>
      <c r="DA117" s="80"/>
      <c r="DB117" s="80"/>
      <c r="DC117" s="80"/>
      <c r="DD117" s="80"/>
      <c r="DE117" s="80"/>
      <c r="DF117" s="80"/>
      <c r="DG117" s="80"/>
      <c r="DH117" s="80"/>
      <c r="DI117" s="80"/>
      <c r="DJ117" s="80"/>
      <c r="DK117" s="79" t="s">
        <v>144</v>
      </c>
      <c r="DL117" s="79"/>
      <c r="DM117" s="79"/>
      <c r="DN117" s="79"/>
      <c r="DO117" s="79"/>
      <c r="DP117" s="79"/>
      <c r="DQ117" s="79"/>
      <c r="DR117" s="81" t="s">
        <v>139</v>
      </c>
      <c r="DS117" s="81"/>
      <c r="DT117" s="81"/>
      <c r="DU117" s="81"/>
      <c r="DV117" s="82" t="s">
        <v>79</v>
      </c>
      <c r="DW117" s="82"/>
      <c r="DX117" s="82"/>
      <c r="DY117" s="82"/>
      <c r="DZ117" s="82"/>
      <c r="EA117" s="82"/>
      <c r="EB117" s="82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77" t="s">
        <v>4</v>
      </c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77"/>
      <c r="CG118" s="77"/>
      <c r="CH118" s="77"/>
      <c r="CI118" s="77"/>
      <c r="CJ118" s="77"/>
      <c r="CK118" s="77"/>
      <c r="CL118" s="77"/>
      <c r="CM118" s="77"/>
      <c r="CN118" s="77"/>
      <c r="CO118" s="77"/>
      <c r="CP118" s="77"/>
      <c r="CQ118" s="77"/>
      <c r="CR118" s="77"/>
      <c r="CS118" s="77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77"/>
      <c r="DF118" s="77"/>
      <c r="DG118" s="77"/>
      <c r="DH118" s="77"/>
      <c r="DI118" s="77"/>
      <c r="DJ118" s="77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52" customFormat="1" ht="15.75" x14ac:dyDescent="0.25">
      <c r="DC119" s="42"/>
    </row>
    <row r="120" spans="1:151" s="31" customFormat="1" x14ac:dyDescent="0.25">
      <c r="A120" s="83" t="s">
        <v>80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5"/>
      <c r="AV120" s="86" t="s">
        <v>81</v>
      </c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8"/>
      <c r="BY120" s="86" t="s">
        <v>82</v>
      </c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8"/>
      <c r="DC120" s="43"/>
    </row>
    <row r="121" spans="1:151" s="32" customFormat="1" x14ac:dyDescent="0.25">
      <c r="A121" s="96">
        <v>1</v>
      </c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8"/>
      <c r="AV121" s="99">
        <v>2</v>
      </c>
      <c r="AW121" s="100"/>
      <c r="AX121" s="100"/>
      <c r="AY121" s="100"/>
      <c r="AZ121" s="100"/>
      <c r="BA121" s="100"/>
      <c r="BB121" s="100"/>
      <c r="BC121" s="100"/>
      <c r="BD121" s="100"/>
      <c r="BE121" s="100"/>
      <c r="BF121" s="100"/>
      <c r="BG121" s="100"/>
      <c r="BH121" s="100"/>
      <c r="BI121" s="100"/>
      <c r="BJ121" s="100"/>
      <c r="BK121" s="100"/>
      <c r="BL121" s="100"/>
      <c r="BM121" s="100"/>
      <c r="BN121" s="100"/>
      <c r="BO121" s="100"/>
      <c r="BP121" s="100"/>
      <c r="BQ121" s="100"/>
      <c r="BR121" s="100"/>
      <c r="BS121" s="100"/>
      <c r="BT121" s="100"/>
      <c r="BU121" s="100"/>
      <c r="BV121" s="100"/>
      <c r="BW121" s="100"/>
      <c r="BX121" s="101"/>
      <c r="BY121" s="99">
        <v>3</v>
      </c>
      <c r="BZ121" s="100"/>
      <c r="CA121" s="100"/>
      <c r="CB121" s="100"/>
      <c r="CC121" s="100"/>
      <c r="CD121" s="100"/>
      <c r="CE121" s="100"/>
      <c r="CF121" s="100"/>
      <c r="CG121" s="100"/>
      <c r="CH121" s="100"/>
      <c r="CI121" s="100"/>
      <c r="CJ121" s="100"/>
      <c r="CK121" s="100"/>
      <c r="CL121" s="100"/>
      <c r="CM121" s="100"/>
      <c r="CN121" s="100"/>
      <c r="CO121" s="100"/>
      <c r="CP121" s="100"/>
      <c r="CQ121" s="100"/>
      <c r="CR121" s="100"/>
      <c r="CS121" s="100"/>
      <c r="CT121" s="100"/>
      <c r="CU121" s="100"/>
      <c r="CV121" s="100"/>
      <c r="CW121" s="100"/>
      <c r="CX121" s="100"/>
      <c r="CY121" s="100"/>
      <c r="CZ121" s="100"/>
      <c r="DA121" s="101"/>
      <c r="DC121" s="50"/>
    </row>
    <row r="122" spans="1:151" s="18" customFormat="1" x14ac:dyDescent="0.25">
      <c r="A122" s="21"/>
      <c r="B122" s="89" t="s">
        <v>83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3"/>
      <c r="AV122" s="74">
        <v>0</v>
      </c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6"/>
      <c r="BY122" s="74">
        <v>0</v>
      </c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  <c r="DA122" s="76"/>
      <c r="DC122" s="44"/>
    </row>
    <row r="123" spans="1:151" s="18" customFormat="1" x14ac:dyDescent="0.25">
      <c r="A123" s="21"/>
      <c r="B123" s="72" t="s">
        <v>84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3"/>
      <c r="AV123" s="74">
        <v>0</v>
      </c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6"/>
      <c r="BY123" s="74">
        <v>0</v>
      </c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  <c r="DA123" s="76"/>
      <c r="DC123" s="44"/>
    </row>
    <row r="124" spans="1:151" s="18" customFormat="1" x14ac:dyDescent="0.25">
      <c r="A124" s="21"/>
      <c r="B124" s="72" t="s">
        <v>85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3"/>
      <c r="AV124" s="74">
        <v>0</v>
      </c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6"/>
      <c r="BY124" s="74">
        <v>0</v>
      </c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  <c r="DA124" s="76"/>
      <c r="DC124" s="44"/>
    </row>
    <row r="125" spans="1:151" s="18" customFormat="1" x14ac:dyDescent="0.25">
      <c r="A125" s="21"/>
      <c r="B125" s="72" t="s">
        <v>86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3"/>
      <c r="AV125" s="74">
        <f>CR105*1000</f>
        <v>8974</v>
      </c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6"/>
      <c r="BY125" s="74">
        <f>DN105*1000</f>
        <v>8974</v>
      </c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  <c r="DA125" s="76"/>
      <c r="DC125" s="44"/>
    </row>
    <row r="126" spans="1:151" s="18" customFormat="1" x14ac:dyDescent="0.25">
      <c r="A126" s="21"/>
      <c r="B126" s="72" t="s">
        <v>87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3"/>
      <c r="AV126" s="74">
        <f>CR111*1000</f>
        <v>7500</v>
      </c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6"/>
      <c r="BY126" s="74">
        <f>DN111*1000</f>
        <v>7500</v>
      </c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  <c r="DA126" s="76"/>
      <c r="DC126" s="44"/>
    </row>
    <row r="127" spans="1:151" s="18" customFormat="1" x14ac:dyDescent="0.25">
      <c r="A127" s="21"/>
      <c r="B127" s="72" t="s">
        <v>88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3"/>
      <c r="AV127" s="74">
        <f>CR106*1000</f>
        <v>385</v>
      </c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6"/>
      <c r="BY127" s="74">
        <f>DN106*1000</f>
        <v>385</v>
      </c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  <c r="DA127" s="76"/>
      <c r="DC127" s="44"/>
    </row>
    <row r="128" spans="1:151" s="18" customFormat="1" x14ac:dyDescent="0.25">
      <c r="A128" s="21"/>
      <c r="B128" s="72" t="s">
        <v>89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3"/>
      <c r="AV128" s="74">
        <f>(CR107+CR108+CR109)*1000</f>
        <v>140.09800000000001</v>
      </c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6"/>
      <c r="BY128" s="74">
        <f>(DN107+DN108+DN109)*1000</f>
        <v>140.09800000000001</v>
      </c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  <c r="DA128" s="76"/>
      <c r="DC128" s="44"/>
    </row>
    <row r="129" spans="1:107" s="18" customFormat="1" x14ac:dyDescent="0.25">
      <c r="A129" s="21"/>
      <c r="B129" s="72" t="s">
        <v>90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3"/>
      <c r="AV129" s="74">
        <v>0</v>
      </c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6"/>
      <c r="BY129" s="74">
        <v>0</v>
      </c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  <c r="DA129" s="76"/>
      <c r="DC129" s="44"/>
    </row>
    <row r="130" spans="1:107" s="18" customFormat="1" x14ac:dyDescent="0.25">
      <c r="A130" s="21"/>
      <c r="B130" s="72" t="s">
        <v>91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3"/>
      <c r="AV130" s="74">
        <v>0</v>
      </c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6"/>
      <c r="BY130" s="74">
        <v>0</v>
      </c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  <c r="DA130" s="76"/>
      <c r="DC130" s="44"/>
    </row>
    <row r="131" spans="1:107" s="18" customFormat="1" x14ac:dyDescent="0.25">
      <c r="A131" s="21"/>
      <c r="B131" s="72" t="s">
        <v>92</v>
      </c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3"/>
      <c r="AV131" s="74">
        <v>0</v>
      </c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6"/>
      <c r="BY131" s="74">
        <v>0</v>
      </c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  <c r="DA131" s="76"/>
      <c r="DC131" s="44"/>
    </row>
    <row r="132" spans="1:107" s="18" customFormat="1" x14ac:dyDescent="0.25">
      <c r="A132" s="21"/>
      <c r="B132" s="72" t="s">
        <v>93</v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3"/>
      <c r="AV132" s="74">
        <v>0</v>
      </c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6"/>
      <c r="BY132" s="74">
        <v>0</v>
      </c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  <c r="DA132" s="76"/>
      <c r="DC132" s="44"/>
    </row>
    <row r="133" spans="1:107" s="18" customFormat="1" x14ac:dyDescent="0.25">
      <c r="A133" s="21"/>
      <c r="B133" s="72" t="s">
        <v>53</v>
      </c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3"/>
      <c r="AV133" s="74">
        <f>AV125+AV127+AV128+AV126</f>
        <v>16999.097999999998</v>
      </c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6"/>
      <c r="BY133" s="74">
        <f>BY125+BY127+BY128+BY126</f>
        <v>16999.097999999998</v>
      </c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  <c r="DA133" s="76"/>
      <c r="DC133" s="44"/>
    </row>
  </sheetData>
  <mergeCells count="519"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EA65:FE68"/>
    <mergeCell ref="CV66:DZ66"/>
    <mergeCell ref="CV67:DZ67"/>
    <mergeCell ref="CV68:DZ68"/>
    <mergeCell ref="AS65:BP65"/>
    <mergeCell ref="AS66:BP66"/>
    <mergeCell ref="BQ65:CS65"/>
    <mergeCell ref="BQ68:CS68"/>
    <mergeCell ref="BQ74:CS74"/>
    <mergeCell ref="BQ66:CS66"/>
    <mergeCell ref="BQ69:CS69"/>
    <mergeCell ref="BQ70:CS70"/>
    <mergeCell ref="BQ71:CS71"/>
    <mergeCell ref="BQ72:CS72"/>
    <mergeCell ref="CV65:DZ65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W75:AR76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3:CS73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2024-03-18T04:43:38Z</dcterms:modified>
</cp:coreProperties>
</file>