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4\08\План\"/>
    </mc:Choice>
  </mc:AlternateContent>
  <bookViews>
    <workbookView xWindow="0" yWindow="0" windowWidth="28800" windowHeight="12330"/>
  </bookViews>
  <sheets>
    <sheet name="август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AV126" i="1"/>
  <c r="AV125" i="1"/>
  <c r="AV133" i="1" s="1"/>
  <c r="CR112" i="1"/>
  <c r="DN111" i="1"/>
  <c r="BY126" i="1" s="1"/>
  <c r="DN109" i="1"/>
  <c r="DN108" i="1"/>
  <c r="DN107" i="1"/>
  <c r="BY128" i="1" s="1"/>
  <c r="DN106" i="1"/>
  <c r="BY127" i="1" s="1"/>
  <c r="DN105" i="1"/>
  <c r="BY125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DZ74" i="1"/>
  <c r="DY74" i="1"/>
  <c r="DX74" i="1"/>
  <c r="DW74" i="1"/>
  <c r="DV74" i="1"/>
  <c r="DU74" i="1"/>
  <c r="DT74" i="1"/>
  <c r="DS74" i="1"/>
  <c r="DR74" i="1"/>
  <c r="DQ74" i="1"/>
  <c r="DP74" i="1"/>
  <c r="DO74" i="1"/>
  <c r="DN74" i="1"/>
  <c r="DM74" i="1"/>
  <c r="DL74" i="1"/>
  <c r="DK74" i="1"/>
  <c r="DJ74" i="1"/>
  <c r="DI74" i="1"/>
  <c r="DH74" i="1"/>
  <c r="DG74" i="1"/>
  <c r="DF74" i="1"/>
  <c r="DE74" i="1"/>
  <c r="DD74" i="1"/>
  <c r="DC74" i="1"/>
  <c r="DB74" i="1"/>
  <c r="DA74" i="1"/>
  <c r="CZ74" i="1"/>
  <c r="CY74" i="1"/>
  <c r="CX74" i="1"/>
  <c r="CW74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DZ64" i="1"/>
  <c r="DY64" i="1"/>
  <c r="DX64" i="1"/>
  <c r="DW64" i="1"/>
  <c r="DV64" i="1"/>
  <c r="DU64" i="1"/>
  <c r="DT64" i="1"/>
  <c r="DS64" i="1"/>
  <c r="DR64" i="1"/>
  <c r="DQ64" i="1"/>
  <c r="DP64" i="1"/>
  <c r="DO64" i="1"/>
  <c r="DN64" i="1"/>
  <c r="DM64" i="1"/>
  <c r="DL64" i="1"/>
  <c r="DK64" i="1"/>
  <c r="DJ64" i="1"/>
  <c r="DI64" i="1"/>
  <c r="DH64" i="1"/>
  <c r="DG64" i="1"/>
  <c r="DF64" i="1"/>
  <c r="DE64" i="1"/>
  <c r="DD64" i="1"/>
  <c r="DC64" i="1"/>
  <c r="DB64" i="1"/>
  <c r="DA64" i="1"/>
  <c r="CZ64" i="1"/>
  <c r="CY64" i="1"/>
  <c r="CX64" i="1"/>
  <c r="CW64" i="1"/>
  <c r="CV64" i="1"/>
  <c r="CV63" i="1"/>
  <c r="CV62" i="1"/>
  <c r="CV61" i="1"/>
  <c r="CV60" i="1"/>
  <c r="CV59" i="1"/>
  <c r="CV77" i="1" s="1"/>
  <c r="CG31" i="1"/>
  <c r="CG30" i="1"/>
  <c r="CG29" i="1"/>
  <c r="DA16" i="1"/>
  <c r="DR16" i="1" s="1"/>
  <c r="EL16" i="1" s="1"/>
  <c r="EM31" i="1" s="1"/>
  <c r="EA69" i="1" s="1"/>
  <c r="DA15" i="1"/>
  <c r="CY30" i="1" s="1"/>
  <c r="DT30" i="1" s="1"/>
  <c r="EM30" i="1" s="1"/>
  <c r="EA65" i="1" s="1"/>
  <c r="DR14" i="1"/>
  <c r="DA14" i="1"/>
  <c r="CY29" i="1" s="1"/>
  <c r="DT29" i="1" s="1"/>
  <c r="EM29" i="1" s="1"/>
  <c r="AZ14" i="1"/>
  <c r="EL14" i="1" s="1"/>
  <c r="EK105" i="1" l="1"/>
  <c r="EA59" i="1"/>
  <c r="BY133" i="1"/>
  <c r="CY31" i="1"/>
  <c r="DT31" i="1" s="1"/>
  <c r="DR15" i="1"/>
  <c r="EL15" i="1" s="1"/>
  <c r="EK111" i="1" s="1"/>
  <c r="DN112" i="1"/>
</calcChain>
</file>

<file path=xl/sharedStrings.xml><?xml version="1.0" encoding="utf-8"?>
<sst xmlns="http://schemas.openxmlformats.org/spreadsheetml/2006/main" count="402" uniqueCount="152">
  <si>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</si>
  <si>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</si>
  <si>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</si>
  <si>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</si>
  <si>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</si>
  <si>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</si>
  <si>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август</t>
  </si>
  <si>
    <t>24</t>
  </si>
  <si>
    <t xml:space="preserve"> года</t>
  </si>
  <si>
    <t xml:space="preserve">(месяц) </t>
  </si>
  <si>
    <t xml:space="preserve">август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</si>
  <si>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</si>
  <si>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</si>
  <si>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</si>
  <si>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</si>
  <si>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</si>
  <si>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</si>
  <si>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</si>
  <si>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</si>
  <si>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</si>
  <si>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</si>
  <si>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</si>
  <si>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</si>
  <si>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</si>
  <si>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</si>
  <si>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 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</si>
  <si>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</si>
  <si>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</si>
  <si>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</si>
  <si>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</si>
  <si>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Проект "Сахалин-1", 
ООО "ННК-Сахалинморнефтегаз"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</si>
  <si>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</si>
  <si>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</si>
  <si>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</si>
  <si>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</si>
  <si>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"Роснефть",ООО "ННК-Сахалинморнефтегаз"
Проект "Сахалин 1",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</si>
  <si>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</si>
  <si>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</si>
  <si>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</si>
  <si>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</si>
  <si>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</si>
  <si>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</si>
  <si>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</si>
  <si>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</si>
  <si>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</si>
  <si>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</si>
  <si>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</si>
  <si>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</si>
  <si>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</si>
  <si>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</si>
  <si>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</si>
  <si>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</si>
  <si>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</si>
  <si>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</si>
  <si>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</si>
  <si>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</si>
  <si>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</si>
  <si>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</si>
  <si>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</si>
  <si>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</si>
  <si>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</si>
  <si>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</si>
  <si>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</si>
  <si>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</si>
  <si>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</si>
  <si>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</si>
  <si>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</si>
  <si>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</si>
  <si>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</si>
  <si>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</si>
  <si>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</si>
  <si>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</si>
  <si>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</si>
  <si>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</si>
  <si>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</si>
  <si>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</si>
  <si>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</si>
  <si>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</si>
  <si>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</si>
  <si>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</si>
  <si>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</si>
  <si>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область, Ногликский район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</si>
  <si>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</si>
  <si>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</si>
  <si>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</si>
  <si>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</si>
  <si>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</si>
  <si>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</si>
  <si>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</si>
  <si>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</si>
  <si>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</si>
  <si>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</si>
  <si>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</si>
  <si>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</si>
  <si>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</si>
  <si>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</si>
  <si>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</si>
  <si>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</si>
  <si>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</si>
  <si>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</si>
  <si>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</si>
  <si>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</si>
  <si>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</si>
  <si>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</si>
  <si>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</si>
  <si>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</si>
  <si>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</si>
  <si>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</si>
  <si>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</si>
  <si>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</si>
  <si>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</si>
  <si>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</si>
  <si>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</si>
  <si>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</si>
  <si>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</si>
  <si>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</si>
  <si>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август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</si>
  <si>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</si>
  <si>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</si>
  <si>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</si>
  <si>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</si>
  <si>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</si>
  <si>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</si>
  <si>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</si>
  <si>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</si>
  <si>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</si>
  <si>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</si>
  <si>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</si>
  <si>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</si>
  <si>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</si>
  <si>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</si>
  <si>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</si>
  <si>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</si>
  <si>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</si>
  <si>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</si>
  <si>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ООО "ННК-САХАЛИНМОРНЕФТЕГАЗ"                                         за</t>
  </si>
  <si>
    <t>за август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</si>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</sst>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ena.balakina/Desktop/2024%20&#1087;&#1083;&#1072;&#1085;/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topLeftCell="B1" zoomScale="70" zoomScaleNormal="70" zoomScaleSheetLayoutView="70" workbookViewId="0">
      <selection activeCell="HF12" sqref="HF12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8.7349999999999994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8.7349999999999994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8.7349999999999994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31.555999999999997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30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10.289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>CJ15</f>
        <v>10.289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10.289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3.0440000000000005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31</v>
      </c>
      <c r="B16" s="32"/>
      <c r="C16" s="32"/>
      <c r="D16" s="32"/>
      <c r="E16" s="33"/>
      <c r="F16" s="34" t="s">
        <v>32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33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34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35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74.313000000000002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74.313000000000002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74.313000000000002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>
        <f>AZ16-DR16</f>
        <v>13.186999999999998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8.7349999999999994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8.7349999999999994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8.7349999999999994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31.555999999999997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30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>CJ15</f>
        <v>10.289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10.289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10.289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3.0440000000000005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31</v>
      </c>
      <c r="B31" s="32"/>
      <c r="C31" s="32"/>
      <c r="D31" s="32"/>
      <c r="E31" s="33"/>
      <c r="F31" s="34" t="s">
        <v>32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33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34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35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>CJ16</f>
        <v>74.313000000000002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74.313000000000002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74.313000000000002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>
        <f>EL16</f>
        <v>13.186999999999998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49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50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51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52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53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54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55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56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57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58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59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56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60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61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60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61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60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61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60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61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62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63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31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64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56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56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65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66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67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68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69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70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71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72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73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74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75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5.7229999999999999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0">BQ59</f>
        <v>5.7229999999999999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31.555999999999997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76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1.54074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0"/>
        <v>1.54074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77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0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0"/>
        <v>0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78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0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0"/>
        <v>0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47.2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79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3.5000000000000003E-2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0"/>
        <v>3.5000000000000003E-2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80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1.436013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0"/>
        <v>1.436013</v>
      </c>
      <c r="CW64" s="97">
        <f>[1]СН!CQ58</f>
        <v>0</v>
      </c>
      <c r="CX64" s="97">
        <f>[1]СН!CR58</f>
        <v>0</v>
      </c>
      <c r="CY64" s="97">
        <f>[1]СН!CS58</f>
        <v>0</v>
      </c>
      <c r="CZ64" s="97">
        <f>[1]СН!CT58</f>
        <v>0</v>
      </c>
      <c r="DA64" s="97">
        <f>[1]СН!CU58</f>
        <v>0</v>
      </c>
      <c r="DB64" s="97">
        <f>[1]СН!CV58</f>
        <v>0</v>
      </c>
      <c r="DC64" s="97">
        <f>[1]СН!CW58</f>
        <v>0</v>
      </c>
      <c r="DD64" s="97">
        <f>[1]СН!CX58</f>
        <v>0</v>
      </c>
      <c r="DE64" s="97">
        <f>[1]СН!CY58</f>
        <v>0</v>
      </c>
      <c r="DF64" s="97">
        <f>[1]СН!CZ58</f>
        <v>0</v>
      </c>
      <c r="DG64" s="97">
        <f>[1]СН!DA58</f>
        <v>0</v>
      </c>
      <c r="DH64" s="97">
        <f>[1]СН!DB58</f>
        <v>0</v>
      </c>
      <c r="DI64" s="97">
        <f>[1]СН!DC58</f>
        <v>0</v>
      </c>
      <c r="DJ64" s="97">
        <f>[1]СН!DD58</f>
        <v>0</v>
      </c>
      <c r="DK64" s="97">
        <f>[1]СН!DE58</f>
        <v>0</v>
      </c>
      <c r="DL64" s="97">
        <f>[1]СН!DF58</f>
        <v>0</v>
      </c>
      <c r="DM64" s="97">
        <f>[1]СН!DG58</f>
        <v>0</v>
      </c>
      <c r="DN64" s="97">
        <f>[1]СН!DH58</f>
        <v>0</v>
      </c>
      <c r="DO64" s="97">
        <f>[1]СН!DI58</f>
        <v>0</v>
      </c>
      <c r="DP64" s="97">
        <f>[1]СН!DJ58</f>
        <v>0</v>
      </c>
      <c r="DQ64" s="97">
        <f>[1]СН!DK58</f>
        <v>0</v>
      </c>
      <c r="DR64" s="97">
        <f>[1]СН!DL58</f>
        <v>0</v>
      </c>
      <c r="DS64" s="97">
        <f>[1]СН!DM58</f>
        <v>0</v>
      </c>
      <c r="DT64" s="97">
        <f>[1]СН!DN58</f>
        <v>0</v>
      </c>
      <c r="DU64" s="97">
        <f>[1]СН!DO58</f>
        <v>0</v>
      </c>
      <c r="DV64" s="97">
        <f>[1]СН!DP58</f>
        <v>0</v>
      </c>
      <c r="DW64" s="97">
        <f>[1]СН!DQ58</f>
        <v>0</v>
      </c>
      <c r="DX64" s="97">
        <f>[1]СН!DR58</f>
        <v>0</v>
      </c>
      <c r="DY64" s="97">
        <f>[1]СН!DS58</f>
        <v>0</v>
      </c>
      <c r="DZ64" s="97">
        <f>[1]СН!DT58</f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81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76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0.66254000000000002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0"/>
        <v>0.66254000000000002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3.0440000000000005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82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8.1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0"/>
        <v>8.1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83</v>
      </c>
      <c r="AU67" s="99" t="s">
        <v>83</v>
      </c>
      <c r="AV67" s="99" t="s">
        <v>83</v>
      </c>
      <c r="AW67" s="99" t="s">
        <v>83</v>
      </c>
      <c r="AX67" s="99" t="s">
        <v>83</v>
      </c>
      <c r="AY67" s="99" t="s">
        <v>83</v>
      </c>
      <c r="AZ67" s="99" t="s">
        <v>83</v>
      </c>
      <c r="BA67" s="99" t="s">
        <v>83</v>
      </c>
      <c r="BB67" s="99" t="s">
        <v>83</v>
      </c>
      <c r="BC67" s="99" t="s">
        <v>83</v>
      </c>
      <c r="BD67" s="99" t="s">
        <v>83</v>
      </c>
      <c r="BE67" s="99" t="s">
        <v>83</v>
      </c>
      <c r="BF67" s="99" t="s">
        <v>83</v>
      </c>
      <c r="BG67" s="99" t="s">
        <v>83</v>
      </c>
      <c r="BH67" s="99" t="s">
        <v>83</v>
      </c>
      <c r="BI67" s="99" t="s">
        <v>83</v>
      </c>
      <c r="BJ67" s="99" t="s">
        <v>83</v>
      </c>
      <c r="BK67" s="99" t="s">
        <v>83</v>
      </c>
      <c r="BL67" s="99" t="s">
        <v>83</v>
      </c>
      <c r="BM67" s="99" t="s">
        <v>83</v>
      </c>
      <c r="BN67" s="99" t="s">
        <v>83</v>
      </c>
      <c r="BO67" s="99" t="s">
        <v>83</v>
      </c>
      <c r="BP67" s="99" t="s">
        <v>83</v>
      </c>
      <c r="BQ67" s="38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40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80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1.526553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40"/>
      <c r="CT68" s="89">
        <v>3.5000900000000001</v>
      </c>
      <c r="CU68" s="89">
        <v>3.5000900000000001</v>
      </c>
      <c r="CV68" s="56">
        <f t="shared" ref="CV68:CV76" si="1">BQ68</f>
        <v>1.526553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32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84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85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65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1"/>
        <v>65</v>
      </c>
      <c r="CW69" s="104">
        <f t="shared" ref="CW69:DZ69" si="2">162.024444+2.8</f>
        <v>164.824444</v>
      </c>
      <c r="CX69" s="104">
        <f t="shared" si="2"/>
        <v>164.824444</v>
      </c>
      <c r="CY69" s="104">
        <f t="shared" si="2"/>
        <v>164.824444</v>
      </c>
      <c r="CZ69" s="104">
        <f t="shared" si="2"/>
        <v>164.824444</v>
      </c>
      <c r="DA69" s="104">
        <f t="shared" si="2"/>
        <v>164.824444</v>
      </c>
      <c r="DB69" s="104">
        <f t="shared" si="2"/>
        <v>164.824444</v>
      </c>
      <c r="DC69" s="104">
        <f t="shared" si="2"/>
        <v>164.824444</v>
      </c>
      <c r="DD69" s="104">
        <f t="shared" si="2"/>
        <v>164.824444</v>
      </c>
      <c r="DE69" s="104">
        <f t="shared" si="2"/>
        <v>164.824444</v>
      </c>
      <c r="DF69" s="104">
        <f t="shared" si="2"/>
        <v>164.824444</v>
      </c>
      <c r="DG69" s="104">
        <f t="shared" si="2"/>
        <v>164.824444</v>
      </c>
      <c r="DH69" s="104">
        <f t="shared" si="2"/>
        <v>164.824444</v>
      </c>
      <c r="DI69" s="104">
        <f t="shared" si="2"/>
        <v>164.824444</v>
      </c>
      <c r="DJ69" s="104">
        <f t="shared" si="2"/>
        <v>164.824444</v>
      </c>
      <c r="DK69" s="104">
        <f t="shared" si="2"/>
        <v>164.824444</v>
      </c>
      <c r="DL69" s="104">
        <f t="shared" si="2"/>
        <v>164.824444</v>
      </c>
      <c r="DM69" s="104">
        <f t="shared" si="2"/>
        <v>164.824444</v>
      </c>
      <c r="DN69" s="104">
        <f t="shared" si="2"/>
        <v>164.824444</v>
      </c>
      <c r="DO69" s="104">
        <f t="shared" si="2"/>
        <v>164.824444</v>
      </c>
      <c r="DP69" s="104">
        <f t="shared" si="2"/>
        <v>164.824444</v>
      </c>
      <c r="DQ69" s="104">
        <f t="shared" si="2"/>
        <v>164.824444</v>
      </c>
      <c r="DR69" s="104">
        <f t="shared" si="2"/>
        <v>164.824444</v>
      </c>
      <c r="DS69" s="104">
        <f t="shared" si="2"/>
        <v>164.824444</v>
      </c>
      <c r="DT69" s="104">
        <f t="shared" si="2"/>
        <v>164.824444</v>
      </c>
      <c r="DU69" s="104">
        <f t="shared" si="2"/>
        <v>164.824444</v>
      </c>
      <c r="DV69" s="104">
        <f t="shared" si="2"/>
        <v>164.824444</v>
      </c>
      <c r="DW69" s="104">
        <f t="shared" si="2"/>
        <v>164.824444</v>
      </c>
      <c r="DX69" s="104">
        <f t="shared" si="2"/>
        <v>164.824444</v>
      </c>
      <c r="DY69" s="104">
        <f t="shared" si="2"/>
        <v>164.824444</v>
      </c>
      <c r="DZ69" s="104">
        <f t="shared" si="2"/>
        <v>164.824444</v>
      </c>
      <c r="EA69" s="90">
        <f>EM31</f>
        <v>13.186999999999998</v>
      </c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2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86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8.1600210000000004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1"/>
        <v>8.1600210000000004</v>
      </c>
      <c r="CW70" s="56">
        <f t="shared" ref="CW70:DZ70" si="3">CW78+CW79</f>
        <v>0</v>
      </c>
      <c r="CX70" s="56">
        <f t="shared" si="3"/>
        <v>0</v>
      </c>
      <c r="CY70" s="56">
        <f t="shared" si="3"/>
        <v>0</v>
      </c>
      <c r="CZ70" s="56">
        <f t="shared" si="3"/>
        <v>0</v>
      </c>
      <c r="DA70" s="56">
        <f t="shared" si="3"/>
        <v>0</v>
      </c>
      <c r="DB70" s="56">
        <f t="shared" si="3"/>
        <v>0</v>
      </c>
      <c r="DC70" s="56">
        <f t="shared" si="3"/>
        <v>0</v>
      </c>
      <c r="DD70" s="56">
        <f t="shared" si="3"/>
        <v>0</v>
      </c>
      <c r="DE70" s="56">
        <f t="shared" si="3"/>
        <v>0</v>
      </c>
      <c r="DF70" s="56">
        <f t="shared" si="3"/>
        <v>0</v>
      </c>
      <c r="DG70" s="56">
        <f t="shared" si="3"/>
        <v>0</v>
      </c>
      <c r="DH70" s="56">
        <f t="shared" si="3"/>
        <v>0</v>
      </c>
      <c r="DI70" s="56">
        <f t="shared" si="3"/>
        <v>0</v>
      </c>
      <c r="DJ70" s="56">
        <f t="shared" si="3"/>
        <v>0</v>
      </c>
      <c r="DK70" s="56">
        <f t="shared" si="3"/>
        <v>0</v>
      </c>
      <c r="DL70" s="56">
        <f t="shared" si="3"/>
        <v>0</v>
      </c>
      <c r="DM70" s="56">
        <f t="shared" si="3"/>
        <v>0</v>
      </c>
      <c r="DN70" s="56">
        <f t="shared" si="3"/>
        <v>0</v>
      </c>
      <c r="DO70" s="56">
        <f t="shared" si="3"/>
        <v>0</v>
      </c>
      <c r="DP70" s="56">
        <f t="shared" si="3"/>
        <v>0</v>
      </c>
      <c r="DQ70" s="56">
        <f t="shared" si="3"/>
        <v>0</v>
      </c>
      <c r="DR70" s="56">
        <f t="shared" si="3"/>
        <v>0</v>
      </c>
      <c r="DS70" s="56">
        <f t="shared" si="3"/>
        <v>0</v>
      </c>
      <c r="DT70" s="56">
        <f t="shared" si="3"/>
        <v>0</v>
      </c>
      <c r="DU70" s="56">
        <f t="shared" si="3"/>
        <v>0</v>
      </c>
      <c r="DV70" s="56">
        <f t="shared" si="3"/>
        <v>0</v>
      </c>
      <c r="DW70" s="56">
        <f t="shared" si="3"/>
        <v>0</v>
      </c>
      <c r="DX70" s="56">
        <f t="shared" si="3"/>
        <v>0</v>
      </c>
      <c r="DY70" s="56">
        <f t="shared" si="3"/>
        <v>0</v>
      </c>
      <c r="DZ70" s="56">
        <f t="shared" si="3"/>
        <v>0</v>
      </c>
      <c r="EA70" s="90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2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87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1.085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40"/>
      <c r="CT71" s="89"/>
      <c r="CU71" s="89"/>
      <c r="CV71" s="56">
        <f t="shared" si="1"/>
        <v>1.085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90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2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88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0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1"/>
        <v>0</v>
      </c>
      <c r="CW72" s="56">
        <f t="shared" ref="CW72:DZ73" si="4">0.561+7.282</f>
        <v>7.843</v>
      </c>
      <c r="CX72" s="56">
        <f t="shared" si="4"/>
        <v>7.843</v>
      </c>
      <c r="CY72" s="56">
        <f t="shared" si="4"/>
        <v>7.843</v>
      </c>
      <c r="CZ72" s="56">
        <f t="shared" si="4"/>
        <v>7.843</v>
      </c>
      <c r="DA72" s="56">
        <f t="shared" si="4"/>
        <v>7.843</v>
      </c>
      <c r="DB72" s="56">
        <f t="shared" si="4"/>
        <v>7.843</v>
      </c>
      <c r="DC72" s="56">
        <f t="shared" si="4"/>
        <v>7.843</v>
      </c>
      <c r="DD72" s="56">
        <f t="shared" si="4"/>
        <v>7.843</v>
      </c>
      <c r="DE72" s="56">
        <f t="shared" si="4"/>
        <v>7.843</v>
      </c>
      <c r="DF72" s="56">
        <f t="shared" si="4"/>
        <v>7.843</v>
      </c>
      <c r="DG72" s="56">
        <f t="shared" si="4"/>
        <v>7.843</v>
      </c>
      <c r="DH72" s="56">
        <f t="shared" si="4"/>
        <v>7.843</v>
      </c>
      <c r="DI72" s="56">
        <f t="shared" si="4"/>
        <v>7.843</v>
      </c>
      <c r="DJ72" s="56">
        <f t="shared" si="4"/>
        <v>7.843</v>
      </c>
      <c r="DK72" s="56">
        <f t="shared" si="4"/>
        <v>7.843</v>
      </c>
      <c r="DL72" s="56">
        <f t="shared" si="4"/>
        <v>7.843</v>
      </c>
      <c r="DM72" s="56">
        <f t="shared" si="4"/>
        <v>7.843</v>
      </c>
      <c r="DN72" s="56">
        <f t="shared" si="4"/>
        <v>7.843</v>
      </c>
      <c r="DO72" s="56">
        <f t="shared" si="4"/>
        <v>7.843</v>
      </c>
      <c r="DP72" s="56">
        <f t="shared" si="4"/>
        <v>7.843</v>
      </c>
      <c r="DQ72" s="56">
        <f t="shared" si="4"/>
        <v>7.843</v>
      </c>
      <c r="DR72" s="56">
        <f t="shared" si="4"/>
        <v>7.843</v>
      </c>
      <c r="DS72" s="56">
        <f t="shared" si="4"/>
        <v>7.843</v>
      </c>
      <c r="DT72" s="56">
        <f t="shared" si="4"/>
        <v>7.843</v>
      </c>
      <c r="DU72" s="56">
        <f t="shared" si="4"/>
        <v>7.843</v>
      </c>
      <c r="DV72" s="56">
        <f t="shared" si="4"/>
        <v>7.843</v>
      </c>
      <c r="DW72" s="56">
        <f t="shared" si="4"/>
        <v>7.843</v>
      </c>
      <c r="DX72" s="56">
        <f t="shared" si="4"/>
        <v>7.843</v>
      </c>
      <c r="DY72" s="56">
        <f t="shared" si="4"/>
        <v>7.843</v>
      </c>
      <c r="DZ72" s="56">
        <f t="shared" si="4"/>
        <v>7.843</v>
      </c>
      <c r="EA72" s="90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2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89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0.05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1"/>
        <v>0.05</v>
      </c>
      <c r="CW73" s="56">
        <f t="shared" si="4"/>
        <v>7.843</v>
      </c>
      <c r="CX73" s="56">
        <f t="shared" si="4"/>
        <v>7.843</v>
      </c>
      <c r="CY73" s="56">
        <f t="shared" si="4"/>
        <v>7.843</v>
      </c>
      <c r="CZ73" s="56">
        <f t="shared" si="4"/>
        <v>7.843</v>
      </c>
      <c r="DA73" s="56">
        <f t="shared" si="4"/>
        <v>7.843</v>
      </c>
      <c r="DB73" s="56">
        <f t="shared" si="4"/>
        <v>7.843</v>
      </c>
      <c r="DC73" s="56">
        <f t="shared" si="4"/>
        <v>7.843</v>
      </c>
      <c r="DD73" s="56">
        <f t="shared" si="4"/>
        <v>7.843</v>
      </c>
      <c r="DE73" s="56">
        <f t="shared" si="4"/>
        <v>7.843</v>
      </c>
      <c r="DF73" s="56">
        <f t="shared" si="4"/>
        <v>7.843</v>
      </c>
      <c r="DG73" s="56">
        <f t="shared" si="4"/>
        <v>7.843</v>
      </c>
      <c r="DH73" s="56">
        <f t="shared" si="4"/>
        <v>7.843</v>
      </c>
      <c r="DI73" s="56">
        <f t="shared" si="4"/>
        <v>7.843</v>
      </c>
      <c r="DJ73" s="56">
        <f t="shared" si="4"/>
        <v>7.843</v>
      </c>
      <c r="DK73" s="56">
        <f t="shared" si="4"/>
        <v>7.843</v>
      </c>
      <c r="DL73" s="56">
        <f t="shared" si="4"/>
        <v>7.843</v>
      </c>
      <c r="DM73" s="56">
        <f t="shared" si="4"/>
        <v>7.843</v>
      </c>
      <c r="DN73" s="56">
        <f t="shared" si="4"/>
        <v>7.843</v>
      </c>
      <c r="DO73" s="56">
        <f t="shared" si="4"/>
        <v>7.843</v>
      </c>
      <c r="DP73" s="56">
        <f t="shared" si="4"/>
        <v>7.843</v>
      </c>
      <c r="DQ73" s="56">
        <f t="shared" si="4"/>
        <v>7.843</v>
      </c>
      <c r="DR73" s="56">
        <f t="shared" si="4"/>
        <v>7.843</v>
      </c>
      <c r="DS73" s="56">
        <f t="shared" si="4"/>
        <v>7.843</v>
      </c>
      <c r="DT73" s="56">
        <f t="shared" si="4"/>
        <v>7.843</v>
      </c>
      <c r="DU73" s="56">
        <f t="shared" si="4"/>
        <v>7.843</v>
      </c>
      <c r="DV73" s="56">
        <f t="shared" si="4"/>
        <v>7.843</v>
      </c>
      <c r="DW73" s="56">
        <f t="shared" si="4"/>
        <v>7.843</v>
      </c>
      <c r="DX73" s="56">
        <f t="shared" si="4"/>
        <v>7.843</v>
      </c>
      <c r="DY73" s="56">
        <f t="shared" si="4"/>
        <v>7.843</v>
      </c>
      <c r="DZ73" s="56">
        <f t="shared" si="4"/>
        <v>7.843</v>
      </c>
      <c r="EA73" s="90"/>
      <c r="EB73" s="91"/>
      <c r="EC73" s="91"/>
      <c r="ED73" s="91"/>
      <c r="EE73" s="91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2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5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7"/>
      <c r="AS74" s="79" t="s">
        <v>80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1.7809999999999999E-2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1"/>
        <v>1.7809999999999999E-2</v>
      </c>
      <c r="CW74" s="56">
        <f>[1]СН!CQ67</f>
        <v>0</v>
      </c>
      <c r="CX74" s="56">
        <f>[1]СН!CR67</f>
        <v>0</v>
      </c>
      <c r="CY74" s="56">
        <f>[1]СН!CS67</f>
        <v>0</v>
      </c>
      <c r="CZ74" s="56">
        <f>[1]СН!CT67</f>
        <v>0</v>
      </c>
      <c r="DA74" s="56">
        <f>[1]СН!CU67</f>
        <v>0</v>
      </c>
      <c r="DB74" s="56">
        <f>[1]СН!CV67</f>
        <v>0</v>
      </c>
      <c r="DC74" s="56">
        <f>[1]СН!CW67</f>
        <v>0</v>
      </c>
      <c r="DD74" s="56">
        <f>[1]СН!CX67</f>
        <v>0</v>
      </c>
      <c r="DE74" s="56">
        <f>[1]СН!CY67</f>
        <v>0</v>
      </c>
      <c r="DF74" s="56">
        <f>[1]СН!CZ67</f>
        <v>0</v>
      </c>
      <c r="DG74" s="56">
        <f>[1]СН!DA67</f>
        <v>0</v>
      </c>
      <c r="DH74" s="56">
        <f>[1]СН!DB67</f>
        <v>0</v>
      </c>
      <c r="DI74" s="56">
        <f>[1]СН!DC67</f>
        <v>0</v>
      </c>
      <c r="DJ74" s="56">
        <f>[1]СН!DD67</f>
        <v>0</v>
      </c>
      <c r="DK74" s="56">
        <f>[1]СН!DE67</f>
        <v>0</v>
      </c>
      <c r="DL74" s="56">
        <f>[1]СН!DF67</f>
        <v>0</v>
      </c>
      <c r="DM74" s="56">
        <f>[1]СН!DG67</f>
        <v>0</v>
      </c>
      <c r="DN74" s="56">
        <f>[1]СН!DH67</f>
        <v>0</v>
      </c>
      <c r="DO74" s="56">
        <f>[1]СН!DI67</f>
        <v>0</v>
      </c>
      <c r="DP74" s="56">
        <f>[1]СН!DJ67</f>
        <v>0</v>
      </c>
      <c r="DQ74" s="56">
        <f>[1]СН!DK67</f>
        <v>0</v>
      </c>
      <c r="DR74" s="56">
        <f>[1]СН!DL67</f>
        <v>0</v>
      </c>
      <c r="DS74" s="56">
        <f>[1]СН!DM67</f>
        <v>0</v>
      </c>
      <c r="DT74" s="56">
        <f>[1]СН!DN67</f>
        <v>0</v>
      </c>
      <c r="DU74" s="56">
        <f>[1]СН!DO67</f>
        <v>0</v>
      </c>
      <c r="DV74" s="56">
        <f>[1]СН!DP67</f>
        <v>0</v>
      </c>
      <c r="DW74" s="56">
        <f>[1]СН!DQ67</f>
        <v>0</v>
      </c>
      <c r="DX74" s="56">
        <f>[1]СН!DR67</f>
        <v>0</v>
      </c>
      <c r="DY74" s="56">
        <f>[1]СН!DS67</f>
        <v>0</v>
      </c>
      <c r="DZ74" s="56">
        <f>[1]СН!DT67</f>
        <v>0</v>
      </c>
      <c r="EA74" s="90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2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81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85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58.489192000000003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>
        <v>0</v>
      </c>
      <c r="CU75" s="89">
        <v>0</v>
      </c>
      <c r="CV75" s="56">
        <f t="shared" si="1"/>
        <v>58.489192000000003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90"/>
      <c r="EB75" s="91"/>
      <c r="EC75" s="91"/>
      <c r="ED75" s="91"/>
      <c r="EE75" s="91"/>
      <c r="EF75" s="91"/>
      <c r="EG75" s="91"/>
      <c r="EH75" s="91"/>
      <c r="EI75" s="91"/>
      <c r="EJ75" s="91"/>
      <c r="EK75" s="91"/>
      <c r="EL75" s="91"/>
      <c r="EM75" s="91"/>
      <c r="EN75" s="91"/>
      <c r="EO75" s="91"/>
      <c r="EP75" s="91"/>
      <c r="EQ75" s="91"/>
      <c r="ER75" s="91"/>
      <c r="ES75" s="91"/>
      <c r="ET75" s="91"/>
      <c r="EU75" s="91"/>
      <c r="EV75" s="91"/>
      <c r="EW75" s="91"/>
      <c r="EX75" s="91"/>
      <c r="EY75" s="91"/>
      <c r="EZ75" s="91"/>
      <c r="FA75" s="91"/>
      <c r="FB75" s="91"/>
      <c r="FC75" s="91"/>
      <c r="FD75" s="91"/>
      <c r="FE75" s="92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5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7"/>
      <c r="AS76" s="79" t="s">
        <v>86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12.174300000000001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1"/>
        <v>12.174300000000001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08"/>
      <c r="EB76" s="109"/>
      <c r="EC76" s="109"/>
      <c r="ED76" s="109"/>
      <c r="EE76" s="109"/>
      <c r="EF76" s="109"/>
      <c r="EG76" s="109"/>
      <c r="EH76" s="109"/>
      <c r="EI76" s="109"/>
      <c r="EJ76" s="109"/>
      <c r="EK76" s="109"/>
      <c r="EL76" s="109"/>
      <c r="EM76" s="109"/>
      <c r="EN76" s="109"/>
      <c r="EO76" s="109"/>
      <c r="EP76" s="109"/>
      <c r="EQ76" s="109"/>
      <c r="ER76" s="109"/>
      <c r="ES76" s="109"/>
      <c r="ET76" s="109"/>
      <c r="EU76" s="109"/>
      <c r="EV76" s="109"/>
      <c r="EW76" s="109"/>
      <c r="EX76" s="109"/>
      <c r="EY76" s="109"/>
      <c r="EZ76" s="109"/>
      <c r="FA76" s="109"/>
      <c r="FB76" s="109"/>
      <c r="FC76" s="109"/>
      <c r="FD76" s="109"/>
      <c r="FE76" s="110"/>
    </row>
    <row r="77" spans="1:164" s="72" customFormat="1" x14ac:dyDescent="0.25">
      <c r="A77" s="111"/>
      <c r="B77" s="112" t="s">
        <v>90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3"/>
      <c r="W77" s="114"/>
      <c r="X77" s="115" t="s">
        <v>91</v>
      </c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6"/>
      <c r="AS77" s="117"/>
      <c r="AT77" s="115" t="s">
        <v>91</v>
      </c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6"/>
      <c r="BQ77" s="38">
        <f>BQ59+BQ60+BQ61+BQ62+BQ63+BQ64+BQ65+BQ66+BQ67+BQ68+BQ69+BQ70+BQ71+BQ72+BQ74+BQ75+BQ76+BQ73</f>
        <v>164.000169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164.000169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91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92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93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19" customFormat="1" ht="141" customHeight="1" x14ac:dyDescent="0.25">
      <c r="A83" s="118" t="s">
        <v>94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 t="s">
        <v>95</v>
      </c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 t="s">
        <v>96</v>
      </c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8"/>
      <c r="AZ83" s="118"/>
      <c r="BA83" s="118"/>
      <c r="BB83" s="118"/>
      <c r="BC83" s="118" t="s">
        <v>97</v>
      </c>
      <c r="BD83" s="118"/>
      <c r="BE83" s="118"/>
      <c r="BF83" s="118"/>
      <c r="BG83" s="118"/>
      <c r="BH83" s="118"/>
      <c r="BI83" s="118"/>
      <c r="BJ83" s="118"/>
      <c r="BK83" s="118"/>
      <c r="BL83" s="118"/>
      <c r="BM83" s="118"/>
      <c r="BN83" s="118"/>
      <c r="BO83" s="118"/>
      <c r="BP83" s="118"/>
      <c r="BQ83" s="118"/>
      <c r="BR83" s="118"/>
      <c r="BS83" s="118"/>
      <c r="BT83" s="118" t="s">
        <v>98</v>
      </c>
      <c r="BU83" s="118"/>
      <c r="BV83" s="118"/>
      <c r="BW83" s="118"/>
      <c r="BX83" s="118"/>
      <c r="BY83" s="118"/>
      <c r="BZ83" s="118"/>
      <c r="CA83" s="118"/>
      <c r="CB83" s="118"/>
      <c r="CC83" s="118"/>
      <c r="CD83" s="118"/>
      <c r="CE83" s="118"/>
      <c r="CF83" s="118"/>
      <c r="CG83" s="118"/>
      <c r="CH83" s="118"/>
      <c r="CI83" s="118"/>
      <c r="CJ83" s="118"/>
      <c r="CK83" s="118" t="s">
        <v>99</v>
      </c>
      <c r="CL83" s="118"/>
      <c r="CM83" s="118"/>
      <c r="CN83" s="118"/>
      <c r="CO83" s="118"/>
      <c r="CP83" s="118"/>
      <c r="CQ83" s="118"/>
      <c r="CR83" s="118"/>
      <c r="CS83" s="118"/>
      <c r="CT83" s="118"/>
      <c r="CU83" s="118"/>
      <c r="CV83" s="118"/>
      <c r="CW83" s="118"/>
      <c r="CX83" s="118"/>
      <c r="CY83" s="118"/>
      <c r="CZ83" s="118" t="s">
        <v>100</v>
      </c>
      <c r="DA83" s="118"/>
      <c r="DB83" s="118"/>
      <c r="DC83" s="118"/>
      <c r="DD83" s="118"/>
      <c r="DE83" s="118"/>
      <c r="DF83" s="118"/>
      <c r="DG83" s="118"/>
      <c r="DH83" s="118"/>
      <c r="DI83" s="118"/>
      <c r="DJ83" s="118"/>
      <c r="DK83" s="118"/>
      <c r="DL83" s="118"/>
      <c r="DM83" s="118"/>
      <c r="DN83" s="118"/>
      <c r="DO83" s="118"/>
      <c r="DP83" s="118"/>
      <c r="DQ83" s="118"/>
      <c r="DR83" s="118"/>
      <c r="DS83" s="118"/>
      <c r="DT83" s="118"/>
      <c r="DU83" s="118"/>
      <c r="DV83" s="118"/>
      <c r="DW83" s="118"/>
      <c r="DX83" s="118"/>
      <c r="DY83" s="118" t="s">
        <v>101</v>
      </c>
      <c r="DZ83" s="118"/>
      <c r="EA83" s="118"/>
      <c r="EB83" s="118"/>
      <c r="EC83" s="118"/>
      <c r="ED83" s="118"/>
      <c r="EE83" s="118"/>
      <c r="EF83" s="118"/>
      <c r="EG83" s="118"/>
      <c r="EH83" s="118"/>
      <c r="EI83" s="118"/>
      <c r="EJ83" s="118"/>
      <c r="EK83" s="118"/>
      <c r="EL83" s="118"/>
      <c r="EM83" s="118"/>
      <c r="EN83" s="118"/>
      <c r="EO83" s="118"/>
      <c r="EP83" s="118"/>
      <c r="EQ83" s="118"/>
      <c r="ER83" s="118"/>
      <c r="ES83" s="118"/>
      <c r="ET83" s="118"/>
      <c r="EU83" s="118"/>
      <c r="EV83" s="118"/>
      <c r="EW83" s="118"/>
      <c r="EX83" s="118"/>
      <c r="EY83" s="118"/>
      <c r="EZ83" s="118"/>
      <c r="FA83" s="118"/>
      <c r="FB83" s="118"/>
      <c r="FC83" s="118"/>
      <c r="FD83" s="118"/>
      <c r="FE83" s="118"/>
      <c r="FF83" s="118"/>
      <c r="FG83" s="118"/>
      <c r="FH83" s="118"/>
    </row>
    <row r="84" spans="1:164" s="119" customFormat="1" ht="12" customHeight="1" x14ac:dyDescent="0.25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2"/>
      <c r="DA84" s="122"/>
      <c r="DB84" s="122"/>
      <c r="DC84" s="122"/>
      <c r="DD84" s="122"/>
      <c r="DE84" s="122"/>
      <c r="DF84" s="122"/>
      <c r="DG84" s="122"/>
      <c r="DH84" s="122"/>
      <c r="DI84" s="122"/>
      <c r="DJ84" s="122"/>
      <c r="DK84" s="122"/>
      <c r="DL84" s="122"/>
      <c r="DM84" s="122"/>
      <c r="DN84" s="122"/>
      <c r="DO84" s="122"/>
      <c r="DP84" s="122"/>
      <c r="DQ84" s="122"/>
      <c r="DR84" s="122"/>
      <c r="DS84" s="122"/>
      <c r="DT84" s="122"/>
      <c r="DU84" s="122"/>
      <c r="DV84" s="122"/>
      <c r="DW84" s="122"/>
      <c r="DX84" s="122"/>
      <c r="DY84" s="123" t="s">
        <v>102</v>
      </c>
      <c r="DZ84" s="124"/>
      <c r="EA84" s="124"/>
      <c r="EB84" s="124"/>
      <c r="EC84" s="124"/>
      <c r="ED84" s="124"/>
      <c r="EE84" s="124"/>
      <c r="EF84" s="124"/>
      <c r="EG84" s="124"/>
      <c r="EH84" s="124"/>
      <c r="EI84" s="124"/>
      <c r="EJ84" s="125"/>
      <c r="EK84" s="123" t="s">
        <v>103</v>
      </c>
      <c r="EL84" s="124"/>
      <c r="EM84" s="124"/>
      <c r="EN84" s="124"/>
      <c r="EO84" s="124"/>
      <c r="EP84" s="124"/>
      <c r="EQ84" s="124"/>
      <c r="ER84" s="124"/>
      <c r="ES84" s="124"/>
      <c r="ET84" s="124"/>
      <c r="EU84" s="124"/>
      <c r="EV84" s="125"/>
      <c r="EW84" s="123" t="s">
        <v>104</v>
      </c>
      <c r="EX84" s="124"/>
      <c r="EY84" s="124"/>
      <c r="EZ84" s="124"/>
      <c r="FA84" s="124"/>
      <c r="FB84" s="124"/>
      <c r="FC84" s="124"/>
      <c r="FD84" s="124"/>
      <c r="FE84" s="124"/>
      <c r="FF84" s="124"/>
      <c r="FG84" s="124"/>
      <c r="FH84" s="125"/>
    </row>
    <row r="85" spans="1:164" s="130" customFormat="1" ht="12.75" x14ac:dyDescent="0.25">
      <c r="A85" s="126">
        <v>1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>
        <v>2</v>
      </c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>
        <v>3</v>
      </c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>
        <v>4</v>
      </c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>
        <v>5</v>
      </c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>
        <v>6</v>
      </c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>
        <v>7</v>
      </c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7">
        <v>8</v>
      </c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9"/>
      <c r="EK85" s="127">
        <v>9</v>
      </c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9"/>
      <c r="EW85" s="127">
        <v>10</v>
      </c>
      <c r="EX85" s="128"/>
      <c r="EY85" s="128"/>
      <c r="EZ85" s="128"/>
      <c r="FA85" s="128"/>
      <c r="FB85" s="128"/>
      <c r="FC85" s="128"/>
      <c r="FD85" s="128"/>
      <c r="FE85" s="128"/>
      <c r="FF85" s="128"/>
      <c r="FG85" s="128"/>
      <c r="FH85" s="129"/>
    </row>
    <row r="86" spans="1:164" s="119" customFormat="1" ht="27" customHeight="1" x14ac:dyDescent="0.2">
      <c r="A86" s="131" t="s">
        <v>105</v>
      </c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3"/>
      <c r="R86" s="134" t="s">
        <v>24</v>
      </c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21">
        <v>80</v>
      </c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>
        <v>25</v>
      </c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  <c r="CF86" s="121"/>
      <c r="CG86" s="121"/>
      <c r="CH86" s="121"/>
      <c r="CI86" s="121"/>
      <c r="CJ86" s="121"/>
      <c r="CK86" s="121">
        <f t="shared" ref="CK86:CK93" si="5">AL86-BC86</f>
        <v>55</v>
      </c>
      <c r="CL86" s="121"/>
      <c r="CM86" s="121"/>
      <c r="CN86" s="121"/>
      <c r="CO86" s="121"/>
      <c r="CP86" s="121"/>
      <c r="CQ86" s="121"/>
      <c r="CR86" s="121"/>
      <c r="CS86" s="121"/>
      <c r="CT86" s="121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21"/>
      <c r="DG86" s="121"/>
      <c r="DH86" s="121"/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35"/>
      <c r="DZ86" s="136"/>
      <c r="EA86" s="136"/>
      <c r="EB86" s="136"/>
      <c r="EC86" s="136"/>
      <c r="ED86" s="136"/>
      <c r="EE86" s="136"/>
      <c r="EF86" s="136"/>
      <c r="EG86" s="136"/>
      <c r="EH86" s="136"/>
      <c r="EI86" s="136"/>
      <c r="EJ86" s="137"/>
      <c r="EK86" s="135"/>
      <c r="EL86" s="136"/>
      <c r="EM86" s="136"/>
      <c r="EN86" s="136"/>
      <c r="EO86" s="136"/>
      <c r="EP86" s="136"/>
      <c r="EQ86" s="136"/>
      <c r="ER86" s="136"/>
      <c r="ES86" s="136"/>
      <c r="ET86" s="136"/>
      <c r="EU86" s="136"/>
      <c r="EV86" s="137"/>
      <c r="EW86" s="138"/>
      <c r="EX86" s="139"/>
      <c r="EY86" s="139"/>
      <c r="EZ86" s="139"/>
      <c r="FA86" s="139"/>
      <c r="FB86" s="139"/>
      <c r="FC86" s="139"/>
      <c r="FD86" s="139"/>
      <c r="FE86" s="139"/>
      <c r="FF86" s="139"/>
      <c r="FG86" s="139"/>
      <c r="FH86" s="140"/>
    </row>
    <row r="87" spans="1:164" s="119" customFormat="1" ht="27" customHeight="1" x14ac:dyDescent="0.2">
      <c r="A87" s="141"/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3"/>
      <c r="R87" s="134" t="s">
        <v>106</v>
      </c>
      <c r="S87" s="134"/>
      <c r="T87" s="134"/>
      <c r="U87" s="134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21">
        <v>9</v>
      </c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>
        <v>2.4</v>
      </c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121"/>
      <c r="CG87" s="121"/>
      <c r="CH87" s="121"/>
      <c r="CI87" s="121"/>
      <c r="CJ87" s="121"/>
      <c r="CK87" s="121">
        <f t="shared" si="5"/>
        <v>6.6</v>
      </c>
      <c r="CL87" s="121"/>
      <c r="CM87" s="121"/>
      <c r="CN87" s="121"/>
      <c r="CO87" s="121"/>
      <c r="CP87" s="121"/>
      <c r="CQ87" s="121"/>
      <c r="CR87" s="121"/>
      <c r="CS87" s="121"/>
      <c r="CT87" s="121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1"/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35"/>
      <c r="DZ87" s="136"/>
      <c r="EA87" s="136"/>
      <c r="EB87" s="136"/>
      <c r="EC87" s="136"/>
      <c r="ED87" s="136"/>
      <c r="EE87" s="136"/>
      <c r="EF87" s="136"/>
      <c r="EG87" s="136"/>
      <c r="EH87" s="136"/>
      <c r="EI87" s="136"/>
      <c r="EJ87" s="137"/>
      <c r="EK87" s="135"/>
      <c r="EL87" s="136"/>
      <c r="EM87" s="136"/>
      <c r="EN87" s="136"/>
      <c r="EO87" s="136"/>
      <c r="EP87" s="136"/>
      <c r="EQ87" s="136"/>
      <c r="ER87" s="136"/>
      <c r="ES87" s="136"/>
      <c r="ET87" s="136"/>
      <c r="EU87" s="136"/>
      <c r="EV87" s="137"/>
      <c r="EW87" s="138"/>
      <c r="EX87" s="139"/>
      <c r="EY87" s="139"/>
      <c r="EZ87" s="139"/>
      <c r="FA87" s="139"/>
      <c r="FB87" s="139"/>
      <c r="FC87" s="139"/>
      <c r="FD87" s="139"/>
      <c r="FE87" s="139"/>
      <c r="FF87" s="139"/>
      <c r="FG87" s="139"/>
      <c r="FH87" s="140"/>
    </row>
    <row r="88" spans="1:164" s="119" customFormat="1" ht="24" customHeight="1" x14ac:dyDescent="0.25">
      <c r="A88" s="131" t="s">
        <v>107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3"/>
      <c r="R88" s="144" t="s">
        <v>108</v>
      </c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21">
        <v>5</v>
      </c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>
        <v>0.9</v>
      </c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>
        <f t="shared" si="5"/>
        <v>4.0999999999999996</v>
      </c>
      <c r="CL88" s="121"/>
      <c r="CM88" s="121"/>
      <c r="CN88" s="121"/>
      <c r="CO88" s="121"/>
      <c r="CP88" s="121"/>
      <c r="CQ88" s="121"/>
      <c r="CR88" s="121"/>
      <c r="CS88" s="121"/>
      <c r="CT88" s="121"/>
      <c r="CU88" s="121"/>
      <c r="CV88" s="121"/>
      <c r="CW88" s="121"/>
      <c r="CX88" s="121"/>
      <c r="CY88" s="121"/>
      <c r="CZ88" s="121"/>
      <c r="DA88" s="121"/>
      <c r="DB88" s="121"/>
      <c r="DC88" s="121"/>
      <c r="DD88" s="121"/>
      <c r="DE88" s="121"/>
      <c r="DF88" s="121"/>
      <c r="DG88" s="121"/>
      <c r="DH88" s="121"/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35"/>
      <c r="DZ88" s="136"/>
      <c r="EA88" s="136"/>
      <c r="EB88" s="136"/>
      <c r="EC88" s="136"/>
      <c r="ED88" s="136"/>
      <c r="EE88" s="136"/>
      <c r="EF88" s="136"/>
      <c r="EG88" s="136"/>
      <c r="EH88" s="136"/>
      <c r="EI88" s="136"/>
      <c r="EJ88" s="137"/>
      <c r="EK88" s="135"/>
      <c r="EL88" s="136"/>
      <c r="EM88" s="136"/>
      <c r="EN88" s="136"/>
      <c r="EO88" s="136"/>
      <c r="EP88" s="136"/>
      <c r="EQ88" s="136"/>
      <c r="ER88" s="136"/>
      <c r="ES88" s="136"/>
      <c r="ET88" s="136"/>
      <c r="EU88" s="136"/>
      <c r="EV88" s="137"/>
      <c r="EW88" s="138"/>
      <c r="EX88" s="139"/>
      <c r="EY88" s="139"/>
      <c r="EZ88" s="139"/>
      <c r="FA88" s="139"/>
      <c r="FB88" s="139"/>
      <c r="FC88" s="139"/>
      <c r="FD88" s="139"/>
      <c r="FE88" s="139"/>
      <c r="FF88" s="139"/>
      <c r="FG88" s="139"/>
      <c r="FH88" s="140"/>
    </row>
    <row r="89" spans="1:164" s="119" customFormat="1" ht="24" customHeight="1" x14ac:dyDescent="0.25">
      <c r="A89" s="145"/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7"/>
      <c r="R89" s="144" t="s">
        <v>109</v>
      </c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21">
        <v>40</v>
      </c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>
        <v>1.1000000000000001</v>
      </c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1"/>
      <c r="BZ89" s="121"/>
      <c r="CA89" s="121"/>
      <c r="CB89" s="121"/>
      <c r="CC89" s="121"/>
      <c r="CD89" s="121"/>
      <c r="CE89" s="121"/>
      <c r="CF89" s="121"/>
      <c r="CG89" s="121"/>
      <c r="CH89" s="121"/>
      <c r="CI89" s="121"/>
      <c r="CJ89" s="121"/>
      <c r="CK89" s="121">
        <f t="shared" si="5"/>
        <v>38.9</v>
      </c>
      <c r="CL89" s="121"/>
      <c r="CM89" s="121"/>
      <c r="CN89" s="121"/>
      <c r="CO89" s="121"/>
      <c r="CP89" s="121"/>
      <c r="CQ89" s="121"/>
      <c r="CR89" s="121"/>
      <c r="CS89" s="121"/>
      <c r="CT89" s="121"/>
      <c r="CU89" s="121"/>
      <c r="CV89" s="121"/>
      <c r="CW89" s="121"/>
      <c r="CX89" s="121"/>
      <c r="CY89" s="121"/>
      <c r="CZ89" s="121"/>
      <c r="DA89" s="121"/>
      <c r="DB89" s="121"/>
      <c r="DC89" s="121"/>
      <c r="DD89" s="121"/>
      <c r="DE89" s="121"/>
      <c r="DF89" s="121"/>
      <c r="DG89" s="121"/>
      <c r="DH89" s="121"/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35"/>
      <c r="DZ89" s="136"/>
      <c r="EA89" s="136"/>
      <c r="EB89" s="136"/>
      <c r="EC89" s="136"/>
      <c r="ED89" s="136"/>
      <c r="EE89" s="136"/>
      <c r="EF89" s="136"/>
      <c r="EG89" s="136"/>
      <c r="EH89" s="136"/>
      <c r="EI89" s="136"/>
      <c r="EJ89" s="137"/>
      <c r="EK89" s="135"/>
      <c r="EL89" s="136"/>
      <c r="EM89" s="136"/>
      <c r="EN89" s="136"/>
      <c r="EO89" s="136"/>
      <c r="EP89" s="136"/>
      <c r="EQ89" s="136"/>
      <c r="ER89" s="136"/>
      <c r="ES89" s="136"/>
      <c r="ET89" s="136"/>
      <c r="EU89" s="136"/>
      <c r="EV89" s="137"/>
      <c r="EW89" s="138"/>
      <c r="EX89" s="139"/>
      <c r="EY89" s="139"/>
      <c r="EZ89" s="139"/>
      <c r="FA89" s="139"/>
      <c r="FB89" s="139"/>
      <c r="FC89" s="139"/>
      <c r="FD89" s="139"/>
      <c r="FE89" s="139"/>
      <c r="FF89" s="139"/>
      <c r="FG89" s="139"/>
      <c r="FH89" s="140"/>
    </row>
    <row r="90" spans="1:164" s="119" customFormat="1" ht="24" customHeight="1" x14ac:dyDescent="0.25">
      <c r="A90" s="145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7"/>
      <c r="R90" s="144" t="s">
        <v>110</v>
      </c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21">
        <v>4.8</v>
      </c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1"/>
      <c r="AX90" s="121"/>
      <c r="AY90" s="121"/>
      <c r="AZ90" s="121"/>
      <c r="BA90" s="121"/>
      <c r="BB90" s="121"/>
      <c r="BC90" s="121">
        <v>0.6</v>
      </c>
      <c r="BD90" s="121"/>
      <c r="BE90" s="121"/>
      <c r="BF90" s="121"/>
      <c r="BG90" s="121"/>
      <c r="BH90" s="121"/>
      <c r="BI90" s="121"/>
      <c r="BJ90" s="121"/>
      <c r="BK90" s="121"/>
      <c r="BL90" s="121"/>
      <c r="BM90" s="121"/>
      <c r="BN90" s="121"/>
      <c r="BO90" s="121"/>
      <c r="BP90" s="121"/>
      <c r="BQ90" s="121"/>
      <c r="BR90" s="121"/>
      <c r="BS90" s="121"/>
      <c r="BT90" s="121"/>
      <c r="BU90" s="121"/>
      <c r="BV90" s="121"/>
      <c r="BW90" s="121"/>
      <c r="BX90" s="121"/>
      <c r="BY90" s="121"/>
      <c r="BZ90" s="121"/>
      <c r="CA90" s="121"/>
      <c r="CB90" s="121"/>
      <c r="CC90" s="121"/>
      <c r="CD90" s="121"/>
      <c r="CE90" s="121"/>
      <c r="CF90" s="121"/>
      <c r="CG90" s="121"/>
      <c r="CH90" s="121"/>
      <c r="CI90" s="121"/>
      <c r="CJ90" s="121"/>
      <c r="CK90" s="121">
        <f t="shared" si="5"/>
        <v>4.2</v>
      </c>
      <c r="CL90" s="121"/>
      <c r="CM90" s="121"/>
      <c r="CN90" s="121"/>
      <c r="CO90" s="121"/>
      <c r="CP90" s="121"/>
      <c r="CQ90" s="121"/>
      <c r="CR90" s="121"/>
      <c r="CS90" s="121"/>
      <c r="CT90" s="121"/>
      <c r="CU90" s="121"/>
      <c r="CV90" s="121"/>
      <c r="CW90" s="121"/>
      <c r="CX90" s="121"/>
      <c r="CY90" s="121"/>
      <c r="CZ90" s="121"/>
      <c r="DA90" s="121"/>
      <c r="DB90" s="121"/>
      <c r="DC90" s="121"/>
      <c r="DD90" s="121"/>
      <c r="DE90" s="121"/>
      <c r="DF90" s="121"/>
      <c r="DG90" s="121"/>
      <c r="DH90" s="121"/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35"/>
      <c r="DZ90" s="136"/>
      <c r="EA90" s="136"/>
      <c r="EB90" s="136"/>
      <c r="EC90" s="136"/>
      <c r="ED90" s="136"/>
      <c r="EE90" s="136"/>
      <c r="EF90" s="136"/>
      <c r="EG90" s="136"/>
      <c r="EH90" s="136"/>
      <c r="EI90" s="136"/>
      <c r="EJ90" s="137"/>
      <c r="EK90" s="135"/>
      <c r="EL90" s="136"/>
      <c r="EM90" s="136"/>
      <c r="EN90" s="136"/>
      <c r="EO90" s="136"/>
      <c r="EP90" s="136"/>
      <c r="EQ90" s="136"/>
      <c r="ER90" s="136"/>
      <c r="ES90" s="136"/>
      <c r="ET90" s="136"/>
      <c r="EU90" s="136"/>
      <c r="EV90" s="137"/>
      <c r="EW90" s="138"/>
      <c r="EX90" s="139"/>
      <c r="EY90" s="139"/>
      <c r="EZ90" s="139"/>
      <c r="FA90" s="139"/>
      <c r="FB90" s="139"/>
      <c r="FC90" s="139"/>
      <c r="FD90" s="139"/>
      <c r="FE90" s="139"/>
      <c r="FF90" s="139"/>
      <c r="FG90" s="139"/>
      <c r="FH90" s="140"/>
    </row>
    <row r="91" spans="1:164" s="119" customFormat="1" ht="24" customHeight="1" x14ac:dyDescent="0.25">
      <c r="A91" s="145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7"/>
      <c r="R91" s="144" t="s">
        <v>111</v>
      </c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21">
        <v>15</v>
      </c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>
        <v>0</v>
      </c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/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>
        <f t="shared" si="5"/>
        <v>15</v>
      </c>
      <c r="CL91" s="121"/>
      <c r="CM91" s="121"/>
      <c r="CN91" s="121"/>
      <c r="CO91" s="121"/>
      <c r="CP91" s="121"/>
      <c r="CQ91" s="121"/>
      <c r="CR91" s="121"/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35"/>
      <c r="DZ91" s="136"/>
      <c r="EA91" s="136"/>
      <c r="EB91" s="136"/>
      <c r="EC91" s="136"/>
      <c r="ED91" s="136"/>
      <c r="EE91" s="136"/>
      <c r="EF91" s="136"/>
      <c r="EG91" s="136"/>
      <c r="EH91" s="136"/>
      <c r="EI91" s="136"/>
      <c r="EJ91" s="137"/>
      <c r="EK91" s="135"/>
      <c r="EL91" s="136"/>
      <c r="EM91" s="136"/>
      <c r="EN91" s="136"/>
      <c r="EO91" s="136"/>
      <c r="EP91" s="136"/>
      <c r="EQ91" s="136"/>
      <c r="ER91" s="136"/>
      <c r="ES91" s="136"/>
      <c r="ET91" s="136"/>
      <c r="EU91" s="136"/>
      <c r="EV91" s="137"/>
      <c r="EW91" s="138"/>
      <c r="EX91" s="139"/>
      <c r="EY91" s="139"/>
      <c r="EZ91" s="139"/>
      <c r="FA91" s="139"/>
      <c r="FB91" s="139"/>
      <c r="FC91" s="139"/>
      <c r="FD91" s="139"/>
      <c r="FE91" s="139"/>
      <c r="FF91" s="139"/>
      <c r="FG91" s="139"/>
      <c r="FH91" s="140"/>
    </row>
    <row r="92" spans="1:164" s="119" customFormat="1" ht="24" customHeight="1" x14ac:dyDescent="0.25">
      <c r="A92" s="145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7"/>
      <c r="R92" s="144" t="s">
        <v>112</v>
      </c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21">
        <v>150</v>
      </c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>
        <v>44.4</v>
      </c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1"/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1"/>
      <c r="CJ92" s="121"/>
      <c r="CK92" s="121">
        <f t="shared" si="5"/>
        <v>105.6</v>
      </c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1"/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35"/>
      <c r="DZ92" s="136"/>
      <c r="EA92" s="136"/>
      <c r="EB92" s="136"/>
      <c r="EC92" s="136"/>
      <c r="ED92" s="136"/>
      <c r="EE92" s="136"/>
      <c r="EF92" s="136"/>
      <c r="EG92" s="136"/>
      <c r="EH92" s="136"/>
      <c r="EI92" s="136"/>
      <c r="EJ92" s="137"/>
      <c r="EK92" s="135"/>
      <c r="EL92" s="136"/>
      <c r="EM92" s="136"/>
      <c r="EN92" s="136"/>
      <c r="EO92" s="136"/>
      <c r="EP92" s="136"/>
      <c r="EQ92" s="136"/>
      <c r="ER92" s="136"/>
      <c r="ES92" s="136"/>
      <c r="ET92" s="136"/>
      <c r="EU92" s="136"/>
      <c r="EV92" s="137"/>
      <c r="EW92" s="138"/>
      <c r="EX92" s="139"/>
      <c r="EY92" s="139"/>
      <c r="EZ92" s="139"/>
      <c r="FA92" s="139"/>
      <c r="FB92" s="139"/>
      <c r="FC92" s="139"/>
      <c r="FD92" s="139"/>
      <c r="FE92" s="139"/>
      <c r="FF92" s="139"/>
      <c r="FG92" s="139"/>
      <c r="FH92" s="140"/>
    </row>
    <row r="93" spans="1:164" s="119" customFormat="1" ht="18" customHeight="1" x14ac:dyDescent="0.25">
      <c r="A93" s="141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3"/>
      <c r="R93" s="144" t="s">
        <v>113</v>
      </c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21">
        <v>160</v>
      </c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>
        <v>160</v>
      </c>
      <c r="BD93" s="121"/>
      <c r="BE93" s="121"/>
      <c r="BF93" s="121"/>
      <c r="BG93" s="121"/>
      <c r="BH93" s="121"/>
      <c r="BI93" s="121"/>
      <c r="BJ93" s="121"/>
      <c r="BK93" s="121"/>
      <c r="BL93" s="121"/>
      <c r="BM93" s="121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>
        <f t="shared" si="5"/>
        <v>0</v>
      </c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35"/>
      <c r="DZ93" s="136"/>
      <c r="EA93" s="136"/>
      <c r="EB93" s="136"/>
      <c r="EC93" s="136"/>
      <c r="ED93" s="136"/>
      <c r="EE93" s="136"/>
      <c r="EF93" s="136"/>
      <c r="EG93" s="136"/>
      <c r="EH93" s="136"/>
      <c r="EI93" s="136"/>
      <c r="EJ93" s="137"/>
      <c r="EK93" s="135"/>
      <c r="EL93" s="136"/>
      <c r="EM93" s="136"/>
      <c r="EN93" s="136"/>
      <c r="EO93" s="136"/>
      <c r="EP93" s="136"/>
      <c r="EQ93" s="136"/>
      <c r="ER93" s="136"/>
      <c r="ES93" s="136"/>
      <c r="ET93" s="136"/>
      <c r="EU93" s="136"/>
      <c r="EV93" s="137"/>
      <c r="EW93" s="138"/>
      <c r="EX93" s="139"/>
      <c r="EY93" s="139"/>
      <c r="EZ93" s="139"/>
      <c r="FA93" s="139"/>
      <c r="FB93" s="139"/>
      <c r="FC93" s="139"/>
      <c r="FD93" s="139"/>
      <c r="FE93" s="139"/>
      <c r="FF93" s="139"/>
      <c r="FG93" s="139"/>
      <c r="FH93" s="140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114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115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67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116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48"/>
      <c r="V101" s="148"/>
      <c r="W101" s="148"/>
      <c r="X101" s="148"/>
      <c r="Y101" s="148" t="s">
        <v>117</v>
      </c>
      <c r="Z101" s="148"/>
      <c r="AA101" s="148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49" customFormat="1" ht="82.5" customHeight="1" x14ac:dyDescent="0.25">
      <c r="A103" s="70" t="s">
        <v>118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119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120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121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122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123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124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0" t="s">
        <v>125</v>
      </c>
      <c r="B105" s="151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2"/>
      <c r="AA105" s="76" t="s">
        <v>126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75</v>
      </c>
      <c r="BB105" s="74" t="s">
        <v>75</v>
      </c>
      <c r="BC105" s="74" t="s">
        <v>75</v>
      </c>
      <c r="BD105" s="74" t="s">
        <v>75</v>
      </c>
      <c r="BE105" s="74" t="s">
        <v>75</v>
      </c>
      <c r="BF105" s="74" t="s">
        <v>75</v>
      </c>
      <c r="BG105" s="74" t="s">
        <v>75</v>
      </c>
      <c r="BH105" s="74" t="s">
        <v>75</v>
      </c>
      <c r="BI105" s="74" t="s">
        <v>75</v>
      </c>
      <c r="BJ105" s="74" t="s">
        <v>75</v>
      </c>
      <c r="BK105" s="74" t="s">
        <v>75</v>
      </c>
      <c r="BL105" s="74" t="s">
        <v>75</v>
      </c>
      <c r="BM105" s="74" t="s">
        <v>75</v>
      </c>
      <c r="BN105" s="74" t="s">
        <v>75</v>
      </c>
      <c r="BO105" s="74" t="s">
        <v>75</v>
      </c>
      <c r="BP105" s="74" t="s">
        <v>75</v>
      </c>
      <c r="BQ105" s="74" t="s">
        <v>75</v>
      </c>
      <c r="BR105" s="74" t="s">
        <v>75</v>
      </c>
      <c r="BS105" s="74" t="s">
        <v>75</v>
      </c>
      <c r="BT105" s="74" t="s">
        <v>75</v>
      </c>
      <c r="BU105" s="74" t="s">
        <v>75</v>
      </c>
      <c r="BV105" s="74" t="s">
        <v>75</v>
      </c>
      <c r="BW105" s="74" t="s">
        <v>75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5.7229999999999999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5.7229999999999999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f>EL14</f>
        <v>31.555999999999997</v>
      </c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/>
      <c r="EY105" s="84"/>
      <c r="EZ105" s="84"/>
      <c r="FA105" s="84"/>
      <c r="FB105" s="84"/>
      <c r="FC105" s="84"/>
      <c r="FD105" s="84"/>
      <c r="FE105" s="84"/>
      <c r="FF105" s="84"/>
      <c r="FG105" s="85"/>
    </row>
    <row r="106" spans="1:163" s="75" customFormat="1" ht="18.75" customHeight="1" x14ac:dyDescent="0.25">
      <c r="A106" s="153"/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5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76</v>
      </c>
      <c r="BB106" s="74" t="s">
        <v>76</v>
      </c>
      <c r="BC106" s="74" t="s">
        <v>76</v>
      </c>
      <c r="BD106" s="74" t="s">
        <v>76</v>
      </c>
      <c r="BE106" s="74" t="s">
        <v>76</v>
      </c>
      <c r="BF106" s="74" t="s">
        <v>76</v>
      </c>
      <c r="BG106" s="74" t="s">
        <v>76</v>
      </c>
      <c r="BH106" s="74" t="s">
        <v>76</v>
      </c>
      <c r="BI106" s="74" t="s">
        <v>76</v>
      </c>
      <c r="BJ106" s="74" t="s">
        <v>76</v>
      </c>
      <c r="BK106" s="74" t="s">
        <v>76</v>
      </c>
      <c r="BL106" s="74" t="s">
        <v>76</v>
      </c>
      <c r="BM106" s="74" t="s">
        <v>76</v>
      </c>
      <c r="BN106" s="74" t="s">
        <v>76</v>
      </c>
      <c r="BO106" s="74" t="s">
        <v>76</v>
      </c>
      <c r="BP106" s="74" t="s">
        <v>76</v>
      </c>
      <c r="BQ106" s="74" t="s">
        <v>76</v>
      </c>
      <c r="BR106" s="74" t="s">
        <v>76</v>
      </c>
      <c r="BS106" s="74" t="s">
        <v>76</v>
      </c>
      <c r="BT106" s="74" t="s">
        <v>76</v>
      </c>
      <c r="BU106" s="74" t="s">
        <v>76</v>
      </c>
      <c r="BV106" s="74" t="s">
        <v>76</v>
      </c>
      <c r="BW106" s="74" t="s">
        <v>76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2.188E-2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2.188E-2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90"/>
      <c r="EL106" s="91"/>
      <c r="EM106" s="91"/>
      <c r="EN106" s="91"/>
      <c r="EO106" s="91"/>
      <c r="EP106" s="91"/>
      <c r="EQ106" s="91"/>
      <c r="ER106" s="91"/>
      <c r="ES106" s="91"/>
      <c r="ET106" s="91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  <c r="FE106" s="91"/>
      <c r="FF106" s="91"/>
      <c r="FG106" s="92"/>
    </row>
    <row r="107" spans="1:163" s="75" customFormat="1" ht="62.25" customHeight="1" x14ac:dyDescent="0.25">
      <c r="A107" s="153"/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5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77</v>
      </c>
      <c r="BB107" s="156" t="s">
        <v>77</v>
      </c>
      <c r="BC107" s="156" t="s">
        <v>77</v>
      </c>
      <c r="BD107" s="156" t="s">
        <v>77</v>
      </c>
      <c r="BE107" s="156" t="s">
        <v>77</v>
      </c>
      <c r="BF107" s="156" t="s">
        <v>77</v>
      </c>
      <c r="BG107" s="156" t="s">
        <v>77</v>
      </c>
      <c r="BH107" s="156" t="s">
        <v>77</v>
      </c>
      <c r="BI107" s="156" t="s">
        <v>77</v>
      </c>
      <c r="BJ107" s="156" t="s">
        <v>77</v>
      </c>
      <c r="BK107" s="156" t="s">
        <v>77</v>
      </c>
      <c r="BL107" s="156" t="s">
        <v>77</v>
      </c>
      <c r="BM107" s="156" t="s">
        <v>77</v>
      </c>
      <c r="BN107" s="156" t="s">
        <v>77</v>
      </c>
      <c r="BO107" s="156" t="s">
        <v>77</v>
      </c>
      <c r="BP107" s="156" t="s">
        <v>77</v>
      </c>
      <c r="BQ107" s="156" t="s">
        <v>77</v>
      </c>
      <c r="BR107" s="156" t="s">
        <v>77</v>
      </c>
      <c r="BS107" s="156" t="s">
        <v>77</v>
      </c>
      <c r="BT107" s="156" t="s">
        <v>77</v>
      </c>
      <c r="BU107" s="156" t="s">
        <v>77</v>
      </c>
      <c r="BV107" s="156" t="s">
        <v>77</v>
      </c>
      <c r="BW107" s="156" t="s">
        <v>77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0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0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90"/>
      <c r="EL107" s="91"/>
      <c r="EM107" s="91"/>
      <c r="EN107" s="91"/>
      <c r="EO107" s="91"/>
      <c r="EP107" s="91"/>
      <c r="EQ107" s="91"/>
      <c r="ER107" s="91"/>
      <c r="ES107" s="91"/>
      <c r="ET107" s="91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  <c r="FE107" s="91"/>
      <c r="FF107" s="91"/>
      <c r="FG107" s="92"/>
    </row>
    <row r="108" spans="1:163" s="75" customFormat="1" ht="78" customHeight="1" x14ac:dyDescent="0.25">
      <c r="A108" s="153"/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5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79</v>
      </c>
      <c r="BB108" s="156" t="s">
        <v>79</v>
      </c>
      <c r="BC108" s="156" t="s">
        <v>79</v>
      </c>
      <c r="BD108" s="156" t="s">
        <v>79</v>
      </c>
      <c r="BE108" s="156" t="s">
        <v>79</v>
      </c>
      <c r="BF108" s="156" t="s">
        <v>79</v>
      </c>
      <c r="BG108" s="156" t="s">
        <v>79</v>
      </c>
      <c r="BH108" s="156" t="s">
        <v>79</v>
      </c>
      <c r="BI108" s="156" t="s">
        <v>79</v>
      </c>
      <c r="BJ108" s="156" t="s">
        <v>79</v>
      </c>
      <c r="BK108" s="156" t="s">
        <v>79</v>
      </c>
      <c r="BL108" s="156" t="s">
        <v>79</v>
      </c>
      <c r="BM108" s="156" t="s">
        <v>79</v>
      </c>
      <c r="BN108" s="156" t="s">
        <v>79</v>
      </c>
      <c r="BO108" s="156" t="s">
        <v>79</v>
      </c>
      <c r="BP108" s="156" t="s">
        <v>79</v>
      </c>
      <c r="BQ108" s="156" t="s">
        <v>79</v>
      </c>
      <c r="BR108" s="156" t="s">
        <v>79</v>
      </c>
      <c r="BS108" s="156" t="s">
        <v>79</v>
      </c>
      <c r="BT108" s="156" t="s">
        <v>79</v>
      </c>
      <c r="BU108" s="156" t="s">
        <v>79</v>
      </c>
      <c r="BV108" s="156" t="s">
        <v>79</v>
      </c>
      <c r="BW108" s="156" t="s">
        <v>79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3.5000000000000003E-2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3.5000000000000003E-2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90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2"/>
    </row>
    <row r="109" spans="1:163" s="75" customFormat="1" ht="33" customHeight="1" x14ac:dyDescent="0.25">
      <c r="A109" s="157"/>
      <c r="B109" s="158"/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8"/>
      <c r="X109" s="158"/>
      <c r="Y109" s="158"/>
      <c r="Z109" s="159"/>
      <c r="AA109" s="105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7"/>
      <c r="BA109" s="156" t="s">
        <v>78</v>
      </c>
      <c r="BB109" s="156" t="s">
        <v>127</v>
      </c>
      <c r="BC109" s="156" t="s">
        <v>127</v>
      </c>
      <c r="BD109" s="156" t="s">
        <v>127</v>
      </c>
      <c r="BE109" s="156" t="s">
        <v>127</v>
      </c>
      <c r="BF109" s="156" t="s">
        <v>127</v>
      </c>
      <c r="BG109" s="156" t="s">
        <v>127</v>
      </c>
      <c r="BH109" s="156" t="s">
        <v>127</v>
      </c>
      <c r="BI109" s="156" t="s">
        <v>127</v>
      </c>
      <c r="BJ109" s="156" t="s">
        <v>127</v>
      </c>
      <c r="BK109" s="156" t="s">
        <v>127</v>
      </c>
      <c r="BL109" s="156" t="s">
        <v>127</v>
      </c>
      <c r="BM109" s="156" t="s">
        <v>127</v>
      </c>
      <c r="BN109" s="156" t="s">
        <v>127</v>
      </c>
      <c r="BO109" s="156" t="s">
        <v>127</v>
      </c>
      <c r="BP109" s="156" t="s">
        <v>127</v>
      </c>
      <c r="BQ109" s="156" t="s">
        <v>127</v>
      </c>
      <c r="BR109" s="156" t="s">
        <v>127</v>
      </c>
      <c r="BS109" s="156" t="s">
        <v>127</v>
      </c>
      <c r="BT109" s="156" t="s">
        <v>127</v>
      </c>
      <c r="BU109" s="156" t="s">
        <v>127</v>
      </c>
      <c r="BV109" s="156" t="s">
        <v>127</v>
      </c>
      <c r="BW109" s="156" t="s">
        <v>127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0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0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08"/>
      <c r="EL109" s="109"/>
      <c r="EM109" s="109"/>
      <c r="EN109" s="109"/>
      <c r="EO109" s="109"/>
      <c r="EP109" s="109"/>
      <c r="EQ109" s="109"/>
      <c r="ER109" s="109"/>
      <c r="ES109" s="109"/>
      <c r="ET109" s="109"/>
      <c r="EU109" s="109"/>
      <c r="EV109" s="109"/>
      <c r="EW109" s="109"/>
      <c r="EX109" s="109"/>
      <c r="EY109" s="109"/>
      <c r="EZ109" s="109"/>
      <c r="FA109" s="109"/>
      <c r="FB109" s="109"/>
      <c r="FC109" s="109"/>
      <c r="FD109" s="109"/>
      <c r="FE109" s="109"/>
      <c r="FF109" s="109"/>
      <c r="FG109" s="110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128</v>
      </c>
      <c r="BB110" s="74" t="s">
        <v>128</v>
      </c>
      <c r="BC110" s="74" t="s">
        <v>128</v>
      </c>
      <c r="BD110" s="74" t="s">
        <v>128</v>
      </c>
      <c r="BE110" s="74" t="s">
        <v>128</v>
      </c>
      <c r="BF110" s="74" t="s">
        <v>128</v>
      </c>
      <c r="BG110" s="74" t="s">
        <v>128</v>
      </c>
      <c r="BH110" s="74" t="s">
        <v>128</v>
      </c>
      <c r="BI110" s="74" t="s">
        <v>128</v>
      </c>
      <c r="BJ110" s="74" t="s">
        <v>128</v>
      </c>
      <c r="BK110" s="74" t="s">
        <v>128</v>
      </c>
      <c r="BL110" s="74" t="s">
        <v>128</v>
      </c>
      <c r="BM110" s="74" t="s">
        <v>128</v>
      </c>
      <c r="BN110" s="74" t="s">
        <v>128</v>
      </c>
      <c r="BO110" s="74" t="s">
        <v>128</v>
      </c>
      <c r="BP110" s="74" t="s">
        <v>128</v>
      </c>
      <c r="BQ110" s="74" t="s">
        <v>128</v>
      </c>
      <c r="BR110" s="74" t="s">
        <v>128</v>
      </c>
      <c r="BS110" s="74" t="s">
        <v>128</v>
      </c>
      <c r="BT110" s="74" t="s">
        <v>128</v>
      </c>
      <c r="BU110" s="74" t="s">
        <v>128</v>
      </c>
      <c r="BV110" s="74" t="s">
        <v>128</v>
      </c>
      <c r="BW110" s="74" t="s">
        <v>128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160"/>
      <c r="EL110" s="160"/>
      <c r="EM110" s="160"/>
      <c r="EN110" s="160"/>
      <c r="EO110" s="160"/>
      <c r="EP110" s="160"/>
      <c r="EQ110" s="160"/>
      <c r="ER110" s="160"/>
      <c r="ES110" s="160"/>
      <c r="ET110" s="160"/>
      <c r="EU110" s="160"/>
      <c r="EV110" s="160"/>
      <c r="EW110" s="160"/>
      <c r="EX110" s="160"/>
      <c r="EY110" s="160"/>
      <c r="EZ110" s="160"/>
      <c r="FA110" s="160"/>
      <c r="FB110" s="160"/>
      <c r="FC110" s="160"/>
      <c r="FD110" s="160"/>
      <c r="FE110" s="160"/>
      <c r="FF110" s="160"/>
      <c r="FG110" s="160"/>
    </row>
    <row r="111" spans="1:163" s="75" customFormat="1" ht="45.75" customHeight="1" x14ac:dyDescent="0.25">
      <c r="A111" s="36" t="s">
        <v>129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130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6" t="s">
        <v>82</v>
      </c>
      <c r="BB111" s="36" t="s">
        <v>82</v>
      </c>
      <c r="BC111" s="36" t="s">
        <v>82</v>
      </c>
      <c r="BD111" s="36" t="s">
        <v>82</v>
      </c>
      <c r="BE111" s="36" t="s">
        <v>82</v>
      </c>
      <c r="BF111" s="36" t="s">
        <v>82</v>
      </c>
      <c r="BG111" s="36" t="s">
        <v>82</v>
      </c>
      <c r="BH111" s="36" t="s">
        <v>82</v>
      </c>
      <c r="BI111" s="36" t="s">
        <v>82</v>
      </c>
      <c r="BJ111" s="36" t="s">
        <v>82</v>
      </c>
      <c r="BK111" s="36" t="s">
        <v>82</v>
      </c>
      <c r="BL111" s="36" t="s">
        <v>82</v>
      </c>
      <c r="BM111" s="36" t="s">
        <v>82</v>
      </c>
      <c r="BN111" s="36" t="s">
        <v>82</v>
      </c>
      <c r="BO111" s="36" t="s">
        <v>82</v>
      </c>
      <c r="BP111" s="36" t="s">
        <v>82</v>
      </c>
      <c r="BQ111" s="36" t="s">
        <v>82</v>
      </c>
      <c r="BR111" s="36" t="s">
        <v>82</v>
      </c>
      <c r="BS111" s="36" t="s">
        <v>82</v>
      </c>
      <c r="BT111" s="36" t="s">
        <v>82</v>
      </c>
      <c r="BU111" s="36" t="s">
        <v>82</v>
      </c>
      <c r="BV111" s="36" t="s">
        <v>82</v>
      </c>
      <c r="BW111" s="36" t="s">
        <v>82</v>
      </c>
      <c r="BX111" s="161">
        <v>3</v>
      </c>
      <c r="BY111" s="162"/>
      <c r="BZ111" s="162"/>
      <c r="CA111" s="162"/>
      <c r="CB111" s="162"/>
      <c r="CC111" s="162"/>
      <c r="CD111" s="162"/>
      <c r="CE111" s="162"/>
      <c r="CF111" s="162"/>
      <c r="CG111" s="162"/>
      <c r="CH111" s="162"/>
      <c r="CI111" s="162"/>
      <c r="CJ111" s="162"/>
      <c r="CK111" s="162"/>
      <c r="CL111" s="162"/>
      <c r="CM111" s="162"/>
      <c r="CN111" s="162"/>
      <c r="CO111" s="162"/>
      <c r="CP111" s="162"/>
      <c r="CQ111" s="163"/>
      <c r="CR111" s="56">
        <v>8.1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8.1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f>EL15</f>
        <v>3.0440000000000005</v>
      </c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84"/>
      <c r="EW111" s="84"/>
      <c r="EX111" s="84"/>
      <c r="EY111" s="84"/>
      <c r="EZ111" s="84"/>
      <c r="FA111" s="84"/>
      <c r="FB111" s="84"/>
      <c r="FC111" s="84"/>
      <c r="FD111" s="84"/>
      <c r="FE111" s="84"/>
      <c r="FF111" s="84"/>
      <c r="FG111" s="85"/>
    </row>
    <row r="112" spans="1:163" s="72" customFormat="1" x14ac:dyDescent="0.25">
      <c r="A112" s="164"/>
      <c r="B112" s="112" t="s">
        <v>131</v>
      </c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3"/>
      <c r="AA112" s="114"/>
      <c r="AB112" s="115" t="s">
        <v>91</v>
      </c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6"/>
      <c r="BA112" s="165"/>
      <c r="BB112" s="115" t="s">
        <v>91</v>
      </c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6"/>
      <c r="BX112" s="166"/>
      <c r="BY112" s="115" t="s">
        <v>91</v>
      </c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38">
        <f>CR105+CR106+CR107+CR108+CR109+CR111</f>
        <v>13.87988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13.87988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132</v>
      </c>
    </row>
    <row r="115" spans="1:151" s="48" customFormat="1" ht="15.75" x14ac:dyDescent="0.25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  <c r="AI115" s="167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67"/>
      <c r="AX115" s="167"/>
      <c r="AY115" s="167"/>
      <c r="AZ115" s="167"/>
      <c r="BA115" s="167"/>
      <c r="BB115" s="167"/>
      <c r="BC115" s="167"/>
      <c r="BD115" s="167"/>
      <c r="BE115" s="167"/>
      <c r="BF115" s="167"/>
      <c r="BG115" s="167"/>
      <c r="BH115" s="167"/>
      <c r="BI115" s="167"/>
      <c r="BJ115" s="167"/>
      <c r="BK115" s="167"/>
      <c r="BL115" s="167"/>
      <c r="BM115" s="167"/>
      <c r="BN115" s="167"/>
      <c r="BO115" s="167"/>
      <c r="BP115" s="167"/>
      <c r="BQ115" s="167"/>
      <c r="BR115" s="167"/>
      <c r="BS115" s="167"/>
      <c r="BT115" s="167"/>
      <c r="BU115" s="167"/>
      <c r="BV115" s="167"/>
      <c r="BW115" s="167"/>
      <c r="BX115" s="167"/>
      <c r="BY115" s="167"/>
      <c r="BZ115" s="167"/>
      <c r="CA115" s="167"/>
      <c r="CB115" s="167"/>
      <c r="CC115" s="167"/>
      <c r="CD115" s="167"/>
      <c r="CE115" s="167"/>
      <c r="CF115" s="167"/>
      <c r="CG115" s="167"/>
      <c r="CH115" s="167"/>
      <c r="CI115" s="167"/>
      <c r="CJ115" s="167"/>
      <c r="CK115" s="167"/>
      <c r="CL115" s="167"/>
      <c r="CM115" s="167"/>
      <c r="CN115" s="167"/>
      <c r="CO115" s="167"/>
      <c r="DC115" s="63"/>
    </row>
    <row r="116" spans="1:151" s="48" customFormat="1" ht="48" customHeight="1" x14ac:dyDescent="0.25">
      <c r="A116" s="168" t="s">
        <v>133</v>
      </c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68"/>
      <c r="AO116" s="168"/>
      <c r="AP116" s="168"/>
      <c r="AQ116" s="168"/>
      <c r="AR116" s="168"/>
      <c r="AS116" s="168"/>
      <c r="AT116" s="168"/>
      <c r="AU116" s="168"/>
      <c r="AV116" s="168"/>
      <c r="AW116" s="168"/>
      <c r="AX116" s="168"/>
      <c r="AY116" s="168"/>
      <c r="AZ116" s="168"/>
      <c r="BA116" s="168"/>
      <c r="BB116" s="168"/>
      <c r="BC116" s="168"/>
      <c r="BD116" s="168"/>
      <c r="BE116" s="168"/>
      <c r="BF116" s="168"/>
      <c r="BG116" s="168"/>
      <c r="BH116" s="168"/>
      <c r="BI116" s="168"/>
      <c r="BJ116" s="168"/>
      <c r="BK116" s="168"/>
      <c r="BL116" s="168"/>
      <c r="BM116" s="168"/>
      <c r="BN116" s="168"/>
      <c r="BO116" s="168"/>
      <c r="BP116" s="168"/>
      <c r="BQ116" s="168"/>
      <c r="BR116" s="168"/>
      <c r="BS116" s="168"/>
      <c r="BT116" s="168"/>
      <c r="BU116" s="168"/>
      <c r="BV116" s="168"/>
      <c r="BW116" s="168"/>
      <c r="BX116" s="168"/>
      <c r="BY116" s="168"/>
      <c r="BZ116" s="168"/>
      <c r="CA116" s="168"/>
      <c r="CB116" s="168"/>
      <c r="CC116" s="168"/>
      <c r="CD116" s="168"/>
      <c r="CE116" s="168"/>
      <c r="CF116" s="168"/>
      <c r="CG116" s="168"/>
      <c r="CH116" s="168"/>
      <c r="CI116" s="168"/>
      <c r="CJ116" s="168"/>
      <c r="CK116" s="168"/>
      <c r="CL116" s="168"/>
      <c r="CM116" s="168"/>
      <c r="CN116" s="168"/>
      <c r="CO116" s="168"/>
      <c r="CP116" s="168"/>
      <c r="CQ116" s="168"/>
      <c r="CR116" s="168"/>
      <c r="CS116" s="168"/>
      <c r="CT116" s="168"/>
      <c r="CU116" s="168"/>
      <c r="CV116" s="168"/>
      <c r="CW116" s="168"/>
      <c r="CX116" s="168"/>
      <c r="CY116" s="168"/>
      <c r="CZ116" s="168"/>
      <c r="DA116" s="168"/>
      <c r="DB116" s="168"/>
      <c r="DC116" s="168"/>
      <c r="DD116" s="168"/>
      <c r="DE116" s="168"/>
      <c r="DF116" s="168"/>
      <c r="DG116" s="168"/>
      <c r="DH116" s="168"/>
      <c r="DI116" s="168"/>
      <c r="DJ116" s="168"/>
      <c r="DK116" s="168"/>
      <c r="DL116" s="168"/>
      <c r="DM116" s="168"/>
      <c r="DN116" s="168"/>
      <c r="DO116" s="168"/>
      <c r="DP116" s="168"/>
      <c r="DQ116" s="168"/>
      <c r="DR116" s="168"/>
      <c r="DS116" s="168"/>
      <c r="DT116" s="168"/>
      <c r="DU116" s="168"/>
      <c r="DV116" s="168"/>
      <c r="DW116" s="168"/>
      <c r="DX116" s="168"/>
      <c r="DY116" s="168"/>
      <c r="DZ116" s="168"/>
      <c r="EA116" s="168"/>
      <c r="EB116" s="168"/>
      <c r="EC116" s="168"/>
      <c r="ED116" s="168"/>
      <c r="EE116" s="168"/>
      <c r="EF116" s="168"/>
      <c r="EG116" s="168"/>
      <c r="EH116" s="168"/>
      <c r="EI116" s="168"/>
      <c r="EJ116" s="168"/>
      <c r="EK116" s="168"/>
      <c r="EL116" s="168"/>
      <c r="EM116" s="168"/>
      <c r="EN116" s="168"/>
      <c r="EO116" s="168"/>
      <c r="EP116" s="168"/>
      <c r="EQ116" s="168"/>
      <c r="ER116" s="168"/>
      <c r="ES116" s="168"/>
      <c r="ET116" s="168"/>
      <c r="EU116" s="168"/>
    </row>
    <row r="117" spans="1:151" s="48" customFormat="1" ht="15.75" x14ac:dyDescent="0.25">
      <c r="P117" s="169" t="s">
        <v>134</v>
      </c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69"/>
      <c r="BC117" s="170" t="s">
        <v>135</v>
      </c>
      <c r="BD117" s="170"/>
      <c r="BE117" s="170"/>
      <c r="BF117" s="170"/>
      <c r="BG117" s="170"/>
      <c r="BH117" s="170"/>
      <c r="BI117" s="170"/>
      <c r="BJ117" s="170"/>
      <c r="BK117" s="170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170"/>
      <c r="BY117" s="170"/>
      <c r="BZ117" s="170"/>
      <c r="CA117" s="170"/>
      <c r="CB117" s="170"/>
      <c r="CC117" s="170"/>
      <c r="CD117" s="170"/>
      <c r="CE117" s="170"/>
      <c r="CF117" s="170"/>
      <c r="CG117" s="170"/>
      <c r="CH117" s="170"/>
      <c r="CI117" s="170"/>
      <c r="CJ117" s="170"/>
      <c r="CK117" s="170"/>
      <c r="CL117" s="170"/>
      <c r="CM117" s="170"/>
      <c r="CN117" s="170"/>
      <c r="CO117" s="170"/>
      <c r="CP117" s="170"/>
      <c r="CQ117" s="170"/>
      <c r="CR117" s="170"/>
      <c r="CS117" s="170"/>
      <c r="CT117" s="170"/>
      <c r="CU117" s="170"/>
      <c r="CV117" s="170"/>
      <c r="CW117" s="170"/>
      <c r="CX117" s="170"/>
      <c r="CY117" s="170"/>
      <c r="CZ117" s="170"/>
      <c r="DA117" s="170"/>
      <c r="DB117" s="170"/>
      <c r="DC117" s="170"/>
      <c r="DD117" s="170"/>
      <c r="DE117" s="170"/>
      <c r="DF117" s="170"/>
      <c r="DG117" s="170"/>
      <c r="DH117" s="170"/>
      <c r="DI117" s="170"/>
      <c r="DJ117" s="170"/>
      <c r="DK117" s="169" t="s">
        <v>136</v>
      </c>
      <c r="DL117" s="169"/>
      <c r="DM117" s="169"/>
      <c r="DN117" s="169"/>
      <c r="DO117" s="169"/>
      <c r="DP117" s="169"/>
      <c r="DQ117" s="169"/>
      <c r="DR117" s="171" t="s">
        <v>7</v>
      </c>
      <c r="DS117" s="171"/>
      <c r="DT117" s="171"/>
      <c r="DU117" s="171"/>
      <c r="DV117" s="172" t="s">
        <v>137</v>
      </c>
      <c r="DW117" s="172"/>
      <c r="DX117" s="172"/>
      <c r="DY117" s="172"/>
      <c r="DZ117" s="172"/>
      <c r="EA117" s="172"/>
      <c r="EB117" s="172"/>
    </row>
    <row r="118" spans="1:151" s="173" customFormat="1" ht="12.75" x14ac:dyDescent="0.2">
      <c r="U118" s="174"/>
      <c r="V118" s="174"/>
      <c r="W118" s="174"/>
      <c r="X118" s="174"/>
      <c r="Y118" s="174"/>
      <c r="Z118" s="174"/>
      <c r="AA118" s="174"/>
      <c r="AB118" s="174"/>
      <c r="AC118" s="174"/>
      <c r="AD118" s="174"/>
      <c r="AE118" s="174"/>
      <c r="AF118" s="174"/>
      <c r="AG118" s="174"/>
      <c r="AH118" s="174"/>
      <c r="AI118" s="174"/>
      <c r="AJ118" s="174"/>
      <c r="AK118" s="174"/>
      <c r="AL118" s="174"/>
      <c r="AM118" s="174"/>
      <c r="AN118" s="174"/>
      <c r="AO118" s="174"/>
      <c r="AP118" s="174"/>
      <c r="AQ118" s="174"/>
      <c r="AR118" s="174"/>
      <c r="AS118" s="174"/>
      <c r="AT118" s="174"/>
      <c r="AU118" s="174"/>
      <c r="AV118" s="174"/>
      <c r="AW118" s="174"/>
      <c r="AX118" s="174"/>
      <c r="AY118" s="174"/>
      <c r="AZ118" s="174"/>
      <c r="BA118" s="174"/>
      <c r="BB118" s="174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74"/>
      <c r="DL118" s="174"/>
      <c r="DM118" s="174"/>
      <c r="DN118" s="174"/>
      <c r="DO118" s="174"/>
      <c r="DP118" s="174"/>
      <c r="DQ118" s="174"/>
      <c r="DR118" s="174"/>
      <c r="DS118" s="174"/>
      <c r="DT118" s="174"/>
      <c r="DU118" s="174"/>
      <c r="DV118" s="174"/>
      <c r="DW118" s="174"/>
      <c r="DX118" s="174"/>
      <c r="DY118" s="174"/>
      <c r="DZ118" s="174"/>
    </row>
    <row r="119" spans="1:151" s="48" customFormat="1" ht="15.75" x14ac:dyDescent="0.25">
      <c r="DC119" s="63"/>
    </row>
    <row r="120" spans="1:151" s="178" customFormat="1" x14ac:dyDescent="0.25">
      <c r="A120" s="175" t="s">
        <v>138</v>
      </c>
      <c r="B120" s="176"/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  <c r="AA120" s="176"/>
      <c r="AB120" s="176"/>
      <c r="AC120" s="176"/>
      <c r="AD120" s="176"/>
      <c r="AE120" s="176"/>
      <c r="AF120" s="176"/>
      <c r="AG120" s="176"/>
      <c r="AH120" s="176"/>
      <c r="AI120" s="176"/>
      <c r="AJ120" s="176"/>
      <c r="AK120" s="176"/>
      <c r="AL120" s="176"/>
      <c r="AM120" s="176"/>
      <c r="AN120" s="176"/>
      <c r="AO120" s="176"/>
      <c r="AP120" s="176"/>
      <c r="AQ120" s="176"/>
      <c r="AR120" s="176"/>
      <c r="AS120" s="176"/>
      <c r="AT120" s="176"/>
      <c r="AU120" s="177"/>
      <c r="AV120" s="67" t="s">
        <v>139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140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9"/>
    </row>
    <row r="121" spans="1:151" s="186" customFormat="1" x14ac:dyDescent="0.25">
      <c r="A121" s="180">
        <v>1</v>
      </c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181"/>
      <c r="AN121" s="181"/>
      <c r="AO121" s="181"/>
      <c r="AP121" s="181"/>
      <c r="AQ121" s="181"/>
      <c r="AR121" s="181"/>
      <c r="AS121" s="181"/>
      <c r="AT121" s="181"/>
      <c r="AU121" s="182"/>
      <c r="AV121" s="183">
        <v>2</v>
      </c>
      <c r="AW121" s="184"/>
      <c r="AX121" s="184"/>
      <c r="AY121" s="184"/>
      <c r="AZ121" s="184"/>
      <c r="BA121" s="184"/>
      <c r="BB121" s="184"/>
      <c r="BC121" s="184"/>
      <c r="BD121" s="184"/>
      <c r="BE121" s="184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  <c r="BP121" s="184"/>
      <c r="BQ121" s="184"/>
      <c r="BR121" s="184"/>
      <c r="BS121" s="184"/>
      <c r="BT121" s="184"/>
      <c r="BU121" s="184"/>
      <c r="BV121" s="184"/>
      <c r="BW121" s="184"/>
      <c r="BX121" s="185"/>
      <c r="BY121" s="183">
        <v>3</v>
      </c>
      <c r="BZ121" s="184"/>
      <c r="CA121" s="184"/>
      <c r="CB121" s="184"/>
      <c r="CC121" s="184"/>
      <c r="CD121" s="184"/>
      <c r="CE121" s="184"/>
      <c r="CF121" s="184"/>
      <c r="CG121" s="184"/>
      <c r="CH121" s="184"/>
      <c r="CI121" s="184"/>
      <c r="CJ121" s="184"/>
      <c r="CK121" s="184"/>
      <c r="CL121" s="184"/>
      <c r="CM121" s="184"/>
      <c r="CN121" s="184"/>
      <c r="CO121" s="184"/>
      <c r="CP121" s="184"/>
      <c r="CQ121" s="184"/>
      <c r="CR121" s="184"/>
      <c r="CS121" s="184"/>
      <c r="CT121" s="184"/>
      <c r="CU121" s="184"/>
      <c r="CV121" s="184"/>
      <c r="CW121" s="184"/>
      <c r="CX121" s="184"/>
      <c r="CY121" s="184"/>
      <c r="CZ121" s="184"/>
      <c r="DA121" s="185"/>
      <c r="DC121" s="187"/>
    </row>
    <row r="122" spans="1:151" s="72" customFormat="1" x14ac:dyDescent="0.25">
      <c r="A122" s="111"/>
      <c r="B122" s="188" t="s">
        <v>141</v>
      </c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  <c r="AU122" s="190"/>
      <c r="AV122" s="191">
        <v>0</v>
      </c>
      <c r="AW122" s="192"/>
      <c r="AX122" s="192"/>
      <c r="AY122" s="192"/>
      <c r="AZ122" s="192"/>
      <c r="BA122" s="192"/>
      <c r="BB122" s="192"/>
      <c r="BC122" s="192"/>
      <c r="BD122" s="192"/>
      <c r="BE122" s="192"/>
      <c r="BF122" s="192"/>
      <c r="BG122" s="192"/>
      <c r="BH122" s="192"/>
      <c r="BI122" s="192"/>
      <c r="BJ122" s="192"/>
      <c r="BK122" s="192"/>
      <c r="BL122" s="192"/>
      <c r="BM122" s="192"/>
      <c r="BN122" s="192"/>
      <c r="BO122" s="192"/>
      <c r="BP122" s="192"/>
      <c r="BQ122" s="192"/>
      <c r="BR122" s="192"/>
      <c r="BS122" s="192"/>
      <c r="BT122" s="192"/>
      <c r="BU122" s="192"/>
      <c r="BV122" s="192"/>
      <c r="BW122" s="192"/>
      <c r="BX122" s="193"/>
      <c r="BY122" s="191">
        <v>0</v>
      </c>
      <c r="BZ122" s="192"/>
      <c r="CA122" s="192"/>
      <c r="CB122" s="192"/>
      <c r="CC122" s="192"/>
      <c r="CD122" s="192"/>
      <c r="CE122" s="192"/>
      <c r="CF122" s="192"/>
      <c r="CG122" s="192"/>
      <c r="CH122" s="192"/>
      <c r="CI122" s="192"/>
      <c r="CJ122" s="192"/>
      <c r="CK122" s="192"/>
      <c r="CL122" s="192"/>
      <c r="CM122" s="192"/>
      <c r="CN122" s="192"/>
      <c r="CO122" s="192"/>
      <c r="CP122" s="192"/>
      <c r="CQ122" s="192"/>
      <c r="CR122" s="192"/>
      <c r="CS122" s="192"/>
      <c r="CT122" s="192"/>
      <c r="CU122" s="192"/>
      <c r="CV122" s="192"/>
      <c r="CW122" s="192"/>
      <c r="CX122" s="192"/>
      <c r="CY122" s="192"/>
      <c r="CZ122" s="192"/>
      <c r="DA122" s="193"/>
      <c r="DC122" s="194"/>
    </row>
    <row r="123" spans="1:151" s="72" customFormat="1" x14ac:dyDescent="0.25">
      <c r="A123" s="111"/>
      <c r="B123" s="189" t="s">
        <v>142</v>
      </c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  <c r="AU123" s="190"/>
      <c r="AV123" s="191">
        <v>0</v>
      </c>
      <c r="AW123" s="192"/>
      <c r="AX123" s="192"/>
      <c r="AY123" s="192"/>
      <c r="AZ123" s="192"/>
      <c r="BA123" s="192"/>
      <c r="BB123" s="192"/>
      <c r="BC123" s="192"/>
      <c r="BD123" s="192"/>
      <c r="BE123" s="192"/>
      <c r="BF123" s="192"/>
      <c r="BG123" s="192"/>
      <c r="BH123" s="192"/>
      <c r="BI123" s="192"/>
      <c r="BJ123" s="192"/>
      <c r="BK123" s="192"/>
      <c r="BL123" s="192"/>
      <c r="BM123" s="192"/>
      <c r="BN123" s="192"/>
      <c r="BO123" s="192"/>
      <c r="BP123" s="192"/>
      <c r="BQ123" s="192"/>
      <c r="BR123" s="192"/>
      <c r="BS123" s="192"/>
      <c r="BT123" s="192"/>
      <c r="BU123" s="192"/>
      <c r="BV123" s="192"/>
      <c r="BW123" s="192"/>
      <c r="BX123" s="193"/>
      <c r="BY123" s="191">
        <v>0</v>
      </c>
      <c r="BZ123" s="192"/>
      <c r="CA123" s="192"/>
      <c r="CB123" s="192"/>
      <c r="CC123" s="192"/>
      <c r="CD123" s="192"/>
      <c r="CE123" s="192"/>
      <c r="CF123" s="192"/>
      <c r="CG123" s="192"/>
      <c r="CH123" s="192"/>
      <c r="CI123" s="192"/>
      <c r="CJ123" s="192"/>
      <c r="CK123" s="192"/>
      <c r="CL123" s="192"/>
      <c r="CM123" s="192"/>
      <c r="CN123" s="192"/>
      <c r="CO123" s="192"/>
      <c r="CP123" s="192"/>
      <c r="CQ123" s="192"/>
      <c r="CR123" s="192"/>
      <c r="CS123" s="192"/>
      <c r="CT123" s="192"/>
      <c r="CU123" s="192"/>
      <c r="CV123" s="192"/>
      <c r="CW123" s="192"/>
      <c r="CX123" s="192"/>
      <c r="CY123" s="192"/>
      <c r="CZ123" s="192"/>
      <c r="DA123" s="193"/>
      <c r="DC123" s="194"/>
    </row>
    <row r="124" spans="1:151" s="72" customFormat="1" x14ac:dyDescent="0.25">
      <c r="A124" s="111"/>
      <c r="B124" s="189" t="s">
        <v>143</v>
      </c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90"/>
      <c r="AV124" s="191">
        <v>0</v>
      </c>
      <c r="AW124" s="192"/>
      <c r="AX124" s="192"/>
      <c r="AY124" s="192"/>
      <c r="AZ124" s="192"/>
      <c r="BA124" s="192"/>
      <c r="BB124" s="192"/>
      <c r="BC124" s="192"/>
      <c r="BD124" s="192"/>
      <c r="BE124" s="192"/>
      <c r="BF124" s="192"/>
      <c r="BG124" s="192"/>
      <c r="BH124" s="192"/>
      <c r="BI124" s="192"/>
      <c r="BJ124" s="192"/>
      <c r="BK124" s="192"/>
      <c r="BL124" s="192"/>
      <c r="BM124" s="192"/>
      <c r="BN124" s="192"/>
      <c r="BO124" s="192"/>
      <c r="BP124" s="192"/>
      <c r="BQ124" s="192"/>
      <c r="BR124" s="192"/>
      <c r="BS124" s="192"/>
      <c r="BT124" s="192"/>
      <c r="BU124" s="192"/>
      <c r="BV124" s="192"/>
      <c r="BW124" s="192"/>
      <c r="BX124" s="193"/>
      <c r="BY124" s="191">
        <v>0</v>
      </c>
      <c r="BZ124" s="192"/>
      <c r="CA124" s="192"/>
      <c r="CB124" s="192"/>
      <c r="CC124" s="192"/>
      <c r="CD124" s="192"/>
      <c r="CE124" s="192"/>
      <c r="CF124" s="192"/>
      <c r="CG124" s="192"/>
      <c r="CH124" s="192"/>
      <c r="CI124" s="192"/>
      <c r="CJ124" s="192"/>
      <c r="CK124" s="192"/>
      <c r="CL124" s="192"/>
      <c r="CM124" s="192"/>
      <c r="CN124" s="192"/>
      <c r="CO124" s="192"/>
      <c r="CP124" s="192"/>
      <c r="CQ124" s="192"/>
      <c r="CR124" s="192"/>
      <c r="CS124" s="192"/>
      <c r="CT124" s="192"/>
      <c r="CU124" s="192"/>
      <c r="CV124" s="192"/>
      <c r="CW124" s="192"/>
      <c r="CX124" s="192"/>
      <c r="CY124" s="192"/>
      <c r="CZ124" s="192"/>
      <c r="DA124" s="193"/>
      <c r="DC124" s="194"/>
    </row>
    <row r="125" spans="1:151" s="72" customFormat="1" x14ac:dyDescent="0.25">
      <c r="A125" s="111"/>
      <c r="B125" s="189" t="s">
        <v>144</v>
      </c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  <c r="AU125" s="190"/>
      <c r="AV125" s="191">
        <f>CR105*1000</f>
        <v>5723</v>
      </c>
      <c r="AW125" s="192"/>
      <c r="AX125" s="192"/>
      <c r="AY125" s="192"/>
      <c r="AZ125" s="192"/>
      <c r="BA125" s="192"/>
      <c r="BB125" s="192"/>
      <c r="BC125" s="192"/>
      <c r="BD125" s="192"/>
      <c r="BE125" s="192"/>
      <c r="BF125" s="192"/>
      <c r="BG125" s="192"/>
      <c r="BH125" s="192"/>
      <c r="BI125" s="192"/>
      <c r="BJ125" s="192"/>
      <c r="BK125" s="192"/>
      <c r="BL125" s="192"/>
      <c r="BM125" s="192"/>
      <c r="BN125" s="192"/>
      <c r="BO125" s="192"/>
      <c r="BP125" s="192"/>
      <c r="BQ125" s="192"/>
      <c r="BR125" s="192"/>
      <c r="BS125" s="192"/>
      <c r="BT125" s="192"/>
      <c r="BU125" s="192"/>
      <c r="BV125" s="192"/>
      <c r="BW125" s="192"/>
      <c r="BX125" s="193"/>
      <c r="BY125" s="191">
        <f>DN105*1000</f>
        <v>5723</v>
      </c>
      <c r="BZ125" s="192"/>
      <c r="CA125" s="192"/>
      <c r="CB125" s="192"/>
      <c r="CC125" s="192"/>
      <c r="CD125" s="192"/>
      <c r="CE125" s="192"/>
      <c r="CF125" s="192"/>
      <c r="CG125" s="192"/>
      <c r="CH125" s="192"/>
      <c r="CI125" s="192"/>
      <c r="CJ125" s="192"/>
      <c r="CK125" s="192"/>
      <c r="CL125" s="192"/>
      <c r="CM125" s="192"/>
      <c r="CN125" s="192"/>
      <c r="CO125" s="192"/>
      <c r="CP125" s="192"/>
      <c r="CQ125" s="192"/>
      <c r="CR125" s="192"/>
      <c r="CS125" s="192"/>
      <c r="CT125" s="192"/>
      <c r="CU125" s="192"/>
      <c r="CV125" s="192"/>
      <c r="CW125" s="192"/>
      <c r="CX125" s="192"/>
      <c r="CY125" s="192"/>
      <c r="CZ125" s="192"/>
      <c r="DA125" s="193"/>
      <c r="DC125" s="194"/>
    </row>
    <row r="126" spans="1:151" s="72" customFormat="1" x14ac:dyDescent="0.25">
      <c r="A126" s="111"/>
      <c r="B126" s="189" t="s">
        <v>145</v>
      </c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  <c r="AU126" s="190"/>
      <c r="AV126" s="191">
        <f>CR111*1000</f>
        <v>8100</v>
      </c>
      <c r="AW126" s="192"/>
      <c r="AX126" s="192"/>
      <c r="AY126" s="192"/>
      <c r="AZ126" s="192"/>
      <c r="BA126" s="192"/>
      <c r="BB126" s="192"/>
      <c r="BC126" s="192"/>
      <c r="BD126" s="192"/>
      <c r="BE126" s="192"/>
      <c r="BF126" s="192"/>
      <c r="BG126" s="192"/>
      <c r="BH126" s="192"/>
      <c r="BI126" s="192"/>
      <c r="BJ126" s="192"/>
      <c r="BK126" s="192"/>
      <c r="BL126" s="192"/>
      <c r="BM126" s="192"/>
      <c r="BN126" s="192"/>
      <c r="BO126" s="192"/>
      <c r="BP126" s="192"/>
      <c r="BQ126" s="192"/>
      <c r="BR126" s="192"/>
      <c r="BS126" s="192"/>
      <c r="BT126" s="192"/>
      <c r="BU126" s="192"/>
      <c r="BV126" s="192"/>
      <c r="BW126" s="192"/>
      <c r="BX126" s="193"/>
      <c r="BY126" s="191">
        <f>DN111*1000</f>
        <v>8100</v>
      </c>
      <c r="BZ126" s="192"/>
      <c r="CA126" s="192"/>
      <c r="CB126" s="192"/>
      <c r="CC126" s="192"/>
      <c r="CD126" s="192"/>
      <c r="CE126" s="192"/>
      <c r="CF126" s="192"/>
      <c r="CG126" s="192"/>
      <c r="CH126" s="192"/>
      <c r="CI126" s="192"/>
      <c r="CJ126" s="192"/>
      <c r="CK126" s="192"/>
      <c r="CL126" s="192"/>
      <c r="CM126" s="192"/>
      <c r="CN126" s="192"/>
      <c r="CO126" s="192"/>
      <c r="CP126" s="192"/>
      <c r="CQ126" s="192"/>
      <c r="CR126" s="192"/>
      <c r="CS126" s="192"/>
      <c r="CT126" s="192"/>
      <c r="CU126" s="192"/>
      <c r="CV126" s="192"/>
      <c r="CW126" s="192"/>
      <c r="CX126" s="192"/>
      <c r="CY126" s="192"/>
      <c r="CZ126" s="192"/>
      <c r="DA126" s="193"/>
      <c r="DC126" s="194"/>
    </row>
    <row r="127" spans="1:151" s="72" customFormat="1" x14ac:dyDescent="0.25">
      <c r="A127" s="111"/>
      <c r="B127" s="189" t="s">
        <v>146</v>
      </c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  <c r="AU127" s="190"/>
      <c r="AV127" s="191">
        <f>CR106*1000</f>
        <v>21.88</v>
      </c>
      <c r="AW127" s="192"/>
      <c r="AX127" s="192"/>
      <c r="AY127" s="192"/>
      <c r="AZ127" s="192"/>
      <c r="BA127" s="192"/>
      <c r="BB127" s="192"/>
      <c r="BC127" s="192"/>
      <c r="BD127" s="192"/>
      <c r="BE127" s="192"/>
      <c r="BF127" s="192"/>
      <c r="BG127" s="192"/>
      <c r="BH127" s="192"/>
      <c r="BI127" s="192"/>
      <c r="BJ127" s="192"/>
      <c r="BK127" s="192"/>
      <c r="BL127" s="192"/>
      <c r="BM127" s="192"/>
      <c r="BN127" s="192"/>
      <c r="BO127" s="192"/>
      <c r="BP127" s="192"/>
      <c r="BQ127" s="192"/>
      <c r="BR127" s="192"/>
      <c r="BS127" s="192"/>
      <c r="BT127" s="192"/>
      <c r="BU127" s="192"/>
      <c r="BV127" s="192"/>
      <c r="BW127" s="192"/>
      <c r="BX127" s="193"/>
      <c r="BY127" s="191">
        <f>DN106*1000</f>
        <v>21.88</v>
      </c>
      <c r="BZ127" s="192"/>
      <c r="CA127" s="192"/>
      <c r="CB127" s="192"/>
      <c r="CC127" s="192"/>
      <c r="CD127" s="192"/>
      <c r="CE127" s="192"/>
      <c r="CF127" s="192"/>
      <c r="CG127" s="192"/>
      <c r="CH127" s="192"/>
      <c r="CI127" s="192"/>
      <c r="CJ127" s="192"/>
      <c r="CK127" s="192"/>
      <c r="CL127" s="192"/>
      <c r="CM127" s="192"/>
      <c r="CN127" s="192"/>
      <c r="CO127" s="192"/>
      <c r="CP127" s="192"/>
      <c r="CQ127" s="192"/>
      <c r="CR127" s="192"/>
      <c r="CS127" s="192"/>
      <c r="CT127" s="192"/>
      <c r="CU127" s="192"/>
      <c r="CV127" s="192"/>
      <c r="CW127" s="192"/>
      <c r="CX127" s="192"/>
      <c r="CY127" s="192"/>
      <c r="CZ127" s="192"/>
      <c r="DA127" s="193"/>
      <c r="DC127" s="194"/>
    </row>
    <row r="128" spans="1:151" s="72" customFormat="1" x14ac:dyDescent="0.25">
      <c r="A128" s="111"/>
      <c r="B128" s="189" t="s">
        <v>147</v>
      </c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  <c r="AU128" s="190"/>
      <c r="AV128" s="191">
        <f>(CR107+CR108+CR109)*1000</f>
        <v>35</v>
      </c>
      <c r="AW128" s="192"/>
      <c r="AX128" s="192"/>
      <c r="AY128" s="192"/>
      <c r="AZ128" s="192"/>
      <c r="BA128" s="192"/>
      <c r="BB128" s="192"/>
      <c r="BC128" s="192"/>
      <c r="BD128" s="192"/>
      <c r="BE128" s="192"/>
      <c r="BF128" s="192"/>
      <c r="BG128" s="192"/>
      <c r="BH128" s="192"/>
      <c r="BI128" s="192"/>
      <c r="BJ128" s="192"/>
      <c r="BK128" s="192"/>
      <c r="BL128" s="192"/>
      <c r="BM128" s="192"/>
      <c r="BN128" s="192"/>
      <c r="BO128" s="192"/>
      <c r="BP128" s="192"/>
      <c r="BQ128" s="192"/>
      <c r="BR128" s="192"/>
      <c r="BS128" s="192"/>
      <c r="BT128" s="192"/>
      <c r="BU128" s="192"/>
      <c r="BV128" s="192"/>
      <c r="BW128" s="192"/>
      <c r="BX128" s="193"/>
      <c r="BY128" s="191">
        <f>(DN107+DN108+DN109)*1000</f>
        <v>35</v>
      </c>
      <c r="BZ128" s="192"/>
      <c r="CA128" s="192"/>
      <c r="CB128" s="192"/>
      <c r="CC128" s="192"/>
      <c r="CD128" s="192"/>
      <c r="CE128" s="192"/>
      <c r="CF128" s="192"/>
      <c r="CG128" s="192"/>
      <c r="CH128" s="192"/>
      <c r="CI128" s="192"/>
      <c r="CJ128" s="192"/>
      <c r="CK128" s="192"/>
      <c r="CL128" s="192"/>
      <c r="CM128" s="192"/>
      <c r="CN128" s="192"/>
      <c r="CO128" s="192"/>
      <c r="CP128" s="192"/>
      <c r="CQ128" s="192"/>
      <c r="CR128" s="192"/>
      <c r="CS128" s="192"/>
      <c r="CT128" s="192"/>
      <c r="CU128" s="192"/>
      <c r="CV128" s="192"/>
      <c r="CW128" s="192"/>
      <c r="CX128" s="192"/>
      <c r="CY128" s="192"/>
      <c r="CZ128" s="192"/>
      <c r="DA128" s="193"/>
      <c r="DC128" s="194"/>
    </row>
    <row r="129" spans="1:107" s="72" customFormat="1" x14ac:dyDescent="0.25">
      <c r="A129" s="111"/>
      <c r="B129" s="189" t="s">
        <v>148</v>
      </c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  <c r="AU129" s="190"/>
      <c r="AV129" s="191">
        <v>0</v>
      </c>
      <c r="AW129" s="192"/>
      <c r="AX129" s="192"/>
      <c r="AY129" s="192"/>
      <c r="AZ129" s="192"/>
      <c r="BA129" s="192"/>
      <c r="BB129" s="192"/>
      <c r="BC129" s="192"/>
      <c r="BD129" s="192"/>
      <c r="BE129" s="192"/>
      <c r="BF129" s="192"/>
      <c r="BG129" s="192"/>
      <c r="BH129" s="192"/>
      <c r="BI129" s="192"/>
      <c r="BJ129" s="192"/>
      <c r="BK129" s="192"/>
      <c r="BL129" s="192"/>
      <c r="BM129" s="192"/>
      <c r="BN129" s="192"/>
      <c r="BO129" s="192"/>
      <c r="BP129" s="192"/>
      <c r="BQ129" s="192"/>
      <c r="BR129" s="192"/>
      <c r="BS129" s="192"/>
      <c r="BT129" s="192"/>
      <c r="BU129" s="192"/>
      <c r="BV129" s="192"/>
      <c r="BW129" s="192"/>
      <c r="BX129" s="193"/>
      <c r="BY129" s="191">
        <v>0</v>
      </c>
      <c r="BZ129" s="192"/>
      <c r="CA129" s="192"/>
      <c r="CB129" s="192"/>
      <c r="CC129" s="192"/>
      <c r="CD129" s="192"/>
      <c r="CE129" s="192"/>
      <c r="CF129" s="192"/>
      <c r="CG129" s="192"/>
      <c r="CH129" s="192"/>
      <c r="CI129" s="192"/>
      <c r="CJ129" s="192"/>
      <c r="CK129" s="192"/>
      <c r="CL129" s="192"/>
      <c r="CM129" s="192"/>
      <c r="CN129" s="192"/>
      <c r="CO129" s="192"/>
      <c r="CP129" s="192"/>
      <c r="CQ129" s="192"/>
      <c r="CR129" s="192"/>
      <c r="CS129" s="192"/>
      <c r="CT129" s="192"/>
      <c r="CU129" s="192"/>
      <c r="CV129" s="192"/>
      <c r="CW129" s="192"/>
      <c r="CX129" s="192"/>
      <c r="CY129" s="192"/>
      <c r="CZ129" s="192"/>
      <c r="DA129" s="193"/>
      <c r="DC129" s="194"/>
    </row>
    <row r="130" spans="1:107" s="72" customFormat="1" x14ac:dyDescent="0.25">
      <c r="A130" s="111"/>
      <c r="B130" s="189" t="s">
        <v>149</v>
      </c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  <c r="AU130" s="190"/>
      <c r="AV130" s="191">
        <v>0</v>
      </c>
      <c r="AW130" s="192"/>
      <c r="AX130" s="192"/>
      <c r="AY130" s="192"/>
      <c r="AZ130" s="192"/>
      <c r="BA130" s="192"/>
      <c r="BB130" s="192"/>
      <c r="BC130" s="192"/>
      <c r="BD130" s="192"/>
      <c r="BE130" s="192"/>
      <c r="BF130" s="192"/>
      <c r="BG130" s="192"/>
      <c r="BH130" s="192"/>
      <c r="BI130" s="192"/>
      <c r="BJ130" s="192"/>
      <c r="BK130" s="192"/>
      <c r="BL130" s="192"/>
      <c r="BM130" s="192"/>
      <c r="BN130" s="192"/>
      <c r="BO130" s="192"/>
      <c r="BP130" s="192"/>
      <c r="BQ130" s="192"/>
      <c r="BR130" s="192"/>
      <c r="BS130" s="192"/>
      <c r="BT130" s="192"/>
      <c r="BU130" s="192"/>
      <c r="BV130" s="192"/>
      <c r="BW130" s="192"/>
      <c r="BX130" s="193"/>
      <c r="BY130" s="191">
        <v>0</v>
      </c>
      <c r="BZ130" s="192"/>
      <c r="CA130" s="192"/>
      <c r="CB130" s="192"/>
      <c r="CC130" s="192"/>
      <c r="CD130" s="192"/>
      <c r="CE130" s="192"/>
      <c r="CF130" s="192"/>
      <c r="CG130" s="192"/>
      <c r="CH130" s="192"/>
      <c r="CI130" s="192"/>
      <c r="CJ130" s="192"/>
      <c r="CK130" s="192"/>
      <c r="CL130" s="192"/>
      <c r="CM130" s="192"/>
      <c r="CN130" s="192"/>
      <c r="CO130" s="192"/>
      <c r="CP130" s="192"/>
      <c r="CQ130" s="192"/>
      <c r="CR130" s="192"/>
      <c r="CS130" s="192"/>
      <c r="CT130" s="192"/>
      <c r="CU130" s="192"/>
      <c r="CV130" s="192"/>
      <c r="CW130" s="192"/>
      <c r="CX130" s="192"/>
      <c r="CY130" s="192"/>
      <c r="CZ130" s="192"/>
      <c r="DA130" s="193"/>
      <c r="DC130" s="194"/>
    </row>
    <row r="131" spans="1:107" s="72" customFormat="1" x14ac:dyDescent="0.25">
      <c r="A131" s="111"/>
      <c r="B131" s="189" t="s">
        <v>150</v>
      </c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  <c r="AU131" s="190"/>
      <c r="AV131" s="191">
        <v>0</v>
      </c>
      <c r="AW131" s="192"/>
      <c r="AX131" s="192"/>
      <c r="AY131" s="192"/>
      <c r="AZ131" s="192"/>
      <c r="BA131" s="192"/>
      <c r="BB131" s="192"/>
      <c r="BC131" s="192"/>
      <c r="BD131" s="192"/>
      <c r="BE131" s="192"/>
      <c r="BF131" s="192"/>
      <c r="BG131" s="192"/>
      <c r="BH131" s="192"/>
      <c r="BI131" s="192"/>
      <c r="BJ131" s="192"/>
      <c r="BK131" s="192"/>
      <c r="BL131" s="192"/>
      <c r="BM131" s="192"/>
      <c r="BN131" s="192"/>
      <c r="BO131" s="192"/>
      <c r="BP131" s="192"/>
      <c r="BQ131" s="192"/>
      <c r="BR131" s="192"/>
      <c r="BS131" s="192"/>
      <c r="BT131" s="192"/>
      <c r="BU131" s="192"/>
      <c r="BV131" s="192"/>
      <c r="BW131" s="192"/>
      <c r="BX131" s="193"/>
      <c r="BY131" s="191">
        <v>0</v>
      </c>
      <c r="BZ131" s="192"/>
      <c r="CA131" s="192"/>
      <c r="CB131" s="192"/>
      <c r="CC131" s="192"/>
      <c r="CD131" s="192"/>
      <c r="CE131" s="192"/>
      <c r="CF131" s="192"/>
      <c r="CG131" s="192"/>
      <c r="CH131" s="192"/>
      <c r="CI131" s="192"/>
      <c r="CJ131" s="192"/>
      <c r="CK131" s="192"/>
      <c r="CL131" s="192"/>
      <c r="CM131" s="192"/>
      <c r="CN131" s="192"/>
      <c r="CO131" s="192"/>
      <c r="CP131" s="192"/>
      <c r="CQ131" s="192"/>
      <c r="CR131" s="192"/>
      <c r="CS131" s="192"/>
      <c r="CT131" s="192"/>
      <c r="CU131" s="192"/>
      <c r="CV131" s="192"/>
      <c r="CW131" s="192"/>
      <c r="CX131" s="192"/>
      <c r="CY131" s="192"/>
      <c r="CZ131" s="192"/>
      <c r="DA131" s="193"/>
      <c r="DC131" s="194"/>
    </row>
    <row r="132" spans="1:107" s="72" customFormat="1" x14ac:dyDescent="0.25">
      <c r="A132" s="111"/>
      <c r="B132" s="189" t="s">
        <v>151</v>
      </c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  <c r="AU132" s="190"/>
      <c r="AV132" s="191">
        <v>0</v>
      </c>
      <c r="AW132" s="192"/>
      <c r="AX132" s="192"/>
      <c r="AY132" s="192"/>
      <c r="AZ132" s="192"/>
      <c r="BA132" s="192"/>
      <c r="BB132" s="192"/>
      <c r="BC132" s="192"/>
      <c r="BD132" s="192"/>
      <c r="BE132" s="192"/>
      <c r="BF132" s="192"/>
      <c r="BG132" s="192"/>
      <c r="BH132" s="192"/>
      <c r="BI132" s="192"/>
      <c r="BJ132" s="192"/>
      <c r="BK132" s="192"/>
      <c r="BL132" s="192"/>
      <c r="BM132" s="192"/>
      <c r="BN132" s="192"/>
      <c r="BO132" s="192"/>
      <c r="BP132" s="192"/>
      <c r="BQ132" s="192"/>
      <c r="BR132" s="192"/>
      <c r="BS132" s="192"/>
      <c r="BT132" s="192"/>
      <c r="BU132" s="192"/>
      <c r="BV132" s="192"/>
      <c r="BW132" s="192"/>
      <c r="BX132" s="193"/>
      <c r="BY132" s="191">
        <v>0</v>
      </c>
      <c r="BZ132" s="192"/>
      <c r="CA132" s="192"/>
      <c r="CB132" s="192"/>
      <c r="CC132" s="192"/>
      <c r="CD132" s="192"/>
      <c r="CE132" s="192"/>
      <c r="CF132" s="192"/>
      <c r="CG132" s="192"/>
      <c r="CH132" s="192"/>
      <c r="CI132" s="192"/>
      <c r="CJ132" s="192"/>
      <c r="CK132" s="192"/>
      <c r="CL132" s="192"/>
      <c r="CM132" s="192"/>
      <c r="CN132" s="192"/>
      <c r="CO132" s="192"/>
      <c r="CP132" s="192"/>
      <c r="CQ132" s="192"/>
      <c r="CR132" s="192"/>
      <c r="CS132" s="192"/>
      <c r="CT132" s="192"/>
      <c r="CU132" s="192"/>
      <c r="CV132" s="192"/>
      <c r="CW132" s="192"/>
      <c r="CX132" s="192"/>
      <c r="CY132" s="192"/>
      <c r="CZ132" s="192"/>
      <c r="DA132" s="193"/>
      <c r="DC132" s="194"/>
    </row>
    <row r="133" spans="1:107" s="72" customFormat="1" x14ac:dyDescent="0.25">
      <c r="A133" s="111"/>
      <c r="B133" s="189" t="s">
        <v>90</v>
      </c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  <c r="AU133" s="190"/>
      <c r="AV133" s="191">
        <f>AV125+AV127+AV128+AV126</f>
        <v>13879.880000000001</v>
      </c>
      <c r="AW133" s="192"/>
      <c r="AX133" s="192"/>
      <c r="AY133" s="192"/>
      <c r="AZ133" s="192"/>
      <c r="BA133" s="192"/>
      <c r="BB133" s="192"/>
      <c r="BC133" s="192"/>
      <c r="BD133" s="192"/>
      <c r="BE133" s="192"/>
      <c r="BF133" s="192"/>
      <c r="BG133" s="192"/>
      <c r="BH133" s="192"/>
      <c r="BI133" s="192"/>
      <c r="BJ133" s="192"/>
      <c r="BK133" s="192"/>
      <c r="BL133" s="192"/>
      <c r="BM133" s="192"/>
      <c r="BN133" s="192"/>
      <c r="BO133" s="192"/>
      <c r="BP133" s="192"/>
      <c r="BQ133" s="192"/>
      <c r="BR133" s="192"/>
      <c r="BS133" s="192"/>
      <c r="BT133" s="192"/>
      <c r="BU133" s="192"/>
      <c r="BV133" s="192"/>
      <c r="BW133" s="192"/>
      <c r="BX133" s="193"/>
      <c r="BY133" s="191">
        <f>BY125+BY127+BY128+BY126</f>
        <v>13879.880000000001</v>
      </c>
      <c r="BZ133" s="192"/>
      <c r="CA133" s="192"/>
      <c r="CB133" s="192"/>
      <c r="CC133" s="192"/>
      <c r="CD133" s="192"/>
      <c r="CE133" s="192"/>
      <c r="CF133" s="192"/>
      <c r="CG133" s="192"/>
      <c r="CH133" s="192"/>
      <c r="CI133" s="192"/>
      <c r="CJ133" s="192"/>
      <c r="CK133" s="192"/>
      <c r="CL133" s="192"/>
      <c r="CM133" s="192"/>
      <c r="CN133" s="192"/>
      <c r="CO133" s="192"/>
      <c r="CP133" s="192"/>
      <c r="CQ133" s="192"/>
      <c r="CR133" s="192"/>
      <c r="CS133" s="192"/>
      <c r="CT133" s="192"/>
      <c r="CU133" s="192"/>
      <c r="CV133" s="192"/>
      <c r="CW133" s="192"/>
      <c r="CX133" s="192"/>
      <c r="CY133" s="192"/>
      <c r="CZ133" s="192"/>
      <c r="DA133" s="193"/>
      <c r="DC133" s="194"/>
    </row>
  </sheetData>
  <mergeCells count="520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BQ67:CS67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Журомский Иван Витальевич</dc:creator>
  <cp:lastModifiedBy>Журомский Иван Витальевич</cp:lastModifiedBy>
  <dcterms:created xsi:type="dcterms:W3CDTF">2024-07-16T23:52:26Z</dcterms:created>
  <dcterms:modified xsi:type="dcterms:W3CDTF">2024-07-16T23:53:30Z</dcterms:modified>
</cp:coreProperties>
</file>