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820" windowHeight="9930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definedNames>
    <definedName name="_xlnm.Print_Area" localSheetId="11">декабрь!$A$1:$FI$135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35" i="12" l="1"/>
  <c r="EM30" i="2"/>
  <c r="EM30" i="1"/>
  <c r="AV128" i="9" l="1"/>
  <c r="AV127" i="9"/>
  <c r="AV130" i="2"/>
  <c r="AV130" i="3"/>
  <c r="AV130" i="4"/>
  <c r="AV130" i="5"/>
  <c r="AV130" i="6"/>
  <c r="AV130" i="7"/>
  <c r="AV130" i="8"/>
  <c r="AV130" i="9"/>
  <c r="AV130" i="10"/>
  <c r="AV130" i="11"/>
  <c r="AV130" i="12"/>
  <c r="AV130" i="1"/>
  <c r="AV129" i="2"/>
  <c r="AV129" i="3"/>
  <c r="AV129" i="4"/>
  <c r="AV129" i="5"/>
  <c r="AV129" i="6"/>
  <c r="AV129" i="7"/>
  <c r="AV129" i="8"/>
  <c r="AV129" i="9"/>
  <c r="AV129" i="10"/>
  <c r="AV129" i="11"/>
  <c r="AV129" i="12"/>
  <c r="AV129" i="1"/>
  <c r="BY128" i="2"/>
  <c r="BY128" i="3"/>
  <c r="BY128" i="4"/>
  <c r="BY128" i="5"/>
  <c r="BY128" i="6"/>
  <c r="BY128" i="7"/>
  <c r="BY128" i="8"/>
  <c r="BY128" i="9"/>
  <c r="BY128" i="10"/>
  <c r="BY128" i="11"/>
  <c r="BY128" i="12"/>
  <c r="BY128" i="1"/>
  <c r="AV128" i="2"/>
  <c r="AV128" i="3"/>
  <c r="AV128" i="4"/>
  <c r="AV128" i="5"/>
  <c r="AV128" i="6"/>
  <c r="AV128" i="7"/>
  <c r="AV128" i="8"/>
  <c r="AV128" i="10"/>
  <c r="AV128" i="11"/>
  <c r="AV128" i="12"/>
  <c r="AV128" i="1"/>
  <c r="BY127" i="2"/>
  <c r="BY127" i="3"/>
  <c r="BY127" i="4"/>
  <c r="BY127" i="5"/>
  <c r="BY127" i="6"/>
  <c r="BY127" i="7"/>
  <c r="BY127" i="8"/>
  <c r="BY127" i="9"/>
  <c r="BY127" i="10"/>
  <c r="BY127" i="11"/>
  <c r="BY127" i="12"/>
  <c r="BY127" i="1"/>
  <c r="AV127" i="2"/>
  <c r="AV127" i="3"/>
  <c r="AV127" i="4"/>
  <c r="AV127" i="5"/>
  <c r="AV127" i="6"/>
  <c r="AV127" i="7"/>
  <c r="AV127" i="8"/>
  <c r="AV127" i="10"/>
  <c r="AV127" i="11"/>
  <c r="AV127" i="12"/>
  <c r="AV127" i="1"/>
  <c r="CV78" i="12" l="1"/>
  <c r="CV77" i="12"/>
  <c r="CV77" i="11"/>
  <c r="CV78" i="11"/>
  <c r="CV78" i="10"/>
  <c r="CV77" i="10"/>
  <c r="CV78" i="9"/>
  <c r="CV77" i="9"/>
  <c r="CV77" i="8"/>
  <c r="CV78" i="8"/>
  <c r="CV78" i="7"/>
  <c r="CV77" i="7"/>
  <c r="CV78" i="6"/>
  <c r="CV77" i="6"/>
  <c r="CV78" i="5"/>
  <c r="CV77" i="5"/>
  <c r="CV78" i="4"/>
  <c r="CV77" i="4"/>
  <c r="CV78" i="3"/>
  <c r="CV77" i="3"/>
  <c r="CV78" i="2" l="1"/>
  <c r="CV77" i="2"/>
  <c r="CV78" i="1" l="1"/>
  <c r="BQ79" i="7" l="1"/>
  <c r="BQ79" i="4"/>
  <c r="BQ79" i="10"/>
  <c r="BQ79" i="2"/>
  <c r="BQ79" i="5"/>
  <c r="BQ79" i="8"/>
  <c r="BQ79" i="12"/>
  <c r="BQ79" i="11"/>
  <c r="BQ79" i="3"/>
  <c r="BQ79" i="6"/>
  <c r="BQ79" i="9"/>
  <c r="AV135" i="11" l="1"/>
  <c r="AV135" i="10"/>
  <c r="AV135" i="9"/>
  <c r="AV135" i="8"/>
  <c r="AV135" i="7"/>
  <c r="AV135" i="6"/>
  <c r="AV135" i="5"/>
  <c r="AV135" i="4"/>
  <c r="AV135" i="3"/>
  <c r="AV135" i="2"/>
  <c r="AV135" i="1"/>
  <c r="CV70" i="1" l="1"/>
  <c r="CV59" i="1"/>
  <c r="CV68" i="1"/>
  <c r="CV66" i="1"/>
  <c r="CV65" i="1"/>
  <c r="CV64" i="1"/>
  <c r="CV63" i="1"/>
  <c r="CV62" i="1"/>
  <c r="CV61" i="1"/>
  <c r="CV60" i="1"/>
  <c r="CG30" i="3" l="1"/>
  <c r="DA14" i="3"/>
  <c r="CG31" i="2"/>
  <c r="CG30" i="2"/>
  <c r="DA14" i="2"/>
  <c r="CG30" i="4"/>
  <c r="CG30" i="5"/>
  <c r="CG29" i="9"/>
  <c r="DA15" i="10"/>
  <c r="CG29" i="10"/>
  <c r="DA15" i="11"/>
  <c r="CG30" i="12"/>
  <c r="CG29" i="2"/>
  <c r="DA16" i="3"/>
  <c r="DA16" i="4"/>
  <c r="DA16" i="5"/>
  <c r="DA16" i="9"/>
  <c r="CG31" i="3"/>
  <c r="CG31" i="4"/>
  <c r="CG31" i="5"/>
  <c r="CG30" i="8"/>
  <c r="CG30" i="9"/>
  <c r="CG31" i="9"/>
  <c r="CG30" i="10"/>
  <c r="CG30" i="11"/>
  <c r="CG29" i="4"/>
  <c r="CG29" i="5"/>
  <c r="CG29" i="8"/>
  <c r="CG29" i="11"/>
  <c r="CG29" i="12"/>
  <c r="DA15" i="4"/>
  <c r="DA15" i="8"/>
  <c r="DA15" i="9"/>
  <c r="DA15" i="12"/>
  <c r="DA14" i="4"/>
  <c r="DA14" i="5"/>
  <c r="DA14" i="8"/>
  <c r="DA14" i="9"/>
  <c r="DA14" i="11"/>
  <c r="DA14" i="12"/>
  <c r="DA15" i="1"/>
  <c r="CG29" i="1"/>
  <c r="DA15" i="3" l="1"/>
  <c r="CG29" i="3"/>
  <c r="DA14" i="1"/>
  <c r="CG30" i="1"/>
  <c r="DA14" i="10"/>
  <c r="DA15" i="5"/>
  <c r="DA16" i="2"/>
  <c r="DA15" i="2"/>
  <c r="CR114" i="4"/>
  <c r="CV73" i="2" l="1"/>
  <c r="CW73" i="2"/>
  <c r="CX73" i="2"/>
  <c r="CY73" i="2"/>
  <c r="CZ73" i="2"/>
  <c r="DA73" i="2"/>
  <c r="DB73" i="2"/>
  <c r="DC73" i="2"/>
  <c r="DD73" i="2"/>
  <c r="DE73" i="2"/>
  <c r="DF73" i="2"/>
  <c r="DG73" i="2"/>
  <c r="DH73" i="2"/>
  <c r="DI73" i="2"/>
  <c r="DJ73" i="2"/>
  <c r="DK73" i="2"/>
  <c r="DL73" i="2"/>
  <c r="DM73" i="2"/>
  <c r="DN73" i="2"/>
  <c r="DO73" i="2"/>
  <c r="DP73" i="2"/>
  <c r="DQ73" i="2"/>
  <c r="DR73" i="2"/>
  <c r="DS73" i="2"/>
  <c r="DT73" i="2"/>
  <c r="DU73" i="2"/>
  <c r="DV73" i="2"/>
  <c r="DW73" i="2"/>
  <c r="DX73" i="2"/>
  <c r="DY73" i="2"/>
  <c r="DZ73" i="2"/>
  <c r="CV73" i="3"/>
  <c r="CW73" i="3"/>
  <c r="CX73" i="3"/>
  <c r="CY73" i="3"/>
  <c r="CZ73" i="3"/>
  <c r="DA73" i="3"/>
  <c r="DB73" i="3"/>
  <c r="DC73" i="3"/>
  <c r="DD73" i="3"/>
  <c r="DE73" i="3"/>
  <c r="DF73" i="3"/>
  <c r="DG73" i="3"/>
  <c r="DH73" i="3"/>
  <c r="DI73" i="3"/>
  <c r="DJ73" i="3"/>
  <c r="DK73" i="3"/>
  <c r="DL73" i="3"/>
  <c r="DM73" i="3"/>
  <c r="DN73" i="3"/>
  <c r="DO73" i="3"/>
  <c r="DP73" i="3"/>
  <c r="DQ73" i="3"/>
  <c r="DR73" i="3"/>
  <c r="DS73" i="3"/>
  <c r="DT73" i="3"/>
  <c r="DU73" i="3"/>
  <c r="DV73" i="3"/>
  <c r="DW73" i="3"/>
  <c r="DX73" i="3"/>
  <c r="DY73" i="3"/>
  <c r="DZ73" i="3"/>
  <c r="CV73" i="4"/>
  <c r="CW73" i="4"/>
  <c r="CX73" i="4"/>
  <c r="CY73" i="4"/>
  <c r="CZ73" i="4"/>
  <c r="DA73" i="4"/>
  <c r="DB73" i="4"/>
  <c r="DC73" i="4"/>
  <c r="DD73" i="4"/>
  <c r="DE73" i="4"/>
  <c r="DF73" i="4"/>
  <c r="DG73" i="4"/>
  <c r="DH73" i="4"/>
  <c r="DI73" i="4"/>
  <c r="DJ73" i="4"/>
  <c r="DK73" i="4"/>
  <c r="DL73" i="4"/>
  <c r="DM73" i="4"/>
  <c r="DN73" i="4"/>
  <c r="DO73" i="4"/>
  <c r="DP73" i="4"/>
  <c r="DQ73" i="4"/>
  <c r="DR73" i="4"/>
  <c r="DS73" i="4"/>
  <c r="DT73" i="4"/>
  <c r="DU73" i="4"/>
  <c r="DV73" i="4"/>
  <c r="DW73" i="4"/>
  <c r="DX73" i="4"/>
  <c r="DY73" i="4"/>
  <c r="DZ73" i="4"/>
  <c r="CV73" i="5"/>
  <c r="CW73" i="5"/>
  <c r="CX73" i="5"/>
  <c r="CY73" i="5"/>
  <c r="CZ73" i="5"/>
  <c r="DA73" i="5"/>
  <c r="DB73" i="5"/>
  <c r="DC73" i="5"/>
  <c r="DD73" i="5"/>
  <c r="DE73" i="5"/>
  <c r="DF73" i="5"/>
  <c r="DG73" i="5"/>
  <c r="DH73" i="5"/>
  <c r="DI73" i="5"/>
  <c r="DJ73" i="5"/>
  <c r="DK73" i="5"/>
  <c r="DL73" i="5"/>
  <c r="DM73" i="5"/>
  <c r="DN73" i="5"/>
  <c r="DO73" i="5"/>
  <c r="DP73" i="5"/>
  <c r="DQ73" i="5"/>
  <c r="DR73" i="5"/>
  <c r="DS73" i="5"/>
  <c r="DT73" i="5"/>
  <c r="DU73" i="5"/>
  <c r="DV73" i="5"/>
  <c r="DW73" i="5"/>
  <c r="DX73" i="5"/>
  <c r="DY73" i="5"/>
  <c r="DZ73" i="5"/>
  <c r="CV73" i="6"/>
  <c r="CW73" i="6"/>
  <c r="CX73" i="6"/>
  <c r="CY73" i="6"/>
  <c r="CZ73" i="6"/>
  <c r="DA73" i="6"/>
  <c r="DB73" i="6"/>
  <c r="DC73" i="6"/>
  <c r="DD73" i="6"/>
  <c r="DE73" i="6"/>
  <c r="DF73" i="6"/>
  <c r="DG73" i="6"/>
  <c r="DH73" i="6"/>
  <c r="DI73" i="6"/>
  <c r="DJ73" i="6"/>
  <c r="DK73" i="6"/>
  <c r="DL73" i="6"/>
  <c r="DM73" i="6"/>
  <c r="DN73" i="6"/>
  <c r="DO73" i="6"/>
  <c r="DP73" i="6"/>
  <c r="DQ73" i="6"/>
  <c r="DR73" i="6"/>
  <c r="DS73" i="6"/>
  <c r="DT73" i="6"/>
  <c r="DU73" i="6"/>
  <c r="DV73" i="6"/>
  <c r="DW73" i="6"/>
  <c r="DX73" i="6"/>
  <c r="DY73" i="6"/>
  <c r="DZ73" i="6"/>
  <c r="CV73" i="7"/>
  <c r="CW73" i="7"/>
  <c r="CX73" i="7"/>
  <c r="CY73" i="7"/>
  <c r="CZ73" i="7"/>
  <c r="DA73" i="7"/>
  <c r="DB73" i="7"/>
  <c r="DC73" i="7"/>
  <c r="DD73" i="7"/>
  <c r="DE73" i="7"/>
  <c r="DF73" i="7"/>
  <c r="DG73" i="7"/>
  <c r="DH73" i="7"/>
  <c r="DI73" i="7"/>
  <c r="DJ73" i="7"/>
  <c r="DK73" i="7"/>
  <c r="DL73" i="7"/>
  <c r="DM73" i="7"/>
  <c r="DN73" i="7"/>
  <c r="DO73" i="7"/>
  <c r="DP73" i="7"/>
  <c r="DQ73" i="7"/>
  <c r="DR73" i="7"/>
  <c r="DS73" i="7"/>
  <c r="DT73" i="7"/>
  <c r="DU73" i="7"/>
  <c r="DV73" i="7"/>
  <c r="DW73" i="7"/>
  <c r="DX73" i="7"/>
  <c r="DY73" i="7"/>
  <c r="DZ73" i="7"/>
  <c r="CV73" i="8"/>
  <c r="CW73" i="8"/>
  <c r="CX73" i="8"/>
  <c r="CY73" i="8"/>
  <c r="CZ73" i="8"/>
  <c r="DA73" i="8"/>
  <c r="DB73" i="8"/>
  <c r="DC73" i="8"/>
  <c r="DD73" i="8"/>
  <c r="DE73" i="8"/>
  <c r="DF73" i="8"/>
  <c r="DG73" i="8"/>
  <c r="DH73" i="8"/>
  <c r="DI73" i="8"/>
  <c r="DJ73" i="8"/>
  <c r="DK73" i="8"/>
  <c r="DL73" i="8"/>
  <c r="DM73" i="8"/>
  <c r="DN73" i="8"/>
  <c r="DO73" i="8"/>
  <c r="DP73" i="8"/>
  <c r="DQ73" i="8"/>
  <c r="DR73" i="8"/>
  <c r="DS73" i="8"/>
  <c r="DT73" i="8"/>
  <c r="DU73" i="8"/>
  <c r="DV73" i="8"/>
  <c r="DW73" i="8"/>
  <c r="DX73" i="8"/>
  <c r="DY73" i="8"/>
  <c r="DZ73" i="8"/>
  <c r="CV73" i="9"/>
  <c r="CW73" i="9"/>
  <c r="CX73" i="9"/>
  <c r="CY73" i="9"/>
  <c r="CZ73" i="9"/>
  <c r="DA73" i="9"/>
  <c r="DB73" i="9"/>
  <c r="DC73" i="9"/>
  <c r="DD73" i="9"/>
  <c r="DE73" i="9"/>
  <c r="DF73" i="9"/>
  <c r="DG73" i="9"/>
  <c r="DH73" i="9"/>
  <c r="DI73" i="9"/>
  <c r="DJ73" i="9"/>
  <c r="DK73" i="9"/>
  <c r="DL73" i="9"/>
  <c r="DM73" i="9"/>
  <c r="DN73" i="9"/>
  <c r="DO73" i="9"/>
  <c r="DP73" i="9"/>
  <c r="DQ73" i="9"/>
  <c r="DR73" i="9"/>
  <c r="DS73" i="9"/>
  <c r="DT73" i="9"/>
  <c r="DU73" i="9"/>
  <c r="DV73" i="9"/>
  <c r="DW73" i="9"/>
  <c r="DX73" i="9"/>
  <c r="DY73" i="9"/>
  <c r="DZ73" i="9"/>
  <c r="CV73" i="10"/>
  <c r="CW73" i="10"/>
  <c r="CX73" i="10"/>
  <c r="CY73" i="10"/>
  <c r="CZ73" i="10"/>
  <c r="DA73" i="10"/>
  <c r="DB73" i="10"/>
  <c r="DC73" i="10"/>
  <c r="DD73" i="10"/>
  <c r="DE73" i="10"/>
  <c r="DF73" i="10"/>
  <c r="DG73" i="10"/>
  <c r="DH73" i="10"/>
  <c r="DI73" i="10"/>
  <c r="DJ73" i="10"/>
  <c r="DK73" i="10"/>
  <c r="DL73" i="10"/>
  <c r="DM73" i="10"/>
  <c r="DN73" i="10"/>
  <c r="DO73" i="10"/>
  <c r="DP73" i="10"/>
  <c r="DQ73" i="10"/>
  <c r="DR73" i="10"/>
  <c r="DS73" i="10"/>
  <c r="DT73" i="10"/>
  <c r="DU73" i="10"/>
  <c r="DV73" i="10"/>
  <c r="DW73" i="10"/>
  <c r="DX73" i="10"/>
  <c r="DY73" i="10"/>
  <c r="DZ73" i="10"/>
  <c r="CV73" i="11"/>
  <c r="CW73" i="11"/>
  <c r="CX73" i="11"/>
  <c r="CY73" i="11"/>
  <c r="CZ73" i="11"/>
  <c r="DA73" i="11"/>
  <c r="DB73" i="11"/>
  <c r="DC73" i="11"/>
  <c r="DD73" i="11"/>
  <c r="DE73" i="11"/>
  <c r="DF73" i="11"/>
  <c r="DG73" i="11"/>
  <c r="DH73" i="11"/>
  <c r="DI73" i="11"/>
  <c r="DJ73" i="11"/>
  <c r="DK73" i="11"/>
  <c r="DL73" i="11"/>
  <c r="DM73" i="11"/>
  <c r="DN73" i="11"/>
  <c r="DO73" i="11"/>
  <c r="DP73" i="11"/>
  <c r="DQ73" i="11"/>
  <c r="DR73" i="11"/>
  <c r="DS73" i="11"/>
  <c r="DT73" i="11"/>
  <c r="DU73" i="11"/>
  <c r="DV73" i="11"/>
  <c r="DW73" i="11"/>
  <c r="DX73" i="11"/>
  <c r="DY73" i="11"/>
  <c r="DZ73" i="11"/>
  <c r="CV73" i="12"/>
  <c r="CW73" i="12"/>
  <c r="CX73" i="12"/>
  <c r="CY73" i="12"/>
  <c r="CZ73" i="12"/>
  <c r="DA73" i="12"/>
  <c r="DB73" i="12"/>
  <c r="DC73" i="12"/>
  <c r="DD73" i="12"/>
  <c r="DE73" i="12"/>
  <c r="DF73" i="12"/>
  <c r="DG73" i="12"/>
  <c r="DH73" i="12"/>
  <c r="DI73" i="12"/>
  <c r="DJ73" i="12"/>
  <c r="DK73" i="12"/>
  <c r="DL73" i="12"/>
  <c r="DM73" i="12"/>
  <c r="DN73" i="12"/>
  <c r="DO73" i="12"/>
  <c r="DP73" i="12"/>
  <c r="DQ73" i="12"/>
  <c r="DR73" i="12"/>
  <c r="DS73" i="12"/>
  <c r="DT73" i="12"/>
  <c r="DU73" i="12"/>
  <c r="DV73" i="12"/>
  <c r="DW73" i="12"/>
  <c r="DX73" i="12"/>
  <c r="DY73" i="12"/>
  <c r="DZ73" i="12"/>
  <c r="CV67" i="1" l="1"/>
  <c r="CV74" i="1"/>
  <c r="CV76" i="1"/>
  <c r="DN111" i="12" l="1"/>
  <c r="DN107" i="12"/>
  <c r="CV75" i="12"/>
  <c r="CV72" i="12"/>
  <c r="CV70" i="12"/>
  <c r="CV65" i="12"/>
  <c r="DN113" i="12"/>
  <c r="DN110" i="12"/>
  <c r="CK95" i="12"/>
  <c r="CK94" i="12"/>
  <c r="CK93" i="12"/>
  <c r="CK92" i="12"/>
  <c r="CK91" i="12"/>
  <c r="CK90" i="12"/>
  <c r="CK89" i="12"/>
  <c r="CK88" i="12"/>
  <c r="CV76" i="12"/>
  <c r="DZ75" i="12"/>
  <c r="DY75" i="12"/>
  <c r="DX75" i="12"/>
  <c r="DW75" i="12"/>
  <c r="DV75" i="12"/>
  <c r="DU75" i="12"/>
  <c r="DT75" i="12"/>
  <c r="DS75" i="12"/>
  <c r="DR75" i="12"/>
  <c r="DQ75" i="12"/>
  <c r="DP75" i="12"/>
  <c r="DO75" i="12"/>
  <c r="DN75" i="12"/>
  <c r="DM75" i="12"/>
  <c r="DL75" i="12"/>
  <c r="DK75" i="12"/>
  <c r="DJ75" i="12"/>
  <c r="DI75" i="12"/>
  <c r="DH75" i="12"/>
  <c r="DG75" i="12"/>
  <c r="DF75" i="12"/>
  <c r="DE75" i="12"/>
  <c r="DD75" i="12"/>
  <c r="DC75" i="12"/>
  <c r="DB75" i="12"/>
  <c r="DA75" i="12"/>
  <c r="CZ75" i="12"/>
  <c r="CY75" i="12"/>
  <c r="CX75" i="12"/>
  <c r="CW75" i="12"/>
  <c r="CV74" i="12"/>
  <c r="DZ72" i="12"/>
  <c r="DY72" i="12"/>
  <c r="DX72" i="12"/>
  <c r="DW72" i="12"/>
  <c r="DV72" i="12"/>
  <c r="DU72" i="12"/>
  <c r="DT72" i="12"/>
  <c r="DS72" i="12"/>
  <c r="DR72" i="12"/>
  <c r="DQ72" i="12"/>
  <c r="DP72" i="12"/>
  <c r="DO72" i="12"/>
  <c r="DN72" i="12"/>
  <c r="DM72" i="12"/>
  <c r="DL72" i="12"/>
  <c r="DK72" i="12"/>
  <c r="DJ72" i="12"/>
  <c r="DI72" i="12"/>
  <c r="DH72" i="12"/>
  <c r="DG72" i="12"/>
  <c r="DF72" i="12"/>
  <c r="DE72" i="12"/>
  <c r="DD72" i="12"/>
  <c r="DC72" i="12"/>
  <c r="DB72" i="12"/>
  <c r="DA72" i="12"/>
  <c r="CZ72" i="12"/>
  <c r="CY72" i="12"/>
  <c r="CX72" i="12"/>
  <c r="CW72" i="12"/>
  <c r="CV71" i="12"/>
  <c r="DZ70" i="12"/>
  <c r="DY70" i="12"/>
  <c r="DX70" i="12"/>
  <c r="DW70" i="12"/>
  <c r="DV70" i="12"/>
  <c r="DU70" i="12"/>
  <c r="DT70" i="12"/>
  <c r="DS70" i="12"/>
  <c r="DR70" i="12"/>
  <c r="DQ70" i="12"/>
  <c r="DP70" i="12"/>
  <c r="DO70" i="12"/>
  <c r="DN70" i="12"/>
  <c r="DM70" i="12"/>
  <c r="DL70" i="12"/>
  <c r="DK70" i="12"/>
  <c r="DJ70" i="12"/>
  <c r="DI70" i="12"/>
  <c r="DH70" i="12"/>
  <c r="DG70" i="12"/>
  <c r="DF70" i="12"/>
  <c r="DE70" i="12"/>
  <c r="DD70" i="12"/>
  <c r="DC70" i="12"/>
  <c r="DB70" i="12"/>
  <c r="DA70" i="12"/>
  <c r="CZ70" i="12"/>
  <c r="CY70" i="12"/>
  <c r="CX70" i="12"/>
  <c r="CW70" i="12"/>
  <c r="DZ69" i="12"/>
  <c r="DY69" i="12"/>
  <c r="DX69" i="12"/>
  <c r="DW69" i="12"/>
  <c r="DV69" i="12"/>
  <c r="DU69" i="12"/>
  <c r="DT69" i="12"/>
  <c r="DS69" i="12"/>
  <c r="DR69" i="12"/>
  <c r="DQ69" i="12"/>
  <c r="DP69" i="12"/>
  <c r="DO69" i="12"/>
  <c r="DN69" i="12"/>
  <c r="DM69" i="12"/>
  <c r="DL69" i="12"/>
  <c r="DK69" i="12"/>
  <c r="DJ69" i="12"/>
  <c r="DI69" i="12"/>
  <c r="DH69" i="12"/>
  <c r="DG69" i="12"/>
  <c r="DF69" i="12"/>
  <c r="DE69" i="12"/>
  <c r="DD69" i="12"/>
  <c r="DC69" i="12"/>
  <c r="DB69" i="12"/>
  <c r="DA69" i="12"/>
  <c r="CZ69" i="12"/>
  <c r="CY69" i="12"/>
  <c r="CX69" i="12"/>
  <c r="CW69" i="12"/>
  <c r="CV69" i="12"/>
  <c r="CV68" i="12"/>
  <c r="CV66" i="12"/>
  <c r="CV64" i="12"/>
  <c r="CV63" i="12"/>
  <c r="CV62" i="12"/>
  <c r="CV60" i="12"/>
  <c r="CV59" i="12"/>
  <c r="EM31" i="12"/>
  <c r="EA69" i="12" s="1"/>
  <c r="CY30" i="12"/>
  <c r="DT30" i="12" s="1"/>
  <c r="EA65" i="12" s="1"/>
  <c r="AZ14" i="12"/>
  <c r="DN111" i="11"/>
  <c r="DN107" i="11"/>
  <c r="CV76" i="11"/>
  <c r="CV72" i="11"/>
  <c r="CV68" i="11"/>
  <c r="CV66" i="11"/>
  <c r="CV63" i="11"/>
  <c r="CV62" i="11"/>
  <c r="CV60" i="11"/>
  <c r="CV59" i="11"/>
  <c r="DN113" i="11"/>
  <c r="DN109" i="11"/>
  <c r="DN108" i="11"/>
  <c r="BY129" i="11" s="1"/>
  <c r="CK95" i="11"/>
  <c r="CK94" i="11"/>
  <c r="CK93" i="11"/>
  <c r="CK92" i="11"/>
  <c r="CK91" i="11"/>
  <c r="CK90" i="11"/>
  <c r="CK89" i="11"/>
  <c r="CK88" i="11"/>
  <c r="DZ75" i="11"/>
  <c r="DY75" i="11"/>
  <c r="DX75" i="11"/>
  <c r="DW75" i="11"/>
  <c r="DV75" i="11"/>
  <c r="DU75" i="11"/>
  <c r="DT75" i="11"/>
  <c r="DS75" i="11"/>
  <c r="DR75" i="11"/>
  <c r="DQ75" i="11"/>
  <c r="DP75" i="11"/>
  <c r="DO75" i="11"/>
  <c r="DN75" i="11"/>
  <c r="DM75" i="11"/>
  <c r="DL75" i="11"/>
  <c r="DK75" i="11"/>
  <c r="DJ75" i="11"/>
  <c r="DI75" i="11"/>
  <c r="DH75" i="11"/>
  <c r="DG75" i="11"/>
  <c r="DF75" i="11"/>
  <c r="DE75" i="11"/>
  <c r="DD75" i="11"/>
  <c r="DC75" i="11"/>
  <c r="DB75" i="11"/>
  <c r="DA75" i="11"/>
  <c r="CZ75" i="11"/>
  <c r="CY75" i="11"/>
  <c r="CX75" i="11"/>
  <c r="CW75" i="11"/>
  <c r="CV75" i="11"/>
  <c r="CV74" i="11"/>
  <c r="DZ72" i="11"/>
  <c r="DY72" i="11"/>
  <c r="DX72" i="11"/>
  <c r="DW72" i="11"/>
  <c r="DV72" i="11"/>
  <c r="DU72" i="11"/>
  <c r="DT72" i="11"/>
  <c r="DS72" i="11"/>
  <c r="DR72" i="11"/>
  <c r="DQ72" i="11"/>
  <c r="DP72" i="11"/>
  <c r="DO72" i="11"/>
  <c r="DN72" i="11"/>
  <c r="DM72" i="11"/>
  <c r="DL72" i="11"/>
  <c r="DK72" i="11"/>
  <c r="DJ72" i="11"/>
  <c r="DI72" i="11"/>
  <c r="DH72" i="11"/>
  <c r="DG72" i="11"/>
  <c r="DF72" i="11"/>
  <c r="DE72" i="11"/>
  <c r="DD72" i="11"/>
  <c r="DC72" i="11"/>
  <c r="DB72" i="11"/>
  <c r="DA72" i="11"/>
  <c r="CZ72" i="11"/>
  <c r="CY72" i="11"/>
  <c r="CX72" i="11"/>
  <c r="CW72" i="11"/>
  <c r="CV71" i="11"/>
  <c r="DZ70" i="11"/>
  <c r="DY70" i="11"/>
  <c r="DX70" i="11"/>
  <c r="DW70" i="11"/>
  <c r="DV70" i="11"/>
  <c r="DU70" i="11"/>
  <c r="DT70" i="11"/>
  <c r="DS70" i="11"/>
  <c r="DR70" i="11"/>
  <c r="DQ70" i="11"/>
  <c r="DP70" i="11"/>
  <c r="DO70" i="11"/>
  <c r="DN70" i="11"/>
  <c r="DM70" i="11"/>
  <c r="DL70" i="11"/>
  <c r="DK70" i="11"/>
  <c r="DJ70" i="11"/>
  <c r="DI70" i="11"/>
  <c r="DH70" i="11"/>
  <c r="DG70" i="11"/>
  <c r="DF70" i="11"/>
  <c r="DE70" i="11"/>
  <c r="DD70" i="11"/>
  <c r="DC70" i="11"/>
  <c r="DB70" i="11"/>
  <c r="DA70" i="11"/>
  <c r="CZ70" i="11"/>
  <c r="CY70" i="11"/>
  <c r="CX70" i="11"/>
  <c r="CW70" i="11"/>
  <c r="CV70" i="11"/>
  <c r="DZ69" i="11"/>
  <c r="DY69" i="11"/>
  <c r="DX69" i="11"/>
  <c r="DW69" i="11"/>
  <c r="DV69" i="11"/>
  <c r="DU69" i="11"/>
  <c r="DT69" i="11"/>
  <c r="DS69" i="11"/>
  <c r="DR69" i="11"/>
  <c r="DQ69" i="11"/>
  <c r="DP69" i="11"/>
  <c r="DO69" i="11"/>
  <c r="DN69" i="11"/>
  <c r="DM69" i="11"/>
  <c r="DL69" i="11"/>
  <c r="DK69" i="11"/>
  <c r="DJ69" i="11"/>
  <c r="DI69" i="11"/>
  <c r="DH69" i="11"/>
  <c r="DG69" i="11"/>
  <c r="DF69" i="11"/>
  <c r="DE69" i="11"/>
  <c r="DD69" i="11"/>
  <c r="DC69" i="11"/>
  <c r="DB69" i="11"/>
  <c r="DA69" i="11"/>
  <c r="CZ69" i="11"/>
  <c r="CY69" i="11"/>
  <c r="CX69" i="11"/>
  <c r="CW69" i="11"/>
  <c r="CV69" i="11"/>
  <c r="CV65" i="11"/>
  <c r="CV64" i="11"/>
  <c r="CV61" i="11"/>
  <c r="EM31" i="11"/>
  <c r="EA69" i="11" s="1"/>
  <c r="AZ14" i="11"/>
  <c r="DN113" i="10"/>
  <c r="DN111" i="10"/>
  <c r="CR114" i="10"/>
  <c r="DN107" i="10"/>
  <c r="CV76" i="10"/>
  <c r="CV74" i="10"/>
  <c r="CV66" i="10"/>
  <c r="CV65" i="10"/>
  <c r="CV64" i="10"/>
  <c r="CV62" i="10"/>
  <c r="CV61" i="10"/>
  <c r="DN110" i="10"/>
  <c r="DN109" i="10"/>
  <c r="CK95" i="10"/>
  <c r="CK94" i="10"/>
  <c r="CK93" i="10"/>
  <c r="CK92" i="10"/>
  <c r="CK91" i="10"/>
  <c r="CK90" i="10"/>
  <c r="CK89" i="10"/>
  <c r="CK88" i="10"/>
  <c r="DZ75" i="10"/>
  <c r="DY75" i="10"/>
  <c r="DX75" i="10"/>
  <c r="DW75" i="10"/>
  <c r="DV75" i="10"/>
  <c r="DU75" i="10"/>
  <c r="DT75" i="10"/>
  <c r="DS75" i="10"/>
  <c r="DR75" i="10"/>
  <c r="DQ75" i="10"/>
  <c r="DP75" i="10"/>
  <c r="DO75" i="10"/>
  <c r="DN75" i="10"/>
  <c r="DM75" i="10"/>
  <c r="DL75" i="10"/>
  <c r="DK75" i="10"/>
  <c r="DJ75" i="10"/>
  <c r="DI75" i="10"/>
  <c r="DH75" i="10"/>
  <c r="DG75" i="10"/>
  <c r="DF75" i="10"/>
  <c r="DE75" i="10"/>
  <c r="DD75" i="10"/>
  <c r="DC75" i="10"/>
  <c r="DB75" i="10"/>
  <c r="DA75" i="10"/>
  <c r="CZ75" i="10"/>
  <c r="CY75" i="10"/>
  <c r="CX75" i="10"/>
  <c r="CW75" i="10"/>
  <c r="CV75" i="10"/>
  <c r="DZ72" i="10"/>
  <c r="DY72" i="10"/>
  <c r="DX72" i="10"/>
  <c r="DW72" i="10"/>
  <c r="DV72" i="10"/>
  <c r="DU72" i="10"/>
  <c r="DT72" i="10"/>
  <c r="DS72" i="10"/>
  <c r="DR72" i="10"/>
  <c r="DQ72" i="10"/>
  <c r="DP72" i="10"/>
  <c r="DO72" i="10"/>
  <c r="DN72" i="10"/>
  <c r="DM72" i="10"/>
  <c r="DL72" i="10"/>
  <c r="DK72" i="10"/>
  <c r="DJ72" i="10"/>
  <c r="DI72" i="10"/>
  <c r="DH72" i="10"/>
  <c r="DG72" i="10"/>
  <c r="DF72" i="10"/>
  <c r="DE72" i="10"/>
  <c r="DD72" i="10"/>
  <c r="DC72" i="10"/>
  <c r="DB72" i="10"/>
  <c r="DA72" i="10"/>
  <c r="CZ72" i="10"/>
  <c r="CY72" i="10"/>
  <c r="CX72" i="10"/>
  <c r="CW72" i="10"/>
  <c r="CV72" i="10"/>
  <c r="CV71" i="10"/>
  <c r="DZ70" i="10"/>
  <c r="DY70" i="10"/>
  <c r="DX70" i="10"/>
  <c r="DW70" i="10"/>
  <c r="DV70" i="10"/>
  <c r="DU70" i="10"/>
  <c r="DT70" i="10"/>
  <c r="DS70" i="10"/>
  <c r="DR70" i="10"/>
  <c r="DQ70" i="10"/>
  <c r="DP70" i="10"/>
  <c r="DO70" i="10"/>
  <c r="DN70" i="10"/>
  <c r="DM70" i="10"/>
  <c r="DL70" i="10"/>
  <c r="DK70" i="10"/>
  <c r="DJ70" i="10"/>
  <c r="DI70" i="10"/>
  <c r="DH70" i="10"/>
  <c r="DG70" i="10"/>
  <c r="DF70" i="10"/>
  <c r="DE70" i="10"/>
  <c r="DD70" i="10"/>
  <c r="DC70" i="10"/>
  <c r="DB70" i="10"/>
  <c r="DA70" i="10"/>
  <c r="CZ70" i="10"/>
  <c r="CY70" i="10"/>
  <c r="CX70" i="10"/>
  <c r="CW70" i="10"/>
  <c r="CV70" i="10"/>
  <c r="DZ69" i="10"/>
  <c r="DY69" i="10"/>
  <c r="DX69" i="10"/>
  <c r="DW69" i="10"/>
  <c r="DV69" i="10"/>
  <c r="DU69" i="10"/>
  <c r="DT69" i="10"/>
  <c r="DS69" i="10"/>
  <c r="DR69" i="10"/>
  <c r="DQ69" i="10"/>
  <c r="DP69" i="10"/>
  <c r="DO69" i="10"/>
  <c r="DN69" i="10"/>
  <c r="DM69" i="10"/>
  <c r="DL69" i="10"/>
  <c r="DK69" i="10"/>
  <c r="DJ69" i="10"/>
  <c r="DI69" i="10"/>
  <c r="DH69" i="10"/>
  <c r="DG69" i="10"/>
  <c r="DF69" i="10"/>
  <c r="DE69" i="10"/>
  <c r="DD69" i="10"/>
  <c r="DC69" i="10"/>
  <c r="DB69" i="10"/>
  <c r="DA69" i="10"/>
  <c r="CZ69" i="10"/>
  <c r="CY69" i="10"/>
  <c r="CX69" i="10"/>
  <c r="CW69" i="10"/>
  <c r="CV69" i="10"/>
  <c r="CV68" i="10"/>
  <c r="CV63" i="10"/>
  <c r="CV59" i="10"/>
  <c r="EM31" i="10"/>
  <c r="EA69" i="10" s="1"/>
  <c r="AZ14" i="10"/>
  <c r="DN110" i="9"/>
  <c r="DN107" i="9"/>
  <c r="CV76" i="9"/>
  <c r="CV71" i="9"/>
  <c r="CV70" i="9"/>
  <c r="CV68" i="9"/>
  <c r="CV66" i="9"/>
  <c r="CV62" i="9"/>
  <c r="CV61" i="9"/>
  <c r="DN113" i="9"/>
  <c r="DN111" i="9"/>
  <c r="DN109" i="9"/>
  <c r="DN108" i="9"/>
  <c r="BY129" i="9" s="1"/>
  <c r="CK95" i="9"/>
  <c r="CK94" i="9"/>
  <c r="CK93" i="9"/>
  <c r="CK92" i="9"/>
  <c r="CK91" i="9"/>
  <c r="CK90" i="9"/>
  <c r="CK89" i="9"/>
  <c r="CK88" i="9"/>
  <c r="DZ75" i="9"/>
  <c r="DY75" i="9"/>
  <c r="DX75" i="9"/>
  <c r="DW75" i="9"/>
  <c r="DV75" i="9"/>
  <c r="DU75" i="9"/>
  <c r="DT75" i="9"/>
  <c r="DS75" i="9"/>
  <c r="DR75" i="9"/>
  <c r="DQ75" i="9"/>
  <c r="DP75" i="9"/>
  <c r="DO75" i="9"/>
  <c r="DN75" i="9"/>
  <c r="DM75" i="9"/>
  <c r="DL75" i="9"/>
  <c r="DK75" i="9"/>
  <c r="DJ75" i="9"/>
  <c r="DI75" i="9"/>
  <c r="DH75" i="9"/>
  <c r="DG75" i="9"/>
  <c r="DF75" i="9"/>
  <c r="DE75" i="9"/>
  <c r="DD75" i="9"/>
  <c r="DC75" i="9"/>
  <c r="DB75" i="9"/>
  <c r="DA75" i="9"/>
  <c r="CZ75" i="9"/>
  <c r="CY75" i="9"/>
  <c r="CX75" i="9"/>
  <c r="CW75" i="9"/>
  <c r="CV75" i="9"/>
  <c r="CV74" i="9"/>
  <c r="DZ72" i="9"/>
  <c r="DY72" i="9"/>
  <c r="DX72" i="9"/>
  <c r="DW72" i="9"/>
  <c r="DV72" i="9"/>
  <c r="DU72" i="9"/>
  <c r="DT72" i="9"/>
  <c r="DS72" i="9"/>
  <c r="DR72" i="9"/>
  <c r="DQ72" i="9"/>
  <c r="DP72" i="9"/>
  <c r="DO72" i="9"/>
  <c r="DN72" i="9"/>
  <c r="DM72" i="9"/>
  <c r="DL72" i="9"/>
  <c r="DK72" i="9"/>
  <c r="DJ72" i="9"/>
  <c r="DI72" i="9"/>
  <c r="DH72" i="9"/>
  <c r="DG72" i="9"/>
  <c r="DF72" i="9"/>
  <c r="DE72" i="9"/>
  <c r="DD72" i="9"/>
  <c r="DC72" i="9"/>
  <c r="DB72" i="9"/>
  <c r="DA72" i="9"/>
  <c r="CZ72" i="9"/>
  <c r="CY72" i="9"/>
  <c r="CX72" i="9"/>
  <c r="CW72" i="9"/>
  <c r="CV72" i="9"/>
  <c r="DZ70" i="9"/>
  <c r="DY70" i="9"/>
  <c r="DX70" i="9"/>
  <c r="DW70" i="9"/>
  <c r="DV70" i="9"/>
  <c r="DU70" i="9"/>
  <c r="DT70" i="9"/>
  <c r="DS70" i="9"/>
  <c r="DR70" i="9"/>
  <c r="DQ70" i="9"/>
  <c r="DP70" i="9"/>
  <c r="DO70" i="9"/>
  <c r="DN70" i="9"/>
  <c r="DM70" i="9"/>
  <c r="DL70" i="9"/>
  <c r="DK70" i="9"/>
  <c r="DJ70" i="9"/>
  <c r="DI70" i="9"/>
  <c r="DH70" i="9"/>
  <c r="DG70" i="9"/>
  <c r="DF70" i="9"/>
  <c r="DE70" i="9"/>
  <c r="DD70" i="9"/>
  <c r="DC70" i="9"/>
  <c r="DB70" i="9"/>
  <c r="DA70" i="9"/>
  <c r="CZ70" i="9"/>
  <c r="CY70" i="9"/>
  <c r="CX70" i="9"/>
  <c r="CW70" i="9"/>
  <c r="DZ69" i="9"/>
  <c r="DY69" i="9"/>
  <c r="DX69" i="9"/>
  <c r="DW69" i="9"/>
  <c r="DV69" i="9"/>
  <c r="DU69" i="9"/>
  <c r="DT69" i="9"/>
  <c r="DS69" i="9"/>
  <c r="DR69" i="9"/>
  <c r="DQ69" i="9"/>
  <c r="DP69" i="9"/>
  <c r="DO69" i="9"/>
  <c r="DN69" i="9"/>
  <c r="DM69" i="9"/>
  <c r="DL69" i="9"/>
  <c r="DK69" i="9"/>
  <c r="DJ69" i="9"/>
  <c r="DI69" i="9"/>
  <c r="DH69" i="9"/>
  <c r="DG69" i="9"/>
  <c r="DF69" i="9"/>
  <c r="DE69" i="9"/>
  <c r="DD69" i="9"/>
  <c r="DC69" i="9"/>
  <c r="DB69" i="9"/>
  <c r="DA69" i="9"/>
  <c r="CZ69" i="9"/>
  <c r="CY69" i="9"/>
  <c r="CX69" i="9"/>
  <c r="CW69" i="9"/>
  <c r="CV69" i="9"/>
  <c r="CV65" i="9"/>
  <c r="CV64" i="9"/>
  <c r="CV63" i="9"/>
  <c r="CV60" i="9"/>
  <c r="CV59" i="9"/>
  <c r="AZ14" i="9"/>
  <c r="CR114" i="8"/>
  <c r="DN108" i="8"/>
  <c r="BY129" i="8" s="1"/>
  <c r="CV76" i="8"/>
  <c r="CV69" i="8"/>
  <c r="CV68" i="8"/>
  <c r="CV66" i="8"/>
  <c r="CV64" i="8"/>
  <c r="CV62" i="8"/>
  <c r="DN113" i="8"/>
  <c r="DN111" i="8"/>
  <c r="DN110" i="8"/>
  <c r="DN107" i="8"/>
  <c r="CK95" i="8"/>
  <c r="CK94" i="8"/>
  <c r="CK93" i="8"/>
  <c r="CK92" i="8"/>
  <c r="CK91" i="8"/>
  <c r="CK90" i="8"/>
  <c r="CK89" i="8"/>
  <c r="CK88" i="8"/>
  <c r="DZ75" i="8"/>
  <c r="DY75" i="8"/>
  <c r="DX75" i="8"/>
  <c r="DW75" i="8"/>
  <c r="DV75" i="8"/>
  <c r="DU75" i="8"/>
  <c r="DT75" i="8"/>
  <c r="DS75" i="8"/>
  <c r="DR75" i="8"/>
  <c r="DQ75" i="8"/>
  <c r="DP75" i="8"/>
  <c r="DO75" i="8"/>
  <c r="DN75" i="8"/>
  <c r="DM75" i="8"/>
  <c r="DL75" i="8"/>
  <c r="DK75" i="8"/>
  <c r="DJ75" i="8"/>
  <c r="DI75" i="8"/>
  <c r="DH75" i="8"/>
  <c r="DG75" i="8"/>
  <c r="DF75" i="8"/>
  <c r="DE75" i="8"/>
  <c r="DD75" i="8"/>
  <c r="DC75" i="8"/>
  <c r="DB75" i="8"/>
  <c r="DA75" i="8"/>
  <c r="CZ75" i="8"/>
  <c r="CY75" i="8"/>
  <c r="CX75" i="8"/>
  <c r="CW75" i="8"/>
  <c r="CV75" i="8"/>
  <c r="CV74" i="8"/>
  <c r="DZ72" i="8"/>
  <c r="DY72" i="8"/>
  <c r="DX72" i="8"/>
  <c r="DW72" i="8"/>
  <c r="DV72" i="8"/>
  <c r="DU72" i="8"/>
  <c r="DT72" i="8"/>
  <c r="DS72" i="8"/>
  <c r="DR72" i="8"/>
  <c r="DQ72" i="8"/>
  <c r="DP72" i="8"/>
  <c r="DO72" i="8"/>
  <c r="DN72" i="8"/>
  <c r="DM72" i="8"/>
  <c r="DL72" i="8"/>
  <c r="DK72" i="8"/>
  <c r="DJ72" i="8"/>
  <c r="DI72" i="8"/>
  <c r="DH72" i="8"/>
  <c r="DG72" i="8"/>
  <c r="DF72" i="8"/>
  <c r="DE72" i="8"/>
  <c r="DD72" i="8"/>
  <c r="DC72" i="8"/>
  <c r="DB72" i="8"/>
  <c r="DA72" i="8"/>
  <c r="CZ72" i="8"/>
  <c r="CY72" i="8"/>
  <c r="CX72" i="8"/>
  <c r="CW72" i="8"/>
  <c r="CV72" i="8"/>
  <c r="CV71" i="8"/>
  <c r="DZ70" i="8"/>
  <c r="DY70" i="8"/>
  <c r="DX70" i="8"/>
  <c r="DW70" i="8"/>
  <c r="DV70" i="8"/>
  <c r="DU70" i="8"/>
  <c r="DT70" i="8"/>
  <c r="DS70" i="8"/>
  <c r="DR70" i="8"/>
  <c r="DQ70" i="8"/>
  <c r="DP70" i="8"/>
  <c r="DO70" i="8"/>
  <c r="DN70" i="8"/>
  <c r="DM70" i="8"/>
  <c r="DL70" i="8"/>
  <c r="DK70" i="8"/>
  <c r="DJ70" i="8"/>
  <c r="DI70" i="8"/>
  <c r="DH70" i="8"/>
  <c r="DG70" i="8"/>
  <c r="DF70" i="8"/>
  <c r="DE70" i="8"/>
  <c r="DD70" i="8"/>
  <c r="DC70" i="8"/>
  <c r="DB70" i="8"/>
  <c r="DA70" i="8"/>
  <c r="CZ70" i="8"/>
  <c r="CY70" i="8"/>
  <c r="CX70" i="8"/>
  <c r="CW70" i="8"/>
  <c r="CV70" i="8"/>
  <c r="DZ69" i="8"/>
  <c r="DY69" i="8"/>
  <c r="DX69" i="8"/>
  <c r="DW69" i="8"/>
  <c r="DV69" i="8"/>
  <c r="DU69" i="8"/>
  <c r="DT69" i="8"/>
  <c r="DS69" i="8"/>
  <c r="DR69" i="8"/>
  <c r="DQ69" i="8"/>
  <c r="DP69" i="8"/>
  <c r="DO69" i="8"/>
  <c r="DN69" i="8"/>
  <c r="DM69" i="8"/>
  <c r="DL69" i="8"/>
  <c r="DK69" i="8"/>
  <c r="DJ69" i="8"/>
  <c r="DI69" i="8"/>
  <c r="DH69" i="8"/>
  <c r="DG69" i="8"/>
  <c r="DF69" i="8"/>
  <c r="DE69" i="8"/>
  <c r="DD69" i="8"/>
  <c r="DC69" i="8"/>
  <c r="DB69" i="8"/>
  <c r="DA69" i="8"/>
  <c r="CZ69" i="8"/>
  <c r="CY69" i="8"/>
  <c r="CX69" i="8"/>
  <c r="CW69" i="8"/>
  <c r="CV65" i="8"/>
  <c r="CV63" i="8"/>
  <c r="CV61" i="8"/>
  <c r="CV60" i="8"/>
  <c r="CV59" i="8"/>
  <c r="CY30" i="8"/>
  <c r="DT30" i="8" s="1"/>
  <c r="EM30" i="8" s="1"/>
  <c r="EA65" i="8" s="1"/>
  <c r="AZ14" i="8"/>
  <c r="DN110" i="7"/>
  <c r="DN107" i="7"/>
  <c r="DN111" i="7"/>
  <c r="DN109" i="7"/>
  <c r="DN108" i="7"/>
  <c r="BY129" i="7" s="1"/>
  <c r="CV76" i="7"/>
  <c r="CV75" i="7"/>
  <c r="CV74" i="7"/>
  <c r="CV70" i="7"/>
  <c r="CV69" i="7"/>
  <c r="CV68" i="7"/>
  <c r="CV66" i="7"/>
  <c r="CV65" i="7"/>
  <c r="CV62" i="7"/>
  <c r="CV61" i="7"/>
  <c r="CK95" i="7"/>
  <c r="CK94" i="7"/>
  <c r="CK93" i="7"/>
  <c r="CK92" i="7"/>
  <c r="CK91" i="7"/>
  <c r="CK90" i="7"/>
  <c r="CK89" i="7"/>
  <c r="CK88" i="7"/>
  <c r="DZ75" i="7"/>
  <c r="DY75" i="7"/>
  <c r="DX75" i="7"/>
  <c r="DW75" i="7"/>
  <c r="DV75" i="7"/>
  <c r="DU75" i="7"/>
  <c r="DT75" i="7"/>
  <c r="DS75" i="7"/>
  <c r="DR75" i="7"/>
  <c r="DQ75" i="7"/>
  <c r="DP75" i="7"/>
  <c r="DO75" i="7"/>
  <c r="DN75" i="7"/>
  <c r="DM75" i="7"/>
  <c r="DL75" i="7"/>
  <c r="DK75" i="7"/>
  <c r="DJ75" i="7"/>
  <c r="DI75" i="7"/>
  <c r="DH75" i="7"/>
  <c r="DG75" i="7"/>
  <c r="DF75" i="7"/>
  <c r="DE75" i="7"/>
  <c r="DD75" i="7"/>
  <c r="DC75" i="7"/>
  <c r="DB75" i="7"/>
  <c r="DA75" i="7"/>
  <c r="CZ75" i="7"/>
  <c r="CY75" i="7"/>
  <c r="CX75" i="7"/>
  <c r="CW75" i="7"/>
  <c r="DZ72" i="7"/>
  <c r="DY72" i="7"/>
  <c r="DX72" i="7"/>
  <c r="DW72" i="7"/>
  <c r="DV72" i="7"/>
  <c r="DU72" i="7"/>
  <c r="DT72" i="7"/>
  <c r="DS72" i="7"/>
  <c r="DR72" i="7"/>
  <c r="DQ72" i="7"/>
  <c r="DP72" i="7"/>
  <c r="DO72" i="7"/>
  <c r="DN72" i="7"/>
  <c r="DM72" i="7"/>
  <c r="DL72" i="7"/>
  <c r="DK72" i="7"/>
  <c r="DJ72" i="7"/>
  <c r="DI72" i="7"/>
  <c r="DH72" i="7"/>
  <c r="DG72" i="7"/>
  <c r="DF72" i="7"/>
  <c r="DE72" i="7"/>
  <c r="DD72" i="7"/>
  <c r="DC72" i="7"/>
  <c r="DB72" i="7"/>
  <c r="DA72" i="7"/>
  <c r="CZ72" i="7"/>
  <c r="CY72" i="7"/>
  <c r="CX72" i="7"/>
  <c r="CW72" i="7"/>
  <c r="CV72" i="7"/>
  <c r="CV71" i="7"/>
  <c r="DZ70" i="7"/>
  <c r="DY70" i="7"/>
  <c r="DX70" i="7"/>
  <c r="DW70" i="7"/>
  <c r="DV70" i="7"/>
  <c r="DU70" i="7"/>
  <c r="DT70" i="7"/>
  <c r="DS70" i="7"/>
  <c r="DR70" i="7"/>
  <c r="DQ70" i="7"/>
  <c r="DP70" i="7"/>
  <c r="DO70" i="7"/>
  <c r="DN70" i="7"/>
  <c r="DM70" i="7"/>
  <c r="DL70" i="7"/>
  <c r="DK70" i="7"/>
  <c r="DJ70" i="7"/>
  <c r="DI70" i="7"/>
  <c r="DH70" i="7"/>
  <c r="DG70" i="7"/>
  <c r="DF70" i="7"/>
  <c r="DE70" i="7"/>
  <c r="DD70" i="7"/>
  <c r="DC70" i="7"/>
  <c r="DB70" i="7"/>
  <c r="DA70" i="7"/>
  <c r="CZ70" i="7"/>
  <c r="CY70" i="7"/>
  <c r="CX70" i="7"/>
  <c r="CW70" i="7"/>
  <c r="DZ69" i="7"/>
  <c r="DY69" i="7"/>
  <c r="DX69" i="7"/>
  <c r="DW69" i="7"/>
  <c r="DV69" i="7"/>
  <c r="DU69" i="7"/>
  <c r="DT69" i="7"/>
  <c r="DS69" i="7"/>
  <c r="DR69" i="7"/>
  <c r="DQ69" i="7"/>
  <c r="DP69" i="7"/>
  <c r="DO69" i="7"/>
  <c r="DN69" i="7"/>
  <c r="DM69" i="7"/>
  <c r="DL69" i="7"/>
  <c r="DK69" i="7"/>
  <c r="DJ69" i="7"/>
  <c r="DI69" i="7"/>
  <c r="DH69" i="7"/>
  <c r="DG69" i="7"/>
  <c r="DF69" i="7"/>
  <c r="DE69" i="7"/>
  <c r="DD69" i="7"/>
  <c r="DC69" i="7"/>
  <c r="DB69" i="7"/>
  <c r="DA69" i="7"/>
  <c r="CZ69" i="7"/>
  <c r="CY69" i="7"/>
  <c r="CX69" i="7"/>
  <c r="CW69" i="7"/>
  <c r="CV64" i="7"/>
  <c r="CV63" i="7"/>
  <c r="CV60" i="7"/>
  <c r="CV59" i="7"/>
  <c r="AZ14" i="7"/>
  <c r="DN111" i="6"/>
  <c r="DN108" i="6"/>
  <c r="BY129" i="6" s="1"/>
  <c r="DN107" i="6"/>
  <c r="CV76" i="6"/>
  <c r="CV74" i="6"/>
  <c r="CV70" i="6"/>
  <c r="CV69" i="6"/>
  <c r="CV68" i="6"/>
  <c r="CV66" i="6"/>
  <c r="CV65" i="6"/>
  <c r="CV64" i="6"/>
  <c r="CV63" i="6"/>
  <c r="DN110" i="6"/>
  <c r="CK95" i="6"/>
  <c r="CK94" i="6"/>
  <c r="CK93" i="6"/>
  <c r="CK92" i="6"/>
  <c r="CK91" i="6"/>
  <c r="CK90" i="6"/>
  <c r="CK89" i="6"/>
  <c r="CK88" i="6"/>
  <c r="DZ75" i="6"/>
  <c r="DY75" i="6"/>
  <c r="DX75" i="6"/>
  <c r="DW75" i="6"/>
  <c r="DV75" i="6"/>
  <c r="DU75" i="6"/>
  <c r="DT75" i="6"/>
  <c r="DS75" i="6"/>
  <c r="DR75" i="6"/>
  <c r="DQ75" i="6"/>
  <c r="DP75" i="6"/>
  <c r="DO75" i="6"/>
  <c r="DN75" i="6"/>
  <c r="DM75" i="6"/>
  <c r="DL75" i="6"/>
  <c r="DK75" i="6"/>
  <c r="DJ75" i="6"/>
  <c r="DI75" i="6"/>
  <c r="DH75" i="6"/>
  <c r="DG75" i="6"/>
  <c r="DF75" i="6"/>
  <c r="DE75" i="6"/>
  <c r="DD75" i="6"/>
  <c r="DC75" i="6"/>
  <c r="DB75" i="6"/>
  <c r="DA75" i="6"/>
  <c r="CZ75" i="6"/>
  <c r="CY75" i="6"/>
  <c r="CX75" i="6"/>
  <c r="CW75" i="6"/>
  <c r="CV75" i="6"/>
  <c r="DZ72" i="6"/>
  <c r="DY72" i="6"/>
  <c r="DX72" i="6"/>
  <c r="DW72" i="6"/>
  <c r="DV72" i="6"/>
  <c r="DU72" i="6"/>
  <c r="DT72" i="6"/>
  <c r="DS72" i="6"/>
  <c r="DR72" i="6"/>
  <c r="DQ72" i="6"/>
  <c r="DP72" i="6"/>
  <c r="DO72" i="6"/>
  <c r="DN72" i="6"/>
  <c r="DM72" i="6"/>
  <c r="DL72" i="6"/>
  <c r="DK72" i="6"/>
  <c r="DJ72" i="6"/>
  <c r="DI72" i="6"/>
  <c r="DH72" i="6"/>
  <c r="DG72" i="6"/>
  <c r="DF72" i="6"/>
  <c r="DE72" i="6"/>
  <c r="DD72" i="6"/>
  <c r="DC72" i="6"/>
  <c r="DB72" i="6"/>
  <c r="DA72" i="6"/>
  <c r="CZ72" i="6"/>
  <c r="CY72" i="6"/>
  <c r="CX72" i="6"/>
  <c r="CW72" i="6"/>
  <c r="CV72" i="6"/>
  <c r="CV71" i="6"/>
  <c r="DZ70" i="6"/>
  <c r="DY70" i="6"/>
  <c r="DX70" i="6"/>
  <c r="DW70" i="6"/>
  <c r="DV70" i="6"/>
  <c r="DU70" i="6"/>
  <c r="DT70" i="6"/>
  <c r="DS70" i="6"/>
  <c r="DR70" i="6"/>
  <c r="DQ70" i="6"/>
  <c r="DP70" i="6"/>
  <c r="DO70" i="6"/>
  <c r="DN70" i="6"/>
  <c r="DM70" i="6"/>
  <c r="DL70" i="6"/>
  <c r="DK70" i="6"/>
  <c r="DJ70" i="6"/>
  <c r="DI70" i="6"/>
  <c r="DH70" i="6"/>
  <c r="DG70" i="6"/>
  <c r="DF70" i="6"/>
  <c r="DE70" i="6"/>
  <c r="DD70" i="6"/>
  <c r="DC70" i="6"/>
  <c r="DB70" i="6"/>
  <c r="DA70" i="6"/>
  <c r="CZ70" i="6"/>
  <c r="CY70" i="6"/>
  <c r="CX70" i="6"/>
  <c r="CW70" i="6"/>
  <c r="DZ69" i="6"/>
  <c r="DY69" i="6"/>
  <c r="DX69" i="6"/>
  <c r="DW69" i="6"/>
  <c r="DV69" i="6"/>
  <c r="DU69" i="6"/>
  <c r="DT69" i="6"/>
  <c r="DS69" i="6"/>
  <c r="DR69" i="6"/>
  <c r="DQ69" i="6"/>
  <c r="DP69" i="6"/>
  <c r="DO69" i="6"/>
  <c r="DN69" i="6"/>
  <c r="DM69" i="6"/>
  <c r="DL69" i="6"/>
  <c r="DK69" i="6"/>
  <c r="DJ69" i="6"/>
  <c r="DI69" i="6"/>
  <c r="DH69" i="6"/>
  <c r="DG69" i="6"/>
  <c r="DF69" i="6"/>
  <c r="DE69" i="6"/>
  <c r="DD69" i="6"/>
  <c r="DC69" i="6"/>
  <c r="DB69" i="6"/>
  <c r="DA69" i="6"/>
  <c r="CZ69" i="6"/>
  <c r="CY69" i="6"/>
  <c r="CX69" i="6"/>
  <c r="CW69" i="6"/>
  <c r="CV62" i="6"/>
  <c r="CV61" i="6"/>
  <c r="CV60" i="6"/>
  <c r="CV59" i="6"/>
  <c r="AZ14" i="6"/>
  <c r="CV79" i="6" l="1"/>
  <c r="CV79" i="8"/>
  <c r="CV79" i="9"/>
  <c r="CV79" i="7"/>
  <c r="CV79" i="11"/>
  <c r="BY130" i="10"/>
  <c r="BY130" i="9"/>
  <c r="BY135" i="9" s="1"/>
  <c r="BY130" i="7"/>
  <c r="DN108" i="12"/>
  <c r="BY129" i="12" s="1"/>
  <c r="DN109" i="12"/>
  <c r="BY130" i="12" s="1"/>
  <c r="CR114" i="12"/>
  <c r="DN110" i="11"/>
  <c r="BY130" i="11" s="1"/>
  <c r="BY135" i="11" s="1"/>
  <c r="CR114" i="11"/>
  <c r="DN108" i="10"/>
  <c r="BY129" i="10" s="1"/>
  <c r="DN109" i="8"/>
  <c r="DN113" i="6"/>
  <c r="CR114" i="6"/>
  <c r="CY29" i="12"/>
  <c r="DT29" i="12" s="1"/>
  <c r="EM29" i="12" s="1"/>
  <c r="DR15" i="12"/>
  <c r="CV61" i="12"/>
  <c r="CV79" i="12" s="1"/>
  <c r="DR14" i="11"/>
  <c r="EL14" i="11" s="1"/>
  <c r="CY29" i="11"/>
  <c r="DT29" i="11" s="1"/>
  <c r="EM29" i="11" s="1"/>
  <c r="CY30" i="11"/>
  <c r="DT30" i="11" s="1"/>
  <c r="EA65" i="11" s="1"/>
  <c r="DR15" i="11"/>
  <c r="CY30" i="10"/>
  <c r="DT30" i="10" s="1"/>
  <c r="EM30" i="10" s="1"/>
  <c r="EA65" i="10" s="1"/>
  <c r="DR15" i="10"/>
  <c r="EL15" i="10" s="1"/>
  <c r="CY29" i="10"/>
  <c r="DT29" i="10" s="1"/>
  <c r="EM29" i="10" s="1"/>
  <c r="DR14" i="10"/>
  <c r="EL14" i="10" s="1"/>
  <c r="CV60" i="10"/>
  <c r="CV79" i="10" s="1"/>
  <c r="CR114" i="9"/>
  <c r="CY30" i="9"/>
  <c r="DT30" i="9" s="1"/>
  <c r="EM30" i="9" s="1"/>
  <c r="EA65" i="9" s="1"/>
  <c r="DR15" i="9"/>
  <c r="EL15" i="9" s="1"/>
  <c r="CY31" i="9"/>
  <c r="DT31" i="9" s="1"/>
  <c r="DR16" i="9"/>
  <c r="EM31" i="9" s="1"/>
  <c r="EA69" i="9" s="1"/>
  <c r="DR14" i="9"/>
  <c r="EL14" i="9" s="1"/>
  <c r="CY29" i="9"/>
  <c r="DT29" i="9" s="1"/>
  <c r="EM29" i="9" s="1"/>
  <c r="DN114" i="9"/>
  <c r="CY29" i="8"/>
  <c r="DT29" i="8" s="1"/>
  <c r="EM29" i="8" s="1"/>
  <c r="DR14" i="8"/>
  <c r="EL14" i="8" s="1"/>
  <c r="DR15" i="8"/>
  <c r="CR114" i="7"/>
  <c r="DN113" i="7"/>
  <c r="DN109" i="6"/>
  <c r="BY130" i="6" s="1"/>
  <c r="DN114" i="11" l="1"/>
  <c r="BY135" i="7"/>
  <c r="BY135" i="10"/>
  <c r="DN114" i="8"/>
  <c r="BY130" i="8"/>
  <c r="BY135" i="8" s="1"/>
  <c r="BY135" i="6"/>
  <c r="BY135" i="12"/>
  <c r="DN114" i="12"/>
  <c r="DR14" i="12"/>
  <c r="EL14" i="12" s="1"/>
  <c r="DN114" i="10"/>
  <c r="EL15" i="8"/>
  <c r="DN114" i="6"/>
  <c r="EA59" i="11"/>
  <c r="EA59" i="10"/>
  <c r="EA59" i="9"/>
  <c r="EA59" i="8"/>
  <c r="DN114" i="7"/>
  <c r="EA59" i="12" l="1"/>
  <c r="DN113" i="5"/>
  <c r="DN111" i="5"/>
  <c r="DN110" i="5"/>
  <c r="DN108" i="5"/>
  <c r="BY129" i="5" s="1"/>
  <c r="DN107" i="5"/>
  <c r="CK95" i="5"/>
  <c r="CK94" i="5"/>
  <c r="CK93" i="5"/>
  <c r="CK92" i="5"/>
  <c r="CK91" i="5"/>
  <c r="CK90" i="5"/>
  <c r="CK89" i="5"/>
  <c r="CK88" i="5"/>
  <c r="CV76" i="5"/>
  <c r="DZ75" i="5"/>
  <c r="DY75" i="5"/>
  <c r="DX75" i="5"/>
  <c r="DW75" i="5"/>
  <c r="DV75" i="5"/>
  <c r="DU75" i="5"/>
  <c r="DT75" i="5"/>
  <c r="DS75" i="5"/>
  <c r="DR75" i="5"/>
  <c r="DQ75" i="5"/>
  <c r="DP75" i="5"/>
  <c r="DO75" i="5"/>
  <c r="DN75" i="5"/>
  <c r="DM75" i="5"/>
  <c r="DL75" i="5"/>
  <c r="DK75" i="5"/>
  <c r="DJ75" i="5"/>
  <c r="DI75" i="5"/>
  <c r="DH75" i="5"/>
  <c r="DG75" i="5"/>
  <c r="DF75" i="5"/>
  <c r="DE75" i="5"/>
  <c r="DD75" i="5"/>
  <c r="DC75" i="5"/>
  <c r="DB75" i="5"/>
  <c r="DA75" i="5"/>
  <c r="CZ75" i="5"/>
  <c r="CY75" i="5"/>
  <c r="CX75" i="5"/>
  <c r="CW75" i="5"/>
  <c r="CV75" i="5"/>
  <c r="CV74" i="5"/>
  <c r="DZ72" i="5"/>
  <c r="DY72" i="5"/>
  <c r="DX72" i="5"/>
  <c r="DW72" i="5"/>
  <c r="DV72" i="5"/>
  <c r="DU72" i="5"/>
  <c r="DT72" i="5"/>
  <c r="DS72" i="5"/>
  <c r="DR72" i="5"/>
  <c r="DQ72" i="5"/>
  <c r="DP72" i="5"/>
  <c r="DO72" i="5"/>
  <c r="DN72" i="5"/>
  <c r="DM72" i="5"/>
  <c r="DL72" i="5"/>
  <c r="DK72" i="5"/>
  <c r="DJ72" i="5"/>
  <c r="DI72" i="5"/>
  <c r="DH72" i="5"/>
  <c r="DG72" i="5"/>
  <c r="DF72" i="5"/>
  <c r="DE72" i="5"/>
  <c r="DD72" i="5"/>
  <c r="DC72" i="5"/>
  <c r="DB72" i="5"/>
  <c r="DA72" i="5"/>
  <c r="CZ72" i="5"/>
  <c r="CY72" i="5"/>
  <c r="CX72" i="5"/>
  <c r="CW72" i="5"/>
  <c r="CV72" i="5"/>
  <c r="CV71" i="5"/>
  <c r="DZ70" i="5"/>
  <c r="DY70" i="5"/>
  <c r="DX70" i="5"/>
  <c r="DW70" i="5"/>
  <c r="DV70" i="5"/>
  <c r="DU70" i="5"/>
  <c r="DT70" i="5"/>
  <c r="DS70" i="5"/>
  <c r="DR70" i="5"/>
  <c r="DQ70" i="5"/>
  <c r="DP70" i="5"/>
  <c r="DO70" i="5"/>
  <c r="DN70" i="5"/>
  <c r="DM70" i="5"/>
  <c r="DL70" i="5"/>
  <c r="DK70" i="5"/>
  <c r="DJ70" i="5"/>
  <c r="DI70" i="5"/>
  <c r="DH70" i="5"/>
  <c r="DG70" i="5"/>
  <c r="DF70" i="5"/>
  <c r="DE70" i="5"/>
  <c r="DD70" i="5"/>
  <c r="DC70" i="5"/>
  <c r="DB70" i="5"/>
  <c r="DA70" i="5"/>
  <c r="CZ70" i="5"/>
  <c r="CY70" i="5"/>
  <c r="CX70" i="5"/>
  <c r="CW70" i="5"/>
  <c r="CV70" i="5"/>
  <c r="DZ69" i="5"/>
  <c r="DY69" i="5"/>
  <c r="DX69" i="5"/>
  <c r="DW69" i="5"/>
  <c r="DV69" i="5"/>
  <c r="DU69" i="5"/>
  <c r="DT69" i="5"/>
  <c r="DS69" i="5"/>
  <c r="DR69" i="5"/>
  <c r="DQ69" i="5"/>
  <c r="DP69" i="5"/>
  <c r="DO69" i="5"/>
  <c r="DN69" i="5"/>
  <c r="DM69" i="5"/>
  <c r="DL69" i="5"/>
  <c r="DK69" i="5"/>
  <c r="DJ69" i="5"/>
  <c r="DI69" i="5"/>
  <c r="DH69" i="5"/>
  <c r="DG69" i="5"/>
  <c r="DF69" i="5"/>
  <c r="DE69" i="5"/>
  <c r="DD69" i="5"/>
  <c r="DC69" i="5"/>
  <c r="DB69" i="5"/>
  <c r="DA69" i="5"/>
  <c r="CZ69" i="5"/>
  <c r="CY69" i="5"/>
  <c r="CX69" i="5"/>
  <c r="CW69" i="5"/>
  <c r="CV69" i="5"/>
  <c r="CV68" i="5"/>
  <c r="CV66" i="5"/>
  <c r="CV65" i="5"/>
  <c r="CV64" i="5"/>
  <c r="CV63" i="5"/>
  <c r="CV62" i="5"/>
  <c r="CV60" i="5"/>
  <c r="CV59" i="5"/>
  <c r="EM31" i="5"/>
  <c r="EA69" i="5" s="1"/>
  <c r="CY31" i="5"/>
  <c r="DT31" i="5" s="1"/>
  <c r="CY29" i="5"/>
  <c r="DT29" i="5" s="1"/>
  <c r="EM29" i="5" s="1"/>
  <c r="AZ14" i="5"/>
  <c r="DN113" i="4"/>
  <c r="DN110" i="4"/>
  <c r="CV76" i="4"/>
  <c r="CV75" i="4"/>
  <c r="CV74" i="4"/>
  <c r="CV71" i="4"/>
  <c r="CV69" i="4"/>
  <c r="CV66" i="4"/>
  <c r="CV64" i="4"/>
  <c r="CV63" i="4"/>
  <c r="CV62" i="4"/>
  <c r="CV60" i="4"/>
  <c r="CY31" i="4"/>
  <c r="DT31" i="4" s="1"/>
  <c r="DN111" i="4"/>
  <c r="DN109" i="4"/>
  <c r="DN107" i="4"/>
  <c r="CK95" i="4"/>
  <c r="CK94" i="4"/>
  <c r="CK93" i="4"/>
  <c r="CK92" i="4"/>
  <c r="CK91" i="4"/>
  <c r="CK90" i="4"/>
  <c r="CK89" i="4"/>
  <c r="CK88" i="4"/>
  <c r="DZ75" i="4"/>
  <c r="DY75" i="4"/>
  <c r="DX75" i="4"/>
  <c r="DW75" i="4"/>
  <c r="DV75" i="4"/>
  <c r="DU75" i="4"/>
  <c r="DT75" i="4"/>
  <c r="DS75" i="4"/>
  <c r="DR75" i="4"/>
  <c r="DQ75" i="4"/>
  <c r="DP75" i="4"/>
  <c r="DO75" i="4"/>
  <c r="DN75" i="4"/>
  <c r="DM75" i="4"/>
  <c r="DL75" i="4"/>
  <c r="DK75" i="4"/>
  <c r="DJ75" i="4"/>
  <c r="DI75" i="4"/>
  <c r="DH75" i="4"/>
  <c r="DG75" i="4"/>
  <c r="DF75" i="4"/>
  <c r="DE75" i="4"/>
  <c r="DD75" i="4"/>
  <c r="DC75" i="4"/>
  <c r="DB75" i="4"/>
  <c r="DA75" i="4"/>
  <c r="CZ75" i="4"/>
  <c r="CY75" i="4"/>
  <c r="CX75" i="4"/>
  <c r="CW75" i="4"/>
  <c r="DZ72" i="4"/>
  <c r="DY72" i="4"/>
  <c r="DX72" i="4"/>
  <c r="DW72" i="4"/>
  <c r="DV72" i="4"/>
  <c r="DU72" i="4"/>
  <c r="DT72" i="4"/>
  <c r="DS72" i="4"/>
  <c r="DR72" i="4"/>
  <c r="DQ72" i="4"/>
  <c r="DP72" i="4"/>
  <c r="DO72" i="4"/>
  <c r="DN72" i="4"/>
  <c r="DM72" i="4"/>
  <c r="DL72" i="4"/>
  <c r="DK72" i="4"/>
  <c r="DJ72" i="4"/>
  <c r="DI72" i="4"/>
  <c r="DH72" i="4"/>
  <c r="DG72" i="4"/>
  <c r="DF72" i="4"/>
  <c r="DE72" i="4"/>
  <c r="DD72" i="4"/>
  <c r="DC72" i="4"/>
  <c r="DB72" i="4"/>
  <c r="DA72" i="4"/>
  <c r="CZ72" i="4"/>
  <c r="CY72" i="4"/>
  <c r="CX72" i="4"/>
  <c r="CW72" i="4"/>
  <c r="CV72" i="4"/>
  <c r="DZ70" i="4"/>
  <c r="DY70" i="4"/>
  <c r="DX70" i="4"/>
  <c r="DW70" i="4"/>
  <c r="DV70" i="4"/>
  <c r="DU70" i="4"/>
  <c r="DT70" i="4"/>
  <c r="DS70" i="4"/>
  <c r="DR70" i="4"/>
  <c r="DQ70" i="4"/>
  <c r="DP70" i="4"/>
  <c r="DO70" i="4"/>
  <c r="DN70" i="4"/>
  <c r="DM70" i="4"/>
  <c r="DL70" i="4"/>
  <c r="DK70" i="4"/>
  <c r="DJ70" i="4"/>
  <c r="DI70" i="4"/>
  <c r="DH70" i="4"/>
  <c r="DG70" i="4"/>
  <c r="DF70" i="4"/>
  <c r="DE70" i="4"/>
  <c r="DD70" i="4"/>
  <c r="DC70" i="4"/>
  <c r="DB70" i="4"/>
  <c r="DA70" i="4"/>
  <c r="CZ70" i="4"/>
  <c r="CY70" i="4"/>
  <c r="CX70" i="4"/>
  <c r="CW70" i="4"/>
  <c r="CV70" i="4"/>
  <c r="DZ69" i="4"/>
  <c r="DY69" i="4"/>
  <c r="DX69" i="4"/>
  <c r="DW69" i="4"/>
  <c r="DV69" i="4"/>
  <c r="DU69" i="4"/>
  <c r="DT69" i="4"/>
  <c r="DS69" i="4"/>
  <c r="DR69" i="4"/>
  <c r="DQ69" i="4"/>
  <c r="DP69" i="4"/>
  <c r="DO69" i="4"/>
  <c r="DN69" i="4"/>
  <c r="DM69" i="4"/>
  <c r="DL69" i="4"/>
  <c r="DK69" i="4"/>
  <c r="DJ69" i="4"/>
  <c r="DI69" i="4"/>
  <c r="DH69" i="4"/>
  <c r="DG69" i="4"/>
  <c r="DF69" i="4"/>
  <c r="DE69" i="4"/>
  <c r="DD69" i="4"/>
  <c r="DC69" i="4"/>
  <c r="DB69" i="4"/>
  <c r="DA69" i="4"/>
  <c r="CZ69" i="4"/>
  <c r="CY69" i="4"/>
  <c r="CX69" i="4"/>
  <c r="CW69" i="4"/>
  <c r="CV68" i="4"/>
  <c r="CV65" i="4"/>
  <c r="CV59" i="4"/>
  <c r="EM31" i="4"/>
  <c r="EA69" i="4" s="1"/>
  <c r="CY30" i="4"/>
  <c r="DT30" i="4" s="1"/>
  <c r="EM30" i="4" s="1"/>
  <c r="EA65" i="4" s="1"/>
  <c r="AZ14" i="4"/>
  <c r="DN113" i="3"/>
  <c r="DN111" i="3"/>
  <c r="DN110" i="3"/>
  <c r="DN109" i="3"/>
  <c r="DN108" i="3"/>
  <c r="BY129" i="3" s="1"/>
  <c r="CV76" i="3"/>
  <c r="CV75" i="3"/>
  <c r="CV72" i="3"/>
  <c r="CV70" i="3"/>
  <c r="CV69" i="3"/>
  <c r="CV68" i="3"/>
  <c r="CV65" i="3"/>
  <c r="CV64" i="3"/>
  <c r="CV63" i="3"/>
  <c r="CV61" i="3"/>
  <c r="CV60" i="3"/>
  <c r="CV59" i="3"/>
  <c r="CK95" i="3"/>
  <c r="CK94" i="3"/>
  <c r="CK93" i="3"/>
  <c r="CK92" i="3"/>
  <c r="CK91" i="3"/>
  <c r="CK90" i="3"/>
  <c r="CK89" i="3"/>
  <c r="CK88" i="3"/>
  <c r="DZ75" i="3"/>
  <c r="DY75" i="3"/>
  <c r="DX75" i="3"/>
  <c r="DW75" i="3"/>
  <c r="DV75" i="3"/>
  <c r="DU75" i="3"/>
  <c r="DT75" i="3"/>
  <c r="DS75" i="3"/>
  <c r="DR75" i="3"/>
  <c r="DQ75" i="3"/>
  <c r="DP75" i="3"/>
  <c r="DO75" i="3"/>
  <c r="DN75" i="3"/>
  <c r="DM75" i="3"/>
  <c r="DL75" i="3"/>
  <c r="DK75" i="3"/>
  <c r="DJ75" i="3"/>
  <c r="DI75" i="3"/>
  <c r="DH75" i="3"/>
  <c r="DG75" i="3"/>
  <c r="DF75" i="3"/>
  <c r="DE75" i="3"/>
  <c r="DD75" i="3"/>
  <c r="DC75" i="3"/>
  <c r="DB75" i="3"/>
  <c r="DA75" i="3"/>
  <c r="CZ75" i="3"/>
  <c r="CY75" i="3"/>
  <c r="CX75" i="3"/>
  <c r="CW75" i="3"/>
  <c r="CV74" i="3"/>
  <c r="DZ72" i="3"/>
  <c r="DY72" i="3"/>
  <c r="DX72" i="3"/>
  <c r="DW72" i="3"/>
  <c r="DV72" i="3"/>
  <c r="DU72" i="3"/>
  <c r="DT72" i="3"/>
  <c r="DS72" i="3"/>
  <c r="DR72" i="3"/>
  <c r="DQ72" i="3"/>
  <c r="DP72" i="3"/>
  <c r="DO72" i="3"/>
  <c r="DN72" i="3"/>
  <c r="DM72" i="3"/>
  <c r="DL72" i="3"/>
  <c r="DK72" i="3"/>
  <c r="DJ72" i="3"/>
  <c r="DI72" i="3"/>
  <c r="DH72" i="3"/>
  <c r="DG72" i="3"/>
  <c r="DF72" i="3"/>
  <c r="DE72" i="3"/>
  <c r="DD72" i="3"/>
  <c r="DC72" i="3"/>
  <c r="DB72" i="3"/>
  <c r="DA72" i="3"/>
  <c r="CZ72" i="3"/>
  <c r="CY72" i="3"/>
  <c r="CX72" i="3"/>
  <c r="CW72" i="3"/>
  <c r="CV71" i="3"/>
  <c r="DZ70" i="3"/>
  <c r="DY70" i="3"/>
  <c r="DX70" i="3"/>
  <c r="DW70" i="3"/>
  <c r="DV70" i="3"/>
  <c r="DU70" i="3"/>
  <c r="DT70" i="3"/>
  <c r="DS70" i="3"/>
  <c r="DR70" i="3"/>
  <c r="DQ70" i="3"/>
  <c r="DP70" i="3"/>
  <c r="DO70" i="3"/>
  <c r="DN70" i="3"/>
  <c r="DM70" i="3"/>
  <c r="DL70" i="3"/>
  <c r="DK70" i="3"/>
  <c r="DJ70" i="3"/>
  <c r="DI70" i="3"/>
  <c r="DH70" i="3"/>
  <c r="DG70" i="3"/>
  <c r="DF70" i="3"/>
  <c r="DE70" i="3"/>
  <c r="DD70" i="3"/>
  <c r="DC70" i="3"/>
  <c r="DB70" i="3"/>
  <c r="DA70" i="3"/>
  <c r="CZ70" i="3"/>
  <c r="CY70" i="3"/>
  <c r="CX70" i="3"/>
  <c r="CW70" i="3"/>
  <c r="DZ69" i="3"/>
  <c r="DY69" i="3"/>
  <c r="DX69" i="3"/>
  <c r="DW69" i="3"/>
  <c r="DV69" i="3"/>
  <c r="DU69" i="3"/>
  <c r="DT69" i="3"/>
  <c r="DS69" i="3"/>
  <c r="DR69" i="3"/>
  <c r="DQ69" i="3"/>
  <c r="DP69" i="3"/>
  <c r="DO69" i="3"/>
  <c r="DN69" i="3"/>
  <c r="DM69" i="3"/>
  <c r="DL69" i="3"/>
  <c r="DK69" i="3"/>
  <c r="DJ69" i="3"/>
  <c r="DI69" i="3"/>
  <c r="DH69" i="3"/>
  <c r="DG69" i="3"/>
  <c r="DF69" i="3"/>
  <c r="DE69" i="3"/>
  <c r="DD69" i="3"/>
  <c r="DC69" i="3"/>
  <c r="DB69" i="3"/>
  <c r="DA69" i="3"/>
  <c r="CZ69" i="3"/>
  <c r="CY69" i="3"/>
  <c r="CX69" i="3"/>
  <c r="CW69" i="3"/>
  <c r="CV66" i="3"/>
  <c r="CV62" i="3"/>
  <c r="EM31" i="3"/>
  <c r="EA69" i="3" s="1"/>
  <c r="AZ14" i="3"/>
  <c r="DN111" i="2"/>
  <c r="DN110" i="2"/>
  <c r="DN108" i="2"/>
  <c r="BY129" i="2" s="1"/>
  <c r="CV72" i="2"/>
  <c r="CV71" i="2"/>
  <c r="CV70" i="2"/>
  <c r="CV69" i="2"/>
  <c r="CV68" i="2"/>
  <c r="CV66" i="2"/>
  <c r="CV65" i="2"/>
  <c r="CV64" i="2"/>
  <c r="CV62" i="2"/>
  <c r="CV61" i="2"/>
  <c r="CV60" i="2"/>
  <c r="CV59" i="2"/>
  <c r="CV76" i="2"/>
  <c r="CV75" i="2"/>
  <c r="CV74" i="2"/>
  <c r="CV63" i="2"/>
  <c r="CY30" i="2"/>
  <c r="DT30" i="2" s="1"/>
  <c r="EA65" i="2" s="1"/>
  <c r="DN113" i="2"/>
  <c r="CK95" i="2"/>
  <c r="CK94" i="2"/>
  <c r="CK93" i="2"/>
  <c r="CK92" i="2"/>
  <c r="CK91" i="2"/>
  <c r="CK90" i="2"/>
  <c r="CK89" i="2"/>
  <c r="CK88" i="2"/>
  <c r="DZ75" i="2"/>
  <c r="DY75" i="2"/>
  <c r="DX75" i="2"/>
  <c r="DW75" i="2"/>
  <c r="DV75" i="2"/>
  <c r="DU75" i="2"/>
  <c r="DT75" i="2"/>
  <c r="DS75" i="2"/>
  <c r="DR75" i="2"/>
  <c r="DQ75" i="2"/>
  <c r="DP75" i="2"/>
  <c r="DO75" i="2"/>
  <c r="DN75" i="2"/>
  <c r="DM75" i="2"/>
  <c r="DL75" i="2"/>
  <c r="DK75" i="2"/>
  <c r="DJ75" i="2"/>
  <c r="DI75" i="2"/>
  <c r="DH75" i="2"/>
  <c r="DG75" i="2"/>
  <c r="DF75" i="2"/>
  <c r="DE75" i="2"/>
  <c r="DD75" i="2"/>
  <c r="DC75" i="2"/>
  <c r="DB75" i="2"/>
  <c r="DA75" i="2"/>
  <c r="CZ75" i="2"/>
  <c r="CY75" i="2"/>
  <c r="CX75" i="2"/>
  <c r="CW75" i="2"/>
  <c r="DZ72" i="2"/>
  <c r="DY72" i="2"/>
  <c r="DX72" i="2"/>
  <c r="DW72" i="2"/>
  <c r="DV72" i="2"/>
  <c r="DU72" i="2"/>
  <c r="DT72" i="2"/>
  <c r="DS72" i="2"/>
  <c r="DR72" i="2"/>
  <c r="DQ72" i="2"/>
  <c r="DP72" i="2"/>
  <c r="DO72" i="2"/>
  <c r="DN72" i="2"/>
  <c r="DM72" i="2"/>
  <c r="DL72" i="2"/>
  <c r="DK72" i="2"/>
  <c r="DJ72" i="2"/>
  <c r="DI72" i="2"/>
  <c r="DH72" i="2"/>
  <c r="DG72" i="2"/>
  <c r="DF72" i="2"/>
  <c r="DE72" i="2"/>
  <c r="DD72" i="2"/>
  <c r="DC72" i="2"/>
  <c r="DB72" i="2"/>
  <c r="DA72" i="2"/>
  <c r="CZ72" i="2"/>
  <c r="CY72" i="2"/>
  <c r="CX72" i="2"/>
  <c r="CW72" i="2"/>
  <c r="DZ70" i="2"/>
  <c r="DY70" i="2"/>
  <c r="DX70" i="2"/>
  <c r="DW70" i="2"/>
  <c r="DV70" i="2"/>
  <c r="DU70" i="2"/>
  <c r="DT70" i="2"/>
  <c r="DS70" i="2"/>
  <c r="DR70" i="2"/>
  <c r="DQ70" i="2"/>
  <c r="DP70" i="2"/>
  <c r="DO70" i="2"/>
  <c r="DN70" i="2"/>
  <c r="DM70" i="2"/>
  <c r="DL70" i="2"/>
  <c r="DK70" i="2"/>
  <c r="DJ70" i="2"/>
  <c r="DI70" i="2"/>
  <c r="DH70" i="2"/>
  <c r="DG70" i="2"/>
  <c r="DF70" i="2"/>
  <c r="DE70" i="2"/>
  <c r="DD70" i="2"/>
  <c r="DC70" i="2"/>
  <c r="DB70" i="2"/>
  <c r="DA70" i="2"/>
  <c r="CZ70" i="2"/>
  <c r="CY70" i="2"/>
  <c r="CX70" i="2"/>
  <c r="CW70" i="2"/>
  <c r="DZ69" i="2"/>
  <c r="DY69" i="2"/>
  <c r="DX69" i="2"/>
  <c r="DW69" i="2"/>
  <c r="DV69" i="2"/>
  <c r="DU69" i="2"/>
  <c r="DT69" i="2"/>
  <c r="DS69" i="2"/>
  <c r="DR69" i="2"/>
  <c r="DQ69" i="2"/>
  <c r="DP69" i="2"/>
  <c r="DO69" i="2"/>
  <c r="DN69" i="2"/>
  <c r="DM69" i="2"/>
  <c r="DL69" i="2"/>
  <c r="DK69" i="2"/>
  <c r="DJ69" i="2"/>
  <c r="DI69" i="2"/>
  <c r="DH69" i="2"/>
  <c r="DG69" i="2"/>
  <c r="DF69" i="2"/>
  <c r="DE69" i="2"/>
  <c r="DD69" i="2"/>
  <c r="DC69" i="2"/>
  <c r="DB69" i="2"/>
  <c r="DA69" i="2"/>
  <c r="CZ69" i="2"/>
  <c r="CY69" i="2"/>
  <c r="CX69" i="2"/>
  <c r="CW69" i="2"/>
  <c r="EM31" i="2"/>
  <c r="EA69" i="2" s="1"/>
  <c r="AZ14" i="2"/>
  <c r="CV79" i="2" l="1"/>
  <c r="CV79" i="3"/>
  <c r="BY130" i="4"/>
  <c r="BY130" i="3"/>
  <c r="DN107" i="3"/>
  <c r="CR114" i="5"/>
  <c r="DN109" i="5"/>
  <c r="BY130" i="5" s="1"/>
  <c r="BY135" i="5" s="1"/>
  <c r="CY31" i="2"/>
  <c r="DT31" i="2" s="1"/>
  <c r="DR16" i="2"/>
  <c r="DR14" i="2"/>
  <c r="EL14" i="2" s="1"/>
  <c r="EA59" i="2" s="1"/>
  <c r="CY30" i="5"/>
  <c r="DT30" i="5" s="1"/>
  <c r="CY29" i="4"/>
  <c r="DT29" i="4" s="1"/>
  <c r="EM29" i="4" s="1"/>
  <c r="DR14" i="5"/>
  <c r="EL14" i="5" s="1"/>
  <c r="DR16" i="5"/>
  <c r="CV61" i="5"/>
  <c r="CV79" i="5" s="1"/>
  <c r="DR15" i="4"/>
  <c r="EL15" i="4" s="1"/>
  <c r="DR16" i="4"/>
  <c r="CV61" i="4"/>
  <c r="CV79" i="4" s="1"/>
  <c r="DN108" i="4"/>
  <c r="BY129" i="4" s="1"/>
  <c r="CR114" i="3"/>
  <c r="DN109" i="2"/>
  <c r="BY130" i="2" s="1"/>
  <c r="DN107" i="2"/>
  <c r="CR114" i="2"/>
  <c r="DR15" i="2"/>
  <c r="BY135" i="4" l="1"/>
  <c r="BY135" i="3"/>
  <c r="BY135" i="2"/>
  <c r="DR15" i="5"/>
  <c r="DN114" i="3"/>
  <c r="DN114" i="5"/>
  <c r="CY29" i="2"/>
  <c r="DT29" i="2" s="1"/>
  <c r="EM29" i="2" s="1"/>
  <c r="DR14" i="4"/>
  <c r="EL14" i="4" s="1"/>
  <c r="EA59" i="4" s="1"/>
  <c r="EM30" i="5"/>
  <c r="EA65" i="5" s="1"/>
  <c r="EA59" i="5"/>
  <c r="DN114" i="4"/>
  <c r="DR16" i="3"/>
  <c r="CY31" i="3"/>
  <c r="DT31" i="3" s="1"/>
  <c r="DR15" i="3"/>
  <c r="CY30" i="3"/>
  <c r="DT30" i="3" s="1"/>
  <c r="EA65" i="3" s="1"/>
  <c r="DR14" i="3"/>
  <c r="EL14" i="3" s="1"/>
  <c r="CY29" i="3"/>
  <c r="DT29" i="3" s="1"/>
  <c r="EM29" i="3" s="1"/>
  <c r="DN114" i="2"/>
  <c r="EL15" i="5" l="1"/>
  <c r="EA59" i="3"/>
  <c r="CR114" i="1" l="1"/>
  <c r="DN113" i="1"/>
  <c r="DN111" i="1"/>
  <c r="DN110" i="1"/>
  <c r="DN109" i="1"/>
  <c r="DN108" i="1"/>
  <c r="BY129" i="1" s="1"/>
  <c r="DN107" i="1"/>
  <c r="CK95" i="1"/>
  <c r="CK94" i="1"/>
  <c r="CK93" i="1"/>
  <c r="CK92" i="1"/>
  <c r="CK91" i="1"/>
  <c r="CK90" i="1"/>
  <c r="CK89" i="1"/>
  <c r="CK88" i="1"/>
  <c r="CU75" i="1"/>
  <c r="CT75" i="1"/>
  <c r="CU70" i="1"/>
  <c r="CT70" i="1"/>
  <c r="CU69" i="1"/>
  <c r="CT69" i="1"/>
  <c r="EM31" i="1"/>
  <c r="EA69" i="1" s="1"/>
  <c r="CY29" i="1"/>
  <c r="DT29" i="1" s="1"/>
  <c r="EM29" i="1" s="1"/>
  <c r="DR15" i="1"/>
  <c r="DR14" i="1"/>
  <c r="EL14" i="1" s="1"/>
  <c r="AZ14" i="1"/>
  <c r="EA59" i="1" l="1"/>
  <c r="CY30" i="1"/>
  <c r="DT30" i="1" s="1"/>
  <c r="EA65" i="1" s="1"/>
  <c r="BY130" i="1"/>
  <c r="BY135" i="1" s="1"/>
  <c r="DN114" i="1"/>
  <c r="DA14" i="7" l="1"/>
  <c r="CG29" i="7"/>
  <c r="CG30" i="7"/>
  <c r="DA15" i="7"/>
  <c r="CG30" i="6"/>
  <c r="DA15" i="6"/>
  <c r="DA16" i="7"/>
  <c r="CG31" i="7"/>
  <c r="DA16" i="8"/>
  <c r="CG31" i="8"/>
  <c r="CG29" i="6"/>
  <c r="DA14" i="6"/>
  <c r="CG31" i="6"/>
  <c r="DA16" i="6"/>
  <c r="CY30" i="7" l="1"/>
  <c r="DT30" i="7" s="1"/>
  <c r="EM30" i="7" s="1"/>
  <c r="EA65" i="7" s="1"/>
  <c r="DR15" i="7"/>
  <c r="EL15" i="7" s="1"/>
  <c r="CY30" i="6"/>
  <c r="DT30" i="6" s="1"/>
  <c r="EM30" i="6" s="1"/>
  <c r="EA65" i="6" s="1"/>
  <c r="DR15" i="6"/>
  <c r="EL15" i="6" s="1"/>
  <c r="CY31" i="7"/>
  <c r="DT31" i="7" s="1"/>
  <c r="DR16" i="7"/>
  <c r="EM31" i="7" s="1"/>
  <c r="EA69" i="7" s="1"/>
  <c r="CY31" i="6"/>
  <c r="DT31" i="6" s="1"/>
  <c r="DR16" i="6"/>
  <c r="EM31" i="6" s="1"/>
  <c r="EA69" i="6" s="1"/>
  <c r="CY29" i="6"/>
  <c r="DT29" i="6" s="1"/>
  <c r="EM29" i="6" s="1"/>
  <c r="DR14" i="6"/>
  <c r="EL14" i="6" s="1"/>
  <c r="CY31" i="8"/>
  <c r="DT31" i="8" s="1"/>
  <c r="DR16" i="8"/>
  <c r="EL16" i="8" s="1"/>
  <c r="EM31" i="8" s="1"/>
  <c r="EA69" i="8" s="1"/>
  <c r="CY29" i="7"/>
  <c r="DT29" i="7" s="1"/>
  <c r="EM29" i="7" s="1"/>
  <c r="DR14" i="7"/>
  <c r="EL14" i="7" s="1"/>
  <c r="EA59" i="7" l="1"/>
  <c r="EA59" i="6"/>
  <c r="DA16" i="12" l="1"/>
  <c r="CG31" i="12"/>
  <c r="CG31" i="11"/>
  <c r="DA16" i="11"/>
  <c r="DA16" i="10"/>
  <c r="CG31" i="10"/>
  <c r="CY31" i="12" l="1"/>
  <c r="DT31" i="12" s="1"/>
  <c r="DR16" i="12"/>
  <c r="CY31" i="11"/>
  <c r="DT31" i="11" s="1"/>
  <c r="DR16" i="11"/>
  <c r="DR16" i="10"/>
  <c r="CY31" i="10"/>
  <c r="DT31" i="10" s="1"/>
  <c r="CV72" i="1" l="1"/>
  <c r="CV69" i="1" l="1"/>
  <c r="CV73" i="1" l="1"/>
  <c r="CV75" i="1" l="1"/>
  <c r="CV77" i="1" l="1"/>
  <c r="CV71" i="1" l="1"/>
  <c r="CV79" i="1" s="1"/>
  <c r="BQ79" i="1"/>
  <c r="DA16" i="1"/>
  <c r="CG31" i="1"/>
  <c r="DR16" i="1" l="1"/>
  <c r="CY31" i="1"/>
  <c r="DT31" i="1" s="1"/>
</calcChain>
</file>

<file path=xl/sharedStrings.xml><?xml version="1.0" encoding="utf-8"?>
<sst xmlns="http://schemas.openxmlformats.org/spreadsheetml/2006/main" count="4867" uniqueCount="206">
  <si>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</si>
  <si>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</si>
  <si>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</si>
  <si>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</si>
  <si>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</si>
  <si>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</si>
  <si>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</si>
  <si>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</si>
  <si>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</si>
  <si>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</si>
  <si>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</si>
  <si>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</si>
  <si>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</si>
  <si>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</si>
  <si>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</si>
  <si>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</si>
  <si>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</si>
  <si>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</si>
  <si>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</si>
  <si>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</si>
  <si>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</si>
  <si>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</si>
  <si>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</si>
  <si>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</si>
  <si>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</si>
  <si>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</si>
  <si>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</si>
  <si>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</si>
  <si>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</si>
  <si>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</si>
  <si>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</si>
  <si>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</si>
  <si>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</si>
  <si>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</si>
  <si>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</si>
  <si>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</si>
  <si>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</si>
  <si>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</si>
  <si>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</si>
  <si>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</si>
  <si>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</si>
  <si>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</si>
  <si>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</si>
  <si>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</si>
  <si>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</si>
  <si>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</si>
  <si>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</si>
  <si>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</si>
  <si>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</si>
  <si>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</si>
  <si>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</si>
  <si>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</si>
  <si>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</si>
  <si>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</si>
  <si>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</si>
  <si>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</si>
  <si>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</si>
  <si>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</si>
  <si>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</si>
  <si>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</si>
  <si>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</si>
  <si>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</si>
  <si>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</si>
  <si>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</si>
  <si>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</si>
  <si>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</si>
  <si>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</si>
  <si>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</si>
  <si>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</si>
  <si>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</si>
  <si>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</si>
  <si>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</si>
  <si>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</si>
  <si>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</si>
  <si>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</si>
  <si>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Итого</t>
  </si>
  <si>
    <t>Форма 7</t>
  </si>
  <si>
    <t xml:space="preserve">по группам газопотребления) 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</si>
  <si>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</si>
  <si>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</si>
  <si>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</si>
  <si>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</si>
  <si>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</si>
  <si>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</si>
  <si>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</si>
  <si>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</si>
  <si>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</si>
  <si>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</si>
  <si>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</si>
  <si>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</si>
  <si>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</si>
  <si>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</si>
  <si>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</si>
  <si>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</si>
  <si>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</si>
  <si>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</si>
  <si>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</si>
  <si>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</si>
  <si>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</si>
  <si>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</si>
  <si>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</si>
  <si>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</si>
  <si>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</si>
  <si>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по магистральным газопроводам      ООО "ННК-САХАЛИНМОРНЕФТЕГАЗ"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</si>
  <si>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</si>
  <si>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</si>
  <si>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</si>
  <si>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</si>
  <si>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</si>
  <si>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</si>
  <si>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</si>
  <si>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</si>
  <si>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</si>
  <si>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</si>
  <si>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</si>
  <si>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</si>
  <si>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</si>
  <si>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</si>
  <si>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 xml:space="preserve"> ООО "РН-Комсомольский НПЗ"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</si>
  <si>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</si>
  <si>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</si>
  <si>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</si>
  <si>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</si>
  <si>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</si>
  <si>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</si>
  <si>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</si>
  <si>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</si>
  <si>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</si>
  <si>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</si>
  <si>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</si>
  <si>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</si>
  <si>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</si>
  <si>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</si>
  <si>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</si>
  <si>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</si>
  <si>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</si>
  <si>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Проект "Сахалин-1", ООО "ННК-"Сахалинморнефтегаз"</t>
  </si>
  <si>
    <t xml:space="preserve">                    ООО "ННК-САХАЛИНМОРНЕФТЕГАЗ"</t>
  </si>
  <si>
    <t>ООО "ННК-САХАЛИНМОРНЕФТЕГАЗ"                                         за</t>
  </si>
  <si>
    <t>январь</t>
  </si>
  <si>
    <t xml:space="preserve">январь (план) </t>
  </si>
  <si>
    <t xml:space="preserve">(месяц) январь </t>
  </si>
  <si>
    <t>(план)</t>
  </si>
  <si>
    <t>за январь 20</t>
  </si>
  <si>
    <t>февраль</t>
  </si>
  <si>
    <t xml:space="preserve">февраль (план) </t>
  </si>
  <si>
    <t>(месяц) февраль</t>
  </si>
  <si>
    <t>за февраль 20</t>
  </si>
  <si>
    <t>март</t>
  </si>
  <si>
    <t xml:space="preserve">март (план) </t>
  </si>
  <si>
    <t>(месяц) март</t>
  </si>
  <si>
    <t>за март 20</t>
  </si>
  <si>
    <t>апрель</t>
  </si>
  <si>
    <t xml:space="preserve">апрель (план) </t>
  </si>
  <si>
    <t>(месяц) апрель</t>
  </si>
  <si>
    <t>за апрель 20</t>
  </si>
  <si>
    <t>май</t>
  </si>
  <si>
    <t xml:space="preserve">май (план) </t>
  </si>
  <si>
    <t>(месяц) май</t>
  </si>
  <si>
    <t>за май 20</t>
  </si>
  <si>
    <t>июнь</t>
  </si>
  <si>
    <t xml:space="preserve">июнь (план) </t>
  </si>
  <si>
    <t>(месяц) июнь</t>
  </si>
  <si>
    <t>за июнь 20</t>
  </si>
  <si>
    <t>июль</t>
  </si>
  <si>
    <t xml:space="preserve">июль (план) </t>
  </si>
  <si>
    <t>(месяц) июль</t>
  </si>
  <si>
    <t>за июль 20</t>
  </si>
  <si>
    <t>август</t>
  </si>
  <si>
    <t xml:space="preserve">август (план) </t>
  </si>
  <si>
    <t>(месяц) август</t>
  </si>
  <si>
    <t>за август 20</t>
  </si>
  <si>
    <t>сентябрь</t>
  </si>
  <si>
    <t xml:space="preserve">сентябрь (план) </t>
  </si>
  <si>
    <t>(месяц) сентябрь</t>
  </si>
  <si>
    <t>за сентябрь 20</t>
  </si>
  <si>
    <t>октябрь</t>
  </si>
  <si>
    <t xml:space="preserve">октябрь (план) </t>
  </si>
  <si>
    <t>(месяц) октябрь</t>
  </si>
  <si>
    <t>за октябрь 20</t>
  </si>
  <si>
    <t>ноябрь</t>
  </si>
  <si>
    <t xml:space="preserve">ноябрь (план) </t>
  </si>
  <si>
    <t>(месяц) ноябрь</t>
  </si>
  <si>
    <t>за ноябрь 20</t>
  </si>
  <si>
    <t>декабрь</t>
  </si>
  <si>
    <t xml:space="preserve">декабрь (план) </t>
  </si>
  <si>
    <t>(месяц) декабрь</t>
  </si>
  <si>
    <t>за декабрь 20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</si>
  <si>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</si>
  <si>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</si>
  <si>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</si>
  <si>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 xml:space="preserve"> АО "Газпром газораспределение ДВ"</t>
  </si>
  <si>
    <t>АО "Дальневосточная генерирующая компания"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</si>
  <si>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</si>
  <si>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</si>
  <si>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</si>
  <si>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</si>
  <si>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</si>
  <si>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ООО "Газпром трансгаз Томск"</t>
  </si>
  <si>
    <t>ПАО НК "Роснефть", ООО "ННК-Сахалинморнефтегаз"
ООО "Сахалин 1",</t>
  </si>
  <si>
    <t>АО "Охинское дорожно-строительное управление"</t>
  </si>
  <si>
    <t>АО "Ногликская газовая электрическая станция"</t>
  </si>
  <si>
    <t>АО "Ногликская газовая элетрическая станция"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</si>
  <si>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</si>
  <si>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>АО "ННК-Хабаровский НПЗ"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</si>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</sst>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13" xfId="0" applyNumberFormat="1" applyFont="1" applyFill="1" applyBorder="1" applyAlignment="1">
      <alignment vertical="center"/>
    </xf>
    <xf numFmtId="164" fontId="2" fillId="0" borderId="7" xfId="0" applyNumberFormat="1" applyFont="1" applyFill="1" applyBorder="1" applyAlignment="1">
      <alignment vertical="center"/>
    </xf>
    <xf numFmtId="164" fontId="2" fillId="0" borderId="8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0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6" xfId="0" applyNumberFormat="1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vertical="center" wrapText="1"/>
    </xf>
    <xf numFmtId="0" fontId="2" fillId="0" borderId="9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2" fillId="0" borderId="10" xfId="0" applyNumberFormat="1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2" fillId="0" borderId="12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11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horizontal="center" wrapText="1"/>
    </xf>
    <xf numFmtId="0" fontId="2" fillId="0" borderId="3" xfId="0" applyNumberFormat="1" applyFont="1" applyFill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tabSelected="1" view="pageBreakPreview" zoomScale="70" zoomScaleNormal="70" zoomScaleSheetLayoutView="70" workbookViewId="0">
      <selection activeCell="A2" sqref="A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7.8554687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52" t="s">
        <v>1</v>
      </c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83" t="s">
        <v>194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</row>
    <row r="7" spans="1:164" s="69" customFormat="1" ht="23.2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</row>
    <row r="8" spans="1:164" s="8" customFormat="1" ht="12.75" x14ac:dyDescent="0.2">
      <c r="AV8" s="154" t="s">
        <v>4</v>
      </c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5" t="s">
        <v>5</v>
      </c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6" t="s">
        <v>139</v>
      </c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5">
        <v>20</v>
      </c>
      <c r="CS9" s="115"/>
      <c r="CT9" s="115"/>
      <c r="CU9" s="115"/>
      <c r="CV9" s="117" t="s">
        <v>205</v>
      </c>
      <c r="CW9" s="117"/>
      <c r="CX9" s="117"/>
      <c r="CY9" s="117"/>
      <c r="CZ9" s="118" t="s">
        <v>6</v>
      </c>
      <c r="DA9" s="118"/>
      <c r="DB9" s="118"/>
      <c r="DC9" s="118"/>
      <c r="DD9" s="118"/>
      <c r="DE9" s="118"/>
      <c r="DF9" s="118"/>
      <c r="DG9" s="118"/>
    </row>
    <row r="10" spans="1:164" s="47" customFormat="1" ht="15.75" x14ac:dyDescent="0.25">
      <c r="C10" s="115" t="s">
        <v>7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 t="s">
        <v>140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DC10" s="7"/>
    </row>
    <row r="12" spans="1:164" s="12" customFormat="1" ht="90" customHeight="1" x14ac:dyDescent="0.2">
      <c r="A12" s="156" t="s">
        <v>8</v>
      </c>
      <c r="B12" s="156"/>
      <c r="C12" s="156"/>
      <c r="D12" s="156"/>
      <c r="E12" s="156"/>
      <c r="F12" s="156" t="s">
        <v>9</v>
      </c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 t="s">
        <v>10</v>
      </c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 t="s">
        <v>11</v>
      </c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 t="s">
        <v>12</v>
      </c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 t="s">
        <v>13</v>
      </c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 t="s">
        <v>14</v>
      </c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 t="s">
        <v>15</v>
      </c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 t="s">
        <v>16</v>
      </c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 t="s">
        <v>17</v>
      </c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</row>
    <row r="13" spans="1:164" s="13" customFormat="1" x14ac:dyDescent="0.25">
      <c r="A13" s="157">
        <v>1</v>
      </c>
      <c r="B13" s="158"/>
      <c r="C13" s="158"/>
      <c r="D13" s="158"/>
      <c r="E13" s="159"/>
      <c r="F13" s="160">
        <v>2</v>
      </c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>
        <v>3</v>
      </c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>
        <v>4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>
        <v>5</v>
      </c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>
        <v>6</v>
      </c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>
        <v>7</v>
      </c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>
        <v>8</v>
      </c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0"/>
      <c r="DR13" s="160">
        <v>9</v>
      </c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>
        <v>10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</row>
    <row r="14" spans="1:164" s="14" customFormat="1" ht="72" customHeight="1" x14ac:dyDescent="0.25">
      <c r="A14" s="148" t="s">
        <v>40</v>
      </c>
      <c r="B14" s="149"/>
      <c r="C14" s="149"/>
      <c r="D14" s="149"/>
      <c r="E14" s="150"/>
      <c r="F14" s="151" t="s">
        <v>93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 t="s">
        <v>96</v>
      </c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90" t="s">
        <v>99</v>
      </c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132">
        <f>40.291</f>
        <v>40.290999999999997</v>
      </c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41" t="s">
        <v>110</v>
      </c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38">
        <v>17.376560000000001</v>
      </c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40"/>
      <c r="DA14" s="138">
        <f>CJ14</f>
        <v>17.376560000000001</v>
      </c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40"/>
      <c r="DR14" s="138">
        <f>DA14</f>
        <v>17.376560000000001</v>
      </c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40"/>
      <c r="EL14" s="138">
        <f>AZ14-DR14</f>
        <v>22.914439999999995</v>
      </c>
      <c r="EM14" s="161"/>
      <c r="EN14" s="161"/>
      <c r="EO14" s="161"/>
      <c r="EP14" s="161"/>
      <c r="EQ14" s="161"/>
      <c r="ER14" s="161"/>
      <c r="ES14" s="161"/>
      <c r="ET14" s="161"/>
      <c r="EU14" s="161"/>
      <c r="EV14" s="161"/>
      <c r="EW14" s="161"/>
      <c r="EX14" s="161"/>
      <c r="EY14" s="161"/>
      <c r="EZ14" s="161"/>
      <c r="FA14" s="161"/>
      <c r="FB14" s="161"/>
      <c r="FC14" s="161"/>
      <c r="FD14" s="161"/>
      <c r="FE14" s="162"/>
    </row>
    <row r="15" spans="1:164" s="14" customFormat="1" ht="78.75" customHeight="1" x14ac:dyDescent="0.25">
      <c r="A15" s="148" t="s">
        <v>42</v>
      </c>
      <c r="B15" s="149"/>
      <c r="C15" s="149"/>
      <c r="D15" s="149"/>
      <c r="E15" s="150"/>
      <c r="F15" s="151" t="s">
        <v>94</v>
      </c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 t="s">
        <v>195</v>
      </c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90" t="s">
        <v>100</v>
      </c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132">
        <v>13.333</v>
      </c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41" t="s">
        <v>110</v>
      </c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38">
        <v>14.805686999999999</v>
      </c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40"/>
      <c r="DA15" s="138">
        <f t="shared" ref="DA15" si="0">CJ15</f>
        <v>14.805686999999999</v>
      </c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40"/>
      <c r="DR15" s="138">
        <f>DA15</f>
        <v>14.805686999999999</v>
      </c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40"/>
      <c r="EL15" s="163" t="s">
        <v>102</v>
      </c>
      <c r="EM15" s="164"/>
      <c r="EN15" s="164"/>
      <c r="EO15" s="164"/>
      <c r="EP15" s="164"/>
      <c r="EQ15" s="164"/>
      <c r="ER15" s="164"/>
      <c r="ES15" s="164"/>
      <c r="ET15" s="164"/>
      <c r="EU15" s="164"/>
      <c r="EV15" s="164"/>
      <c r="EW15" s="164"/>
      <c r="EX15" s="164"/>
      <c r="EY15" s="164"/>
      <c r="EZ15" s="164"/>
      <c r="FA15" s="164"/>
      <c r="FB15" s="164"/>
      <c r="FC15" s="164"/>
      <c r="FD15" s="164"/>
      <c r="FE15" s="165"/>
    </row>
    <row r="16" spans="1:164" s="14" customFormat="1" ht="117" customHeight="1" x14ac:dyDescent="0.25">
      <c r="A16" s="148" t="s">
        <v>44</v>
      </c>
      <c r="B16" s="149"/>
      <c r="C16" s="149"/>
      <c r="D16" s="149"/>
      <c r="E16" s="150"/>
      <c r="F16" s="151" t="s">
        <v>95</v>
      </c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 t="s">
        <v>98</v>
      </c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90" t="s">
        <v>101</v>
      </c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32">
        <v>87.5</v>
      </c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41" t="s">
        <v>199</v>
      </c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38">
        <v>195.88280700000001</v>
      </c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40"/>
      <c r="DA16" s="138">
        <f>CJ16</f>
        <v>195.88280700000001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40"/>
      <c r="DR16" s="138">
        <f>DA16</f>
        <v>195.88280700000001</v>
      </c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40"/>
      <c r="EL16" s="163" t="s">
        <v>102</v>
      </c>
      <c r="EM16" s="164"/>
      <c r="EN16" s="164"/>
      <c r="EO16" s="164"/>
      <c r="EP16" s="164"/>
      <c r="EQ16" s="164"/>
      <c r="ER16" s="164"/>
      <c r="ES16" s="164"/>
      <c r="ET16" s="164"/>
      <c r="EU16" s="164"/>
      <c r="EV16" s="164"/>
      <c r="EW16" s="164"/>
      <c r="EX16" s="164"/>
      <c r="EY16" s="164"/>
      <c r="EZ16" s="164"/>
      <c r="FA16" s="164"/>
      <c r="FB16" s="164"/>
      <c r="FC16" s="164"/>
      <c r="FD16" s="164"/>
      <c r="FE16" s="165"/>
    </row>
    <row r="17" spans="1:162" s="14" customFormat="1" ht="7.5" hidden="1" customHeight="1" x14ac:dyDescent="0.25">
      <c r="A17" s="148"/>
      <c r="B17" s="149"/>
      <c r="C17" s="149"/>
      <c r="D17" s="149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52" customFormat="1" ht="45" customHeight="1" x14ac:dyDescent="0.25">
      <c r="A21" s="83" t="s">
        <v>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</row>
    <row r="22" spans="1:162" s="47" customFormat="1" ht="15.75" x14ac:dyDescent="0.25">
      <c r="AV22" s="114" t="s">
        <v>137</v>
      </c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54" t="s">
        <v>4</v>
      </c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4"/>
      <c r="CV23" s="154"/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4"/>
      <c r="DI23" s="154"/>
      <c r="DJ23" s="154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15"/>
      <c r="DW23" s="15"/>
      <c r="DX23" s="15"/>
      <c r="DY23" s="15"/>
      <c r="DZ23" s="16"/>
      <c r="EA23" s="16"/>
      <c r="EB23" s="16"/>
      <c r="EC23" s="16"/>
      <c r="ED23" s="46"/>
      <c r="EE23" s="46"/>
      <c r="EF23" s="46"/>
      <c r="EG23" s="46"/>
      <c r="EH23" s="47"/>
      <c r="EI23" s="47"/>
      <c r="EJ23" s="47"/>
      <c r="EK23" s="47"/>
    </row>
    <row r="24" spans="1:162" s="8" customFormat="1" ht="15.75" x14ac:dyDescent="0.25">
      <c r="AW24" s="115" t="s">
        <v>19</v>
      </c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6" t="s">
        <v>139</v>
      </c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5">
        <v>20</v>
      </c>
      <c r="CS24" s="115"/>
      <c r="CT24" s="115"/>
      <c r="CU24" s="115"/>
      <c r="CV24" s="117" t="s">
        <v>205</v>
      </c>
      <c r="CW24" s="117"/>
      <c r="CX24" s="117"/>
      <c r="CY24" s="117"/>
      <c r="CZ24" s="118" t="s">
        <v>6</v>
      </c>
      <c r="DA24" s="118"/>
      <c r="DB24" s="118"/>
      <c r="DC24" s="118"/>
      <c r="DD24" s="118"/>
      <c r="DE24" s="118"/>
      <c r="DF24" s="118"/>
      <c r="DG24" s="118"/>
      <c r="DH24" s="118"/>
    </row>
    <row r="25" spans="1:162" s="47" customFormat="1" ht="15.75" x14ac:dyDescent="0.25">
      <c r="C25" s="115" t="s">
        <v>7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6" t="s">
        <v>140</v>
      </c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DC25" s="7"/>
    </row>
    <row r="27" spans="1:162" s="12" customFormat="1" ht="61.5" customHeight="1" x14ac:dyDescent="0.2">
      <c r="A27" s="156" t="s">
        <v>8</v>
      </c>
      <c r="B27" s="156"/>
      <c r="C27" s="156"/>
      <c r="D27" s="156"/>
      <c r="E27" s="156"/>
      <c r="F27" s="156" t="s">
        <v>20</v>
      </c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 t="s">
        <v>10</v>
      </c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 t="s">
        <v>21</v>
      </c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 t="s">
        <v>22</v>
      </c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 t="s">
        <v>23</v>
      </c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 t="s">
        <v>24</v>
      </c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 t="s">
        <v>25</v>
      </c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 t="s">
        <v>26</v>
      </c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 t="s">
        <v>27</v>
      </c>
      <c r="EN27" s="156"/>
      <c r="EO27" s="156"/>
      <c r="EP27" s="156"/>
      <c r="EQ27" s="156"/>
      <c r="ER27" s="156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6"/>
    </row>
    <row r="28" spans="1:162" s="13" customFormat="1" x14ac:dyDescent="0.25">
      <c r="A28" s="157">
        <v>1</v>
      </c>
      <c r="B28" s="158"/>
      <c r="C28" s="158"/>
      <c r="D28" s="158"/>
      <c r="E28" s="159"/>
      <c r="F28" s="160">
        <v>2</v>
      </c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>
        <v>3</v>
      </c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>
        <v>4</v>
      </c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>
        <v>5</v>
      </c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>
        <v>6</v>
      </c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>
        <v>7</v>
      </c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>
        <v>8</v>
      </c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>
        <v>9</v>
      </c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160"/>
      <c r="EH28" s="160"/>
      <c r="EI28" s="160"/>
      <c r="EJ28" s="160"/>
      <c r="EK28" s="160"/>
      <c r="EL28" s="160"/>
      <c r="EM28" s="160">
        <v>10</v>
      </c>
      <c r="EN28" s="160"/>
      <c r="EO28" s="160"/>
      <c r="EP28" s="160"/>
      <c r="EQ28" s="160"/>
      <c r="ER28" s="160"/>
      <c r="ES28" s="160"/>
      <c r="ET28" s="160"/>
      <c r="EU28" s="160"/>
      <c r="EV28" s="160"/>
      <c r="EW28" s="160"/>
      <c r="EX28" s="160"/>
      <c r="EY28" s="160"/>
      <c r="EZ28" s="160"/>
      <c r="FA28" s="160"/>
      <c r="FB28" s="160"/>
      <c r="FC28" s="160"/>
      <c r="FD28" s="160"/>
      <c r="FE28" s="160"/>
    </row>
    <row r="29" spans="1:162" s="14" customFormat="1" ht="68.25" customHeight="1" x14ac:dyDescent="0.25">
      <c r="A29" s="148" t="s">
        <v>40</v>
      </c>
      <c r="B29" s="149"/>
      <c r="C29" s="149"/>
      <c r="D29" s="149"/>
      <c r="E29" s="150"/>
      <c r="F29" s="151" t="s">
        <v>93</v>
      </c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 t="s">
        <v>96</v>
      </c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90" t="s">
        <v>99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132">
        <v>40.290999999999997</v>
      </c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41" t="s">
        <v>110</v>
      </c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33">
        <f>CJ14</f>
        <v>17.376560000000001</v>
      </c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>
        <f>DA14</f>
        <v>17.376560000000001</v>
      </c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>
        <f>CY29</f>
        <v>17.376560000000001</v>
      </c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>
        <f>AZ29-DT29</f>
        <v>22.914439999999995</v>
      </c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51"/>
    </row>
    <row r="30" spans="1:162" s="14" customFormat="1" ht="66" customHeight="1" x14ac:dyDescent="0.25">
      <c r="A30" s="148" t="s">
        <v>42</v>
      </c>
      <c r="B30" s="149"/>
      <c r="C30" s="149"/>
      <c r="D30" s="149"/>
      <c r="E30" s="150"/>
      <c r="F30" s="151" t="s">
        <v>94</v>
      </c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 t="s">
        <v>97</v>
      </c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90" t="s">
        <v>100</v>
      </c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132">
        <v>13.333</v>
      </c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41" t="s">
        <v>110</v>
      </c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33">
        <f t="shared" ref="CG30:CG31" si="1">CJ15</f>
        <v>14.805686999999999</v>
      </c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2">
        <f>DA15</f>
        <v>14.805686999999999</v>
      </c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>
        <f>CY30</f>
        <v>14.805686999999999</v>
      </c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90" t="str">
        <f>EL15</f>
        <v>нет свободной мощности</v>
      </c>
      <c r="EN30" s="90"/>
      <c r="EO30" s="90"/>
      <c r="EP30" s="90"/>
      <c r="EQ30" s="90"/>
      <c r="ER30" s="90"/>
      <c r="ES30" s="90"/>
      <c r="ET30" s="90"/>
      <c r="EU30" s="90"/>
      <c r="EV30" s="90"/>
      <c r="EW30" s="90"/>
      <c r="EX30" s="90"/>
      <c r="EY30" s="90"/>
      <c r="EZ30" s="90"/>
      <c r="FA30" s="90"/>
      <c r="FB30" s="90"/>
      <c r="FC30" s="90"/>
      <c r="FD30" s="90"/>
      <c r="FE30" s="90"/>
    </row>
    <row r="31" spans="1:162" s="14" customFormat="1" ht="117.75" customHeight="1" x14ac:dyDescent="0.25">
      <c r="A31" s="148" t="s">
        <v>44</v>
      </c>
      <c r="B31" s="149"/>
      <c r="C31" s="149"/>
      <c r="D31" s="149"/>
      <c r="E31" s="150"/>
      <c r="F31" s="151" t="s">
        <v>95</v>
      </c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 t="s">
        <v>98</v>
      </c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90" t="s">
        <v>101</v>
      </c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133">
        <v>87.5</v>
      </c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41" t="s">
        <v>199</v>
      </c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33">
        <f t="shared" si="1"/>
        <v>195.88280700000001</v>
      </c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2">
        <f>DA16</f>
        <v>195.88280700000001</v>
      </c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>
        <f>CY31</f>
        <v>195.88280700000001</v>
      </c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90" t="str">
        <f>EL16</f>
        <v>нет свободной мощности</v>
      </c>
      <c r="EN31" s="90"/>
      <c r="EO31" s="90"/>
      <c r="EP31" s="90"/>
      <c r="EQ31" s="90"/>
      <c r="ER31" s="90"/>
      <c r="ES31" s="90"/>
      <c r="ET31" s="90"/>
      <c r="EU31" s="90"/>
      <c r="EV31" s="90"/>
      <c r="EW31" s="90"/>
      <c r="EX31" s="90"/>
      <c r="EY31" s="90"/>
      <c r="EZ31" s="90"/>
      <c r="FA31" s="90"/>
      <c r="FB31" s="90"/>
      <c r="FC31" s="90"/>
      <c r="FD31" s="90"/>
      <c r="FE31" s="90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52" customFormat="1" ht="15.75" x14ac:dyDescent="0.25">
      <c r="A35" s="83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/>
      <c r="FD35" s="113"/>
      <c r="FE35" s="113"/>
    </row>
    <row r="36" spans="1:161" s="47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54" t="s">
        <v>4</v>
      </c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54"/>
      <c r="DR37" s="154"/>
      <c r="DS37" s="154"/>
      <c r="DT37" s="154"/>
      <c r="DU37" s="154"/>
      <c r="DV37" s="154"/>
      <c r="DW37" s="154"/>
      <c r="DX37" s="154"/>
      <c r="DY37" s="9"/>
      <c r="DZ37" s="9"/>
      <c r="EA37" s="9"/>
      <c r="EB37" s="9"/>
      <c r="EC37" s="9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5" t="s">
        <v>30</v>
      </c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6" t="s">
        <v>139</v>
      </c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5">
        <v>20</v>
      </c>
      <c r="DB38" s="115"/>
      <c r="DC38" s="115"/>
      <c r="DD38" s="115"/>
      <c r="DE38" s="117" t="s">
        <v>205</v>
      </c>
      <c r="DF38" s="117"/>
      <c r="DG38" s="117"/>
      <c r="DH38" s="117"/>
      <c r="DI38" s="118" t="s">
        <v>6</v>
      </c>
      <c r="DJ38" s="118"/>
      <c r="DK38" s="118"/>
      <c r="DL38" s="118"/>
      <c r="DM38" s="118"/>
      <c r="DN38" s="118"/>
      <c r="DO38" s="118"/>
      <c r="DP38" s="118"/>
      <c r="DQ38" s="118"/>
    </row>
    <row r="39" spans="1:161" s="47" customFormat="1" ht="15.75" x14ac:dyDescent="0.25">
      <c r="C39" s="115" t="s">
        <v>7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6" t="s">
        <v>140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DC39" s="7"/>
    </row>
    <row r="40" spans="1:161" s="52" customFormat="1" ht="15.75" x14ac:dyDescent="0.25">
      <c r="DC40" s="42"/>
    </row>
    <row r="41" spans="1:161" ht="45" customHeight="1" x14ac:dyDescent="0.25">
      <c r="A41" s="167" t="s">
        <v>31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9"/>
      <c r="L41" s="167" t="s">
        <v>32</v>
      </c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  <c r="AD41" s="156" t="s">
        <v>33</v>
      </c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156"/>
      <c r="CO41" s="156"/>
      <c r="CP41" s="156"/>
      <c r="CQ41" s="156"/>
      <c r="CR41" s="156"/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</row>
    <row r="42" spans="1:161" ht="13.5" customHeight="1" x14ac:dyDescent="0.2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2"/>
      <c r="L42" s="170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2"/>
      <c r="AD42" s="170">
        <v>1</v>
      </c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2"/>
      <c r="BK42" s="170">
        <v>2</v>
      </c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2"/>
      <c r="CR42" s="170">
        <v>3</v>
      </c>
      <c r="CS42" s="171"/>
      <c r="CT42" s="171"/>
      <c r="CU42" s="171"/>
      <c r="CV42" s="171"/>
      <c r="CW42" s="171"/>
      <c r="CX42" s="171"/>
      <c r="CY42" s="171"/>
      <c r="CZ42" s="171"/>
      <c r="DA42" s="171"/>
      <c r="DB42" s="171"/>
      <c r="DC42" s="171"/>
      <c r="DD42" s="171"/>
      <c r="DE42" s="171"/>
      <c r="DF42" s="171"/>
      <c r="DG42" s="171"/>
      <c r="DH42" s="171"/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2"/>
      <c r="DY42" s="156" t="s">
        <v>34</v>
      </c>
      <c r="DZ42" s="156"/>
      <c r="EA42" s="156"/>
      <c r="EB42" s="156"/>
      <c r="EC42" s="156"/>
      <c r="ED42" s="156"/>
      <c r="EE42" s="156"/>
      <c r="EF42" s="156"/>
      <c r="EG42" s="156"/>
      <c r="EH42" s="156"/>
      <c r="EI42" s="156"/>
      <c r="EJ42" s="156"/>
      <c r="EK42" s="156"/>
      <c r="EL42" s="156"/>
      <c r="EM42" s="156"/>
      <c r="EN42" s="156"/>
      <c r="EO42" s="156"/>
      <c r="EP42" s="156"/>
      <c r="EQ42" s="156"/>
      <c r="ER42" s="156"/>
      <c r="ES42" s="156"/>
      <c r="ET42" s="156"/>
      <c r="EU42" s="156"/>
      <c r="EV42" s="156"/>
      <c r="EW42" s="156"/>
      <c r="EX42" s="156"/>
      <c r="EY42" s="156"/>
      <c r="EZ42" s="156"/>
      <c r="FA42" s="156"/>
      <c r="FB42" s="156"/>
      <c r="FC42" s="156"/>
      <c r="FD42" s="156"/>
      <c r="FE42" s="156"/>
    </row>
    <row r="43" spans="1:161" ht="13.5" customHeight="1" x14ac:dyDescent="0.25">
      <c r="A43" s="170"/>
      <c r="B43" s="171"/>
      <c r="C43" s="171"/>
      <c r="D43" s="171"/>
      <c r="E43" s="171"/>
      <c r="F43" s="171"/>
      <c r="G43" s="171"/>
      <c r="H43" s="171"/>
      <c r="I43" s="171"/>
      <c r="J43" s="171"/>
      <c r="K43" s="172"/>
      <c r="L43" s="170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2"/>
      <c r="AD43" s="170" t="s">
        <v>35</v>
      </c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2"/>
      <c r="BK43" s="170" t="s">
        <v>36</v>
      </c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2"/>
      <c r="CR43" s="170" t="s">
        <v>37</v>
      </c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2"/>
      <c r="DY43" s="156" t="s">
        <v>34</v>
      </c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6"/>
      <c r="EK43" s="156"/>
      <c r="EL43" s="156"/>
      <c r="EM43" s="156"/>
      <c r="EN43" s="156"/>
      <c r="EO43" s="156"/>
      <c r="EP43" s="156"/>
      <c r="EQ43" s="156"/>
      <c r="ER43" s="156"/>
      <c r="ES43" s="156"/>
      <c r="ET43" s="156"/>
      <c r="EU43" s="156"/>
      <c r="EV43" s="156"/>
      <c r="EW43" s="156"/>
      <c r="EX43" s="156"/>
      <c r="EY43" s="156"/>
      <c r="EZ43" s="156"/>
      <c r="FA43" s="156"/>
      <c r="FB43" s="156"/>
      <c r="FC43" s="156"/>
      <c r="FD43" s="156"/>
      <c r="FE43" s="156"/>
    </row>
    <row r="44" spans="1:161" ht="44.25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9"/>
      <c r="L44" s="167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9"/>
      <c r="AD44" s="173" t="s">
        <v>38</v>
      </c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 t="s">
        <v>39</v>
      </c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 t="s">
        <v>38</v>
      </c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 t="s">
        <v>39</v>
      </c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 t="s">
        <v>38</v>
      </c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 t="s">
        <v>39</v>
      </c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 t="s">
        <v>38</v>
      </c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 t="s">
        <v>39</v>
      </c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</row>
    <row r="45" spans="1:161" s="18" customFormat="1" x14ac:dyDescent="0.25">
      <c r="A45" s="148" t="s">
        <v>40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74" t="s">
        <v>41</v>
      </c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</row>
    <row r="46" spans="1:161" s="18" customFormat="1" x14ac:dyDescent="0.25">
      <c r="A46" s="148" t="s">
        <v>42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74" t="s">
        <v>43</v>
      </c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</row>
    <row r="47" spans="1:161" s="18" customFormat="1" x14ac:dyDescent="0.25">
      <c r="A47" s="148" t="s">
        <v>44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74" t="s">
        <v>45</v>
      </c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</row>
    <row r="48" spans="1:161" s="18" customFormat="1" x14ac:dyDescent="0.25">
      <c r="A48" s="148" t="s">
        <v>34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50"/>
      <c r="L48" s="174" t="s">
        <v>34</v>
      </c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52" customFormat="1" ht="63.75" customHeight="1" x14ac:dyDescent="0.25">
      <c r="A52" s="83" t="s">
        <v>119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</row>
    <row r="53" spans="1:161" s="8" customFormat="1" ht="15.75" x14ac:dyDescent="0.25">
      <c r="AV53" s="154" t="s">
        <v>4</v>
      </c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154"/>
      <c r="CW53" s="154"/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54"/>
      <c r="DI53" s="154"/>
      <c r="DJ53" s="154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15"/>
      <c r="DW53" s="15"/>
      <c r="DX53" s="15"/>
      <c r="DY53" s="15"/>
      <c r="DZ53" s="16"/>
      <c r="EA53" s="16"/>
      <c r="EB53" s="16"/>
      <c r="EC53" s="16"/>
      <c r="ED53" s="46"/>
      <c r="EE53" s="46"/>
      <c r="EF53" s="46"/>
      <c r="EG53" s="46"/>
      <c r="EH53" s="47"/>
      <c r="EI53" s="47"/>
      <c r="EJ53" s="47"/>
      <c r="EK53" s="47"/>
    </row>
    <row r="54" spans="1:161" s="8" customFormat="1" ht="15.75" x14ac:dyDescent="0.25">
      <c r="AQ54" s="19"/>
      <c r="AR54" s="1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115" t="s">
        <v>112</v>
      </c>
      <c r="BH54" s="115"/>
      <c r="BI54" s="115"/>
      <c r="BJ54" s="115"/>
      <c r="BK54" s="115"/>
      <c r="BL54" s="115"/>
      <c r="BM54" s="115"/>
      <c r="BN54" s="115"/>
      <c r="BO54" s="115"/>
      <c r="BP54" s="115"/>
      <c r="BQ54" s="116" t="s">
        <v>139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5">
        <v>20</v>
      </c>
      <c r="CJ54" s="115"/>
      <c r="CK54" s="115"/>
      <c r="CL54" s="115"/>
      <c r="CM54" s="117" t="s">
        <v>205</v>
      </c>
      <c r="CN54" s="117"/>
      <c r="CO54" s="117"/>
      <c r="CP54" s="117"/>
      <c r="CQ54" s="118" t="s">
        <v>6</v>
      </c>
      <c r="CR54" s="118"/>
      <c r="CS54" s="118"/>
      <c r="CT54" s="118"/>
      <c r="CU54" s="118"/>
      <c r="CV54" s="118"/>
      <c r="CW54" s="118"/>
      <c r="CX54" s="118"/>
      <c r="DC54" s="10"/>
    </row>
    <row r="55" spans="1:161" s="47" customFormat="1" ht="15.75" x14ac:dyDescent="0.25">
      <c r="O55" s="155" t="s">
        <v>7</v>
      </c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16" t="s">
        <v>140</v>
      </c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DC55" s="7"/>
    </row>
    <row r="57" spans="1:161" ht="66" customHeight="1" x14ac:dyDescent="0.25">
      <c r="A57" s="156" t="s">
        <v>47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 t="s">
        <v>48</v>
      </c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 t="s">
        <v>49</v>
      </c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 t="s">
        <v>50</v>
      </c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 t="s">
        <v>51</v>
      </c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 t="s">
        <v>52</v>
      </c>
      <c r="EB57" s="156"/>
      <c r="EC57" s="156"/>
      <c r="ED57" s="156"/>
      <c r="EE57" s="156"/>
      <c r="EF57" s="156"/>
      <c r="EG57" s="156"/>
      <c r="EH57" s="156"/>
      <c r="EI57" s="156"/>
      <c r="EJ57" s="156"/>
      <c r="EK57" s="156"/>
      <c r="EL57" s="156"/>
      <c r="EM57" s="156"/>
      <c r="EN57" s="156"/>
      <c r="EO57" s="156"/>
      <c r="EP57" s="156"/>
      <c r="EQ57" s="156"/>
      <c r="ER57" s="156"/>
      <c r="ES57" s="156"/>
      <c r="ET57" s="156"/>
      <c r="EU57" s="156"/>
      <c r="EV57" s="156"/>
      <c r="EW57" s="156"/>
      <c r="EX57" s="156"/>
      <c r="EY57" s="156"/>
      <c r="EZ57" s="156"/>
      <c r="FA57" s="156"/>
      <c r="FB57" s="156"/>
      <c r="FC57" s="156"/>
      <c r="FD57" s="156"/>
      <c r="FE57" s="156"/>
    </row>
    <row r="58" spans="1:161" s="20" customFormat="1" x14ac:dyDescent="0.25">
      <c r="A58" s="127">
        <v>1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>
        <v>2</v>
      </c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>
        <v>3</v>
      </c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>
        <v>4</v>
      </c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>
        <v>5</v>
      </c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>
        <v>6</v>
      </c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</row>
    <row r="59" spans="1:161" s="20" customFormat="1" ht="30" customHeight="1" x14ac:dyDescent="0.25">
      <c r="A59" s="90" t="s">
        <v>93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84" t="s">
        <v>111</v>
      </c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6"/>
      <c r="AS59" s="145" t="s">
        <v>104</v>
      </c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7"/>
      <c r="BQ59" s="138">
        <v>11.438000000000001</v>
      </c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40"/>
      <c r="CT59" s="71">
        <v>8.3219999999999992</v>
      </c>
      <c r="CU59" s="71">
        <v>8.3219999999999992</v>
      </c>
      <c r="CV59" s="138">
        <f t="shared" ref="CV59:CV66" si="2">BQ59</f>
        <v>11.438000000000001</v>
      </c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40"/>
      <c r="EA59" s="94">
        <f>EL14</f>
        <v>22.914439999999995</v>
      </c>
      <c r="EB59" s="95"/>
      <c r="EC59" s="95"/>
      <c r="ED59" s="95"/>
      <c r="EE59" s="95"/>
      <c r="EF59" s="95"/>
      <c r="EG59" s="95"/>
      <c r="EH59" s="95"/>
      <c r="EI59" s="95"/>
      <c r="EJ59" s="95"/>
      <c r="EK59" s="95"/>
      <c r="EL59" s="95"/>
      <c r="EM59" s="95"/>
      <c r="EN59" s="95"/>
      <c r="EO59" s="95"/>
      <c r="EP59" s="95"/>
      <c r="EQ59" s="95"/>
      <c r="ER59" s="95"/>
      <c r="ES59" s="95"/>
      <c r="ET59" s="95"/>
      <c r="EU59" s="95"/>
      <c r="EV59" s="95"/>
      <c r="EW59" s="95"/>
      <c r="EX59" s="95"/>
      <c r="EY59" s="95"/>
      <c r="EZ59" s="95"/>
      <c r="FA59" s="95"/>
      <c r="FB59" s="95"/>
      <c r="FC59" s="95"/>
      <c r="FD59" s="95"/>
      <c r="FE59" s="96"/>
    </row>
    <row r="60" spans="1:161" s="20" customFormat="1" ht="30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87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9"/>
      <c r="AS60" s="145" t="s">
        <v>105</v>
      </c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7"/>
      <c r="BQ60" s="138">
        <v>3.2736000000000001</v>
      </c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40"/>
      <c r="CT60" s="73">
        <v>3.44</v>
      </c>
      <c r="CU60" s="73">
        <v>3.44</v>
      </c>
      <c r="CV60" s="138">
        <f t="shared" si="2"/>
        <v>3.2736000000000001</v>
      </c>
      <c r="CW60" s="139"/>
      <c r="CX60" s="139"/>
      <c r="CY60" s="139"/>
      <c r="CZ60" s="139"/>
      <c r="DA60" s="139"/>
      <c r="DB60" s="139"/>
      <c r="DC60" s="139"/>
      <c r="DD60" s="139"/>
      <c r="DE60" s="139"/>
      <c r="DF60" s="139"/>
      <c r="DG60" s="139"/>
      <c r="DH60" s="139"/>
      <c r="DI60" s="139"/>
      <c r="DJ60" s="139"/>
      <c r="DK60" s="139"/>
      <c r="DL60" s="139"/>
      <c r="DM60" s="139"/>
      <c r="DN60" s="139"/>
      <c r="DO60" s="139"/>
      <c r="DP60" s="139"/>
      <c r="DQ60" s="139"/>
      <c r="DR60" s="139"/>
      <c r="DS60" s="139"/>
      <c r="DT60" s="139"/>
      <c r="DU60" s="139"/>
      <c r="DV60" s="139"/>
      <c r="DW60" s="139"/>
      <c r="DX60" s="139"/>
      <c r="DY60" s="139"/>
      <c r="DZ60" s="140"/>
      <c r="EA60" s="97"/>
      <c r="EB60" s="98"/>
      <c r="EC60" s="98"/>
      <c r="ED60" s="98"/>
      <c r="EE60" s="98"/>
      <c r="EF60" s="98"/>
      <c r="EG60" s="98"/>
      <c r="EH60" s="98"/>
      <c r="EI60" s="98"/>
      <c r="EJ60" s="98"/>
      <c r="EK60" s="98"/>
      <c r="EL60" s="98"/>
      <c r="EM60" s="98"/>
      <c r="EN60" s="98"/>
      <c r="EO60" s="98"/>
      <c r="EP60" s="98"/>
      <c r="EQ60" s="98"/>
      <c r="ER60" s="98"/>
      <c r="ES60" s="98"/>
      <c r="ET60" s="98"/>
      <c r="EU60" s="98"/>
      <c r="EV60" s="98"/>
      <c r="EW60" s="98"/>
      <c r="EX60" s="98"/>
      <c r="EY60" s="98"/>
      <c r="EZ60" s="98"/>
      <c r="FA60" s="98"/>
      <c r="FB60" s="98"/>
      <c r="FC60" s="98"/>
      <c r="FD60" s="98"/>
      <c r="FE60" s="99"/>
    </row>
    <row r="61" spans="1:161" s="20" customFormat="1" ht="30" customHeight="1" x14ac:dyDescent="0.25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87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9"/>
      <c r="AS61" s="145" t="s">
        <v>106</v>
      </c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7"/>
      <c r="BQ61" s="138">
        <v>2.5999999999999999E-2</v>
      </c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  <c r="CP61" s="139"/>
      <c r="CQ61" s="139"/>
      <c r="CR61" s="139"/>
      <c r="CS61" s="140"/>
      <c r="CT61" s="73">
        <v>2.5999999999999999E-2</v>
      </c>
      <c r="CU61" s="73">
        <v>2.5999999999999999E-2</v>
      </c>
      <c r="CV61" s="138">
        <f t="shared" si="2"/>
        <v>2.5999999999999999E-2</v>
      </c>
      <c r="CW61" s="139"/>
      <c r="CX61" s="139"/>
      <c r="CY61" s="139"/>
      <c r="CZ61" s="139"/>
      <c r="DA61" s="139"/>
      <c r="DB61" s="139"/>
      <c r="DC61" s="139"/>
      <c r="DD61" s="139"/>
      <c r="DE61" s="139"/>
      <c r="DF61" s="139"/>
      <c r="DG61" s="139"/>
      <c r="DH61" s="139"/>
      <c r="DI61" s="139"/>
      <c r="DJ61" s="139"/>
      <c r="DK61" s="139"/>
      <c r="DL61" s="139"/>
      <c r="DM61" s="139"/>
      <c r="DN61" s="139"/>
      <c r="DO61" s="139"/>
      <c r="DP61" s="139"/>
      <c r="DQ61" s="139"/>
      <c r="DR61" s="139"/>
      <c r="DS61" s="139"/>
      <c r="DT61" s="139"/>
      <c r="DU61" s="139"/>
      <c r="DV61" s="139"/>
      <c r="DW61" s="139"/>
      <c r="DX61" s="139"/>
      <c r="DY61" s="139"/>
      <c r="DZ61" s="140"/>
      <c r="EA61" s="97"/>
      <c r="EB61" s="98"/>
      <c r="EC61" s="98"/>
      <c r="ED61" s="98"/>
      <c r="EE61" s="98"/>
      <c r="EF61" s="98"/>
      <c r="EG61" s="98"/>
      <c r="EH61" s="98"/>
      <c r="EI61" s="98"/>
      <c r="EJ61" s="98"/>
      <c r="EK61" s="98"/>
      <c r="EL61" s="98"/>
      <c r="EM61" s="98"/>
      <c r="EN61" s="98"/>
      <c r="EO61" s="98"/>
      <c r="EP61" s="98"/>
      <c r="EQ61" s="98"/>
      <c r="ER61" s="98"/>
      <c r="ES61" s="98"/>
      <c r="ET61" s="98"/>
      <c r="EU61" s="98"/>
      <c r="EV61" s="98"/>
      <c r="EW61" s="98"/>
      <c r="EX61" s="98"/>
      <c r="EY61" s="98"/>
      <c r="EZ61" s="98"/>
      <c r="FA61" s="98"/>
      <c r="FB61" s="98"/>
      <c r="FC61" s="98"/>
      <c r="FD61" s="98"/>
      <c r="FE61" s="99"/>
    </row>
    <row r="62" spans="1:161" s="20" customFormat="1" ht="30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87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9"/>
      <c r="AS62" s="145" t="s">
        <v>188</v>
      </c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7"/>
      <c r="BQ62" s="138">
        <v>8.2598000000000005E-2</v>
      </c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  <c r="CP62" s="139"/>
      <c r="CQ62" s="139"/>
      <c r="CR62" s="139"/>
      <c r="CS62" s="140"/>
      <c r="CT62" s="73">
        <v>8.2598000000000005E-2</v>
      </c>
      <c r="CU62" s="73">
        <v>8.2598000000000005E-2</v>
      </c>
      <c r="CV62" s="138">
        <f t="shared" si="2"/>
        <v>8.2598000000000005E-2</v>
      </c>
      <c r="CW62" s="139"/>
      <c r="CX62" s="139"/>
      <c r="CY62" s="139"/>
      <c r="CZ62" s="139"/>
      <c r="DA62" s="139"/>
      <c r="DB62" s="139"/>
      <c r="DC62" s="139"/>
      <c r="DD62" s="139"/>
      <c r="DE62" s="139"/>
      <c r="DF62" s="139"/>
      <c r="DG62" s="139"/>
      <c r="DH62" s="139"/>
      <c r="DI62" s="139"/>
      <c r="DJ62" s="139"/>
      <c r="DK62" s="139"/>
      <c r="DL62" s="139"/>
      <c r="DM62" s="139"/>
      <c r="DN62" s="139"/>
      <c r="DO62" s="139"/>
      <c r="DP62" s="139"/>
      <c r="DQ62" s="139"/>
      <c r="DR62" s="139"/>
      <c r="DS62" s="139"/>
      <c r="DT62" s="139"/>
      <c r="DU62" s="139"/>
      <c r="DV62" s="139"/>
      <c r="DW62" s="139"/>
      <c r="DX62" s="139"/>
      <c r="DY62" s="139"/>
      <c r="DZ62" s="140"/>
      <c r="EA62" s="97"/>
      <c r="EB62" s="98"/>
      <c r="EC62" s="98"/>
      <c r="ED62" s="98"/>
      <c r="EE62" s="98"/>
      <c r="EF62" s="98"/>
      <c r="EG62" s="98"/>
      <c r="EH62" s="98"/>
      <c r="EI62" s="98"/>
      <c r="EJ62" s="98"/>
      <c r="EK62" s="98"/>
      <c r="EL62" s="98"/>
      <c r="EM62" s="98"/>
      <c r="EN62" s="98"/>
      <c r="EO62" s="98"/>
      <c r="EP62" s="98"/>
      <c r="EQ62" s="98"/>
      <c r="ER62" s="98"/>
      <c r="ES62" s="98"/>
      <c r="ET62" s="98"/>
      <c r="EU62" s="98"/>
      <c r="EV62" s="98"/>
      <c r="EW62" s="98"/>
      <c r="EX62" s="98"/>
      <c r="EY62" s="98"/>
      <c r="EZ62" s="98"/>
      <c r="FA62" s="98"/>
      <c r="FB62" s="98"/>
      <c r="FC62" s="98"/>
      <c r="FD62" s="98"/>
      <c r="FE62" s="99"/>
    </row>
    <row r="63" spans="1:161" s="20" customFormat="1" ht="51.7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87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9"/>
      <c r="AS63" s="145" t="s">
        <v>200</v>
      </c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7"/>
      <c r="BQ63" s="138">
        <v>7.0000000000000007E-2</v>
      </c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40"/>
      <c r="CT63" s="73">
        <v>7.0000000000000007E-2</v>
      </c>
      <c r="CU63" s="73">
        <v>7.0000000000000007E-2</v>
      </c>
      <c r="CV63" s="138">
        <f t="shared" si="2"/>
        <v>7.0000000000000007E-2</v>
      </c>
      <c r="CW63" s="139"/>
      <c r="CX63" s="139"/>
      <c r="CY63" s="139"/>
      <c r="CZ63" s="139"/>
      <c r="DA63" s="139"/>
      <c r="DB63" s="139"/>
      <c r="DC63" s="139"/>
      <c r="DD63" s="139"/>
      <c r="DE63" s="139"/>
      <c r="DF63" s="139"/>
      <c r="DG63" s="139"/>
      <c r="DH63" s="139"/>
      <c r="DI63" s="139"/>
      <c r="DJ63" s="139"/>
      <c r="DK63" s="139"/>
      <c r="DL63" s="139"/>
      <c r="DM63" s="139"/>
      <c r="DN63" s="139"/>
      <c r="DO63" s="139"/>
      <c r="DP63" s="139"/>
      <c r="DQ63" s="139"/>
      <c r="DR63" s="139"/>
      <c r="DS63" s="139"/>
      <c r="DT63" s="139"/>
      <c r="DU63" s="139"/>
      <c r="DV63" s="139"/>
      <c r="DW63" s="139"/>
      <c r="DX63" s="139"/>
      <c r="DY63" s="139"/>
      <c r="DZ63" s="140"/>
      <c r="EA63" s="97"/>
      <c r="EB63" s="98"/>
      <c r="EC63" s="98"/>
      <c r="ED63" s="98"/>
      <c r="EE63" s="98"/>
      <c r="EF63" s="98"/>
      <c r="EG63" s="98"/>
      <c r="EH63" s="98"/>
      <c r="EI63" s="98"/>
      <c r="EJ63" s="98"/>
      <c r="EK63" s="98"/>
      <c r="EL63" s="98"/>
      <c r="EM63" s="98"/>
      <c r="EN63" s="98"/>
      <c r="EO63" s="98"/>
      <c r="EP63" s="98"/>
      <c r="EQ63" s="98"/>
      <c r="ER63" s="98"/>
      <c r="ES63" s="98"/>
      <c r="ET63" s="98"/>
      <c r="EU63" s="98"/>
      <c r="EV63" s="98"/>
      <c r="EW63" s="98"/>
      <c r="EX63" s="98"/>
      <c r="EY63" s="98"/>
      <c r="EZ63" s="98"/>
      <c r="FA63" s="98"/>
      <c r="FB63" s="98"/>
      <c r="FC63" s="98"/>
      <c r="FD63" s="98"/>
      <c r="FE63" s="99"/>
    </row>
    <row r="64" spans="1:161" s="20" customFormat="1" ht="30" customHeight="1" x14ac:dyDescent="0.25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87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9"/>
      <c r="AS64" s="177" t="s">
        <v>110</v>
      </c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9"/>
      <c r="BQ64" s="138">
        <v>2.4863620000000002</v>
      </c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40"/>
      <c r="CT64" s="74">
        <v>0</v>
      </c>
      <c r="CU64" s="74">
        <v>0</v>
      </c>
      <c r="CV64" s="103">
        <f t="shared" si="2"/>
        <v>2.4863620000000002</v>
      </c>
      <c r="CW64" s="175"/>
      <c r="CX64" s="175"/>
      <c r="CY64" s="175"/>
      <c r="CZ64" s="175"/>
      <c r="DA64" s="175"/>
      <c r="DB64" s="175"/>
      <c r="DC64" s="175"/>
      <c r="DD64" s="175"/>
      <c r="DE64" s="175"/>
      <c r="DF64" s="175"/>
      <c r="DG64" s="175"/>
      <c r="DH64" s="175"/>
      <c r="DI64" s="175"/>
      <c r="DJ64" s="175"/>
      <c r="DK64" s="175"/>
      <c r="DL64" s="175"/>
      <c r="DM64" s="175"/>
      <c r="DN64" s="175"/>
      <c r="DO64" s="175"/>
      <c r="DP64" s="175"/>
      <c r="DQ64" s="175"/>
      <c r="DR64" s="175"/>
      <c r="DS64" s="175"/>
      <c r="DT64" s="175"/>
      <c r="DU64" s="175"/>
      <c r="DV64" s="175"/>
      <c r="DW64" s="175"/>
      <c r="DX64" s="175"/>
      <c r="DY64" s="175"/>
      <c r="DZ64" s="176"/>
      <c r="EA64" s="97"/>
      <c r="EB64" s="98"/>
      <c r="EC64" s="98"/>
      <c r="ED64" s="98"/>
      <c r="EE64" s="98"/>
      <c r="EF64" s="98"/>
      <c r="EG64" s="98"/>
      <c r="EH64" s="98"/>
      <c r="EI64" s="98"/>
      <c r="EJ64" s="98"/>
      <c r="EK64" s="98"/>
      <c r="EL64" s="98"/>
      <c r="EM64" s="98"/>
      <c r="EN64" s="98"/>
      <c r="EO64" s="98"/>
      <c r="EP64" s="98"/>
      <c r="EQ64" s="98"/>
      <c r="ER64" s="98"/>
      <c r="ES64" s="98"/>
      <c r="ET64" s="98"/>
      <c r="EU64" s="98"/>
      <c r="EV64" s="98"/>
      <c r="EW64" s="98"/>
      <c r="EX64" s="98"/>
      <c r="EY64" s="98"/>
      <c r="EZ64" s="98"/>
      <c r="FA64" s="98"/>
      <c r="FB64" s="98"/>
      <c r="FC64" s="98"/>
      <c r="FD64" s="98"/>
      <c r="FE64" s="99"/>
    </row>
    <row r="65" spans="1:161" s="35" customFormat="1" ht="30" customHeight="1" x14ac:dyDescent="0.25">
      <c r="A65" s="90" t="s">
        <v>94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 t="s">
        <v>115</v>
      </c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141" t="s">
        <v>105</v>
      </c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38">
        <v>1.6044</v>
      </c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40"/>
      <c r="CT65" s="73">
        <v>1.6819999999999999</v>
      </c>
      <c r="CU65" s="73">
        <v>1.6819999999999999</v>
      </c>
      <c r="CV65" s="133">
        <f t="shared" si="2"/>
        <v>1.6044</v>
      </c>
      <c r="CW65" s="133"/>
      <c r="CX65" s="133"/>
      <c r="CY65" s="133"/>
      <c r="CZ65" s="133"/>
      <c r="DA65" s="133"/>
      <c r="DB65" s="133"/>
      <c r="DC65" s="133"/>
      <c r="DD65" s="133"/>
      <c r="DE65" s="133"/>
      <c r="DF65" s="133"/>
      <c r="DG65" s="133"/>
      <c r="DH65" s="133"/>
      <c r="DI65" s="133"/>
      <c r="DJ65" s="133"/>
      <c r="DK65" s="133"/>
      <c r="DL65" s="133"/>
      <c r="DM65" s="133"/>
      <c r="DN65" s="133"/>
      <c r="DO65" s="133"/>
      <c r="DP65" s="133"/>
      <c r="DQ65" s="133"/>
      <c r="DR65" s="133"/>
      <c r="DS65" s="133"/>
      <c r="DT65" s="133"/>
      <c r="DU65" s="133"/>
      <c r="DV65" s="133"/>
      <c r="DW65" s="133"/>
      <c r="DX65" s="133"/>
      <c r="DY65" s="133"/>
      <c r="DZ65" s="133"/>
      <c r="EA65" s="132" t="str">
        <f>EM30</f>
        <v>нет свободной мощности</v>
      </c>
      <c r="EB65" s="132"/>
      <c r="EC65" s="132"/>
      <c r="ED65" s="132"/>
      <c r="EE65" s="132"/>
      <c r="EF65" s="132"/>
      <c r="EG65" s="132"/>
      <c r="EH65" s="132"/>
      <c r="EI65" s="132"/>
      <c r="EJ65" s="132"/>
      <c r="EK65" s="132"/>
      <c r="EL65" s="132"/>
      <c r="EM65" s="132"/>
      <c r="EN65" s="132"/>
      <c r="EO65" s="132"/>
      <c r="EP65" s="132"/>
      <c r="EQ65" s="132"/>
      <c r="ER65" s="132"/>
      <c r="ES65" s="132"/>
      <c r="ET65" s="132"/>
      <c r="EU65" s="132"/>
      <c r="EV65" s="132"/>
      <c r="EW65" s="132"/>
      <c r="EX65" s="132"/>
      <c r="EY65" s="132"/>
      <c r="EZ65" s="132"/>
      <c r="FA65" s="132"/>
      <c r="FB65" s="132"/>
      <c r="FC65" s="132"/>
      <c r="FD65" s="132"/>
      <c r="FE65" s="132"/>
    </row>
    <row r="66" spans="1:161" s="35" customFormat="1" ht="30" customHeight="1" x14ac:dyDescent="0.25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141" t="s">
        <v>201</v>
      </c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38">
        <v>9.6999999999999993</v>
      </c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40"/>
      <c r="CT66" s="73">
        <v>6.2</v>
      </c>
      <c r="CU66" s="73">
        <v>6.2</v>
      </c>
      <c r="CV66" s="133">
        <f t="shared" si="2"/>
        <v>9.6999999999999993</v>
      </c>
      <c r="CW66" s="133"/>
      <c r="CX66" s="133"/>
      <c r="CY66" s="133"/>
      <c r="CZ66" s="133"/>
      <c r="DA66" s="133"/>
      <c r="DB66" s="133"/>
      <c r="DC66" s="133"/>
      <c r="DD66" s="133"/>
      <c r="DE66" s="133"/>
      <c r="DF66" s="133"/>
      <c r="DG66" s="133"/>
      <c r="DH66" s="133"/>
      <c r="DI66" s="133"/>
      <c r="DJ66" s="133"/>
      <c r="DK66" s="133"/>
      <c r="DL66" s="133"/>
      <c r="DM66" s="133"/>
      <c r="DN66" s="133"/>
      <c r="DO66" s="133"/>
      <c r="DP66" s="133"/>
      <c r="DQ66" s="133"/>
      <c r="DR66" s="133"/>
      <c r="DS66" s="133"/>
      <c r="DT66" s="133"/>
      <c r="DU66" s="133"/>
      <c r="DV66" s="133"/>
      <c r="DW66" s="133"/>
      <c r="DX66" s="133"/>
      <c r="DY66" s="133"/>
      <c r="DZ66" s="133"/>
      <c r="EA66" s="132"/>
      <c r="EB66" s="132"/>
      <c r="EC66" s="132"/>
      <c r="ED66" s="132"/>
      <c r="EE66" s="132"/>
      <c r="EF66" s="132"/>
      <c r="EG66" s="132"/>
      <c r="EH66" s="132"/>
      <c r="EI66" s="132"/>
      <c r="EJ66" s="132"/>
      <c r="EK66" s="132"/>
      <c r="EL66" s="132"/>
      <c r="EM66" s="132"/>
      <c r="EN66" s="132"/>
      <c r="EO66" s="132"/>
      <c r="EP66" s="132"/>
      <c r="EQ66" s="132"/>
      <c r="ER66" s="132"/>
      <c r="ES66" s="132"/>
      <c r="ET66" s="132"/>
      <c r="EU66" s="132"/>
      <c r="EV66" s="132"/>
      <c r="EW66" s="132"/>
      <c r="EX66" s="132"/>
      <c r="EY66" s="132"/>
      <c r="EZ66" s="132"/>
      <c r="FA66" s="132"/>
      <c r="FB66" s="132"/>
      <c r="FC66" s="132"/>
      <c r="FD66" s="132"/>
      <c r="FE66" s="132"/>
    </row>
    <row r="67" spans="1:161" s="35" customFormat="1" ht="30" hidden="1" customHeight="1" x14ac:dyDescent="0.25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33">
        <f t="shared" ref="CV67:CV76" si="3">BQ67</f>
        <v>0</v>
      </c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2"/>
      <c r="EB67" s="132"/>
      <c r="EC67" s="132"/>
      <c r="ED67" s="132"/>
      <c r="EE67" s="132"/>
      <c r="EF67" s="132"/>
      <c r="EG67" s="132"/>
      <c r="EH67" s="132"/>
      <c r="EI67" s="132"/>
      <c r="EJ67" s="132"/>
      <c r="EK67" s="132"/>
      <c r="EL67" s="132"/>
      <c r="EM67" s="132"/>
      <c r="EN67" s="132"/>
      <c r="EO67" s="132"/>
      <c r="EP67" s="132"/>
      <c r="EQ67" s="132"/>
      <c r="ER67" s="132"/>
      <c r="ES67" s="132"/>
      <c r="ET67" s="132"/>
      <c r="EU67" s="132"/>
      <c r="EV67" s="132"/>
      <c r="EW67" s="132"/>
      <c r="EX67" s="132"/>
      <c r="EY67" s="132"/>
      <c r="EZ67" s="132"/>
      <c r="FA67" s="132"/>
      <c r="FB67" s="132"/>
      <c r="FC67" s="132"/>
      <c r="FD67" s="132"/>
      <c r="FE67" s="132"/>
    </row>
    <row r="68" spans="1:161" s="35" customFormat="1" ht="30" customHeight="1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141" t="s">
        <v>110</v>
      </c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38">
        <v>3.501287</v>
      </c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75">
        <v>3.5000900000000001</v>
      </c>
      <c r="CU68" s="76">
        <v>3.5000900000000001</v>
      </c>
      <c r="CV68" s="133">
        <f>BQ68</f>
        <v>3.501287</v>
      </c>
      <c r="CW68" s="133"/>
      <c r="CX68" s="133"/>
      <c r="CY68" s="133"/>
      <c r="CZ68" s="133"/>
      <c r="DA68" s="133"/>
      <c r="DB68" s="133"/>
      <c r="DC68" s="133"/>
      <c r="DD68" s="133"/>
      <c r="DE68" s="133"/>
      <c r="DF68" s="133"/>
      <c r="DG68" s="133"/>
      <c r="DH68" s="133"/>
      <c r="DI68" s="133"/>
      <c r="DJ68" s="133"/>
      <c r="DK68" s="133"/>
      <c r="DL68" s="133"/>
      <c r="DM68" s="133"/>
      <c r="DN68" s="133"/>
      <c r="DO68" s="133"/>
      <c r="DP68" s="133"/>
      <c r="DQ68" s="133"/>
      <c r="DR68" s="133"/>
      <c r="DS68" s="133"/>
      <c r="DT68" s="133"/>
      <c r="DU68" s="133"/>
      <c r="DV68" s="133"/>
      <c r="DW68" s="133"/>
      <c r="DX68" s="133"/>
      <c r="DY68" s="133"/>
      <c r="DZ68" s="133"/>
      <c r="EA68" s="132"/>
      <c r="EB68" s="132"/>
      <c r="EC68" s="132"/>
      <c r="ED68" s="132"/>
      <c r="EE68" s="132"/>
      <c r="EF68" s="132"/>
      <c r="EG68" s="132"/>
      <c r="EH68" s="132"/>
      <c r="EI68" s="132"/>
      <c r="EJ68" s="132"/>
      <c r="EK68" s="132"/>
      <c r="EL68" s="132"/>
      <c r="EM68" s="132"/>
      <c r="EN68" s="132"/>
      <c r="EO68" s="132"/>
      <c r="EP68" s="132"/>
      <c r="EQ68" s="132"/>
      <c r="ER68" s="132"/>
      <c r="ES68" s="132"/>
      <c r="ET68" s="132"/>
      <c r="EU68" s="132"/>
      <c r="EV68" s="132"/>
      <c r="EW68" s="132"/>
      <c r="EX68" s="132"/>
      <c r="EY68" s="132"/>
      <c r="EZ68" s="132"/>
      <c r="FA68" s="132"/>
      <c r="FB68" s="132"/>
      <c r="FC68" s="132"/>
      <c r="FD68" s="132"/>
      <c r="FE68" s="132"/>
    </row>
    <row r="69" spans="1:161" s="20" customFormat="1" ht="30" customHeight="1" x14ac:dyDescent="0.25">
      <c r="A69" s="84" t="s">
        <v>95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7" t="s">
        <v>120</v>
      </c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9"/>
      <c r="AS69" s="142" t="s">
        <v>192</v>
      </c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4"/>
      <c r="BQ69" s="138">
        <v>163.1</v>
      </c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40"/>
      <c r="CT69" s="77">
        <f t="shared" ref="CT69:CU69" si="4">162.024444+2.8</f>
        <v>164.824444</v>
      </c>
      <c r="CU69" s="77">
        <f t="shared" si="4"/>
        <v>164.824444</v>
      </c>
      <c r="CV69" s="135">
        <f>BQ69</f>
        <v>163.1</v>
      </c>
      <c r="CW69" s="136"/>
      <c r="CX69" s="136"/>
      <c r="CY69" s="136"/>
      <c r="CZ69" s="136"/>
      <c r="DA69" s="136"/>
      <c r="DB69" s="136"/>
      <c r="DC69" s="136"/>
      <c r="DD69" s="136"/>
      <c r="DE69" s="136"/>
      <c r="DF69" s="136"/>
      <c r="DG69" s="136"/>
      <c r="DH69" s="136"/>
      <c r="DI69" s="136"/>
      <c r="DJ69" s="136"/>
      <c r="DK69" s="136"/>
      <c r="DL69" s="136"/>
      <c r="DM69" s="136"/>
      <c r="DN69" s="136"/>
      <c r="DO69" s="136"/>
      <c r="DP69" s="136"/>
      <c r="DQ69" s="136"/>
      <c r="DR69" s="136"/>
      <c r="DS69" s="136"/>
      <c r="DT69" s="136"/>
      <c r="DU69" s="136"/>
      <c r="DV69" s="136"/>
      <c r="DW69" s="136"/>
      <c r="DX69" s="136"/>
      <c r="DY69" s="136"/>
      <c r="DZ69" s="137"/>
      <c r="EA69" s="94" t="str">
        <f>EM31</f>
        <v>нет свободной мощности</v>
      </c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6"/>
    </row>
    <row r="70" spans="1:161" s="20" customFormat="1" ht="30" customHeight="1" x14ac:dyDescent="0.25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9"/>
      <c r="W70" s="87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9"/>
      <c r="AS70" s="145" t="s">
        <v>190</v>
      </c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7"/>
      <c r="BQ70" s="138">
        <v>0</v>
      </c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40"/>
      <c r="CT70" s="73">
        <f t="shared" ref="CT70:CU70" si="5">CT80+CT81</f>
        <v>0</v>
      </c>
      <c r="CU70" s="73">
        <f t="shared" si="5"/>
        <v>0</v>
      </c>
      <c r="CV70" s="138">
        <f>BQ70</f>
        <v>0</v>
      </c>
      <c r="CW70" s="139"/>
      <c r="CX70" s="139"/>
      <c r="CY70" s="139"/>
      <c r="CZ70" s="139"/>
      <c r="DA70" s="139"/>
      <c r="DB70" s="139"/>
      <c r="DC70" s="139"/>
      <c r="DD70" s="139"/>
      <c r="DE70" s="139"/>
      <c r="DF70" s="139"/>
      <c r="DG70" s="139"/>
      <c r="DH70" s="139"/>
      <c r="DI70" s="139"/>
      <c r="DJ70" s="139"/>
      <c r="DK70" s="139"/>
      <c r="DL70" s="139"/>
      <c r="DM70" s="139"/>
      <c r="DN70" s="139"/>
      <c r="DO70" s="139"/>
      <c r="DP70" s="139"/>
      <c r="DQ70" s="139"/>
      <c r="DR70" s="139"/>
      <c r="DS70" s="139"/>
      <c r="DT70" s="139"/>
      <c r="DU70" s="139"/>
      <c r="DV70" s="139"/>
      <c r="DW70" s="139"/>
      <c r="DX70" s="139"/>
      <c r="DY70" s="139"/>
      <c r="DZ70" s="140"/>
      <c r="EA70" s="97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9"/>
    </row>
    <row r="71" spans="1:161" s="20" customFormat="1" ht="30" customHeight="1" x14ac:dyDescent="0.25">
      <c r="A71" s="87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9"/>
      <c r="W71" s="87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9"/>
      <c r="AS71" s="145" t="s">
        <v>117</v>
      </c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7"/>
      <c r="BQ71" s="138">
        <v>1.7050000000000001</v>
      </c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75"/>
      <c r="CU71" s="76"/>
      <c r="CV71" s="138">
        <f>BQ71</f>
        <v>1.7050000000000001</v>
      </c>
      <c r="CW71" s="139"/>
      <c r="CX71" s="139"/>
      <c r="CY71" s="139"/>
      <c r="CZ71" s="139"/>
      <c r="DA71" s="139"/>
      <c r="DB71" s="139"/>
      <c r="DC71" s="139"/>
      <c r="DD71" s="139"/>
      <c r="DE71" s="139"/>
      <c r="DF71" s="139"/>
      <c r="DG71" s="139"/>
      <c r="DH71" s="139"/>
      <c r="DI71" s="139"/>
      <c r="DJ71" s="139"/>
      <c r="DK71" s="139"/>
      <c r="DL71" s="139"/>
      <c r="DM71" s="139"/>
      <c r="DN71" s="139"/>
      <c r="DO71" s="139"/>
      <c r="DP71" s="139"/>
      <c r="DQ71" s="139"/>
      <c r="DR71" s="139"/>
      <c r="DS71" s="139"/>
      <c r="DT71" s="139"/>
      <c r="DU71" s="139"/>
      <c r="DV71" s="139"/>
      <c r="DW71" s="139"/>
      <c r="DX71" s="139"/>
      <c r="DY71" s="139"/>
      <c r="DZ71" s="140"/>
      <c r="EA71" s="97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9"/>
    </row>
    <row r="72" spans="1:161" s="20" customFormat="1" ht="30" customHeight="1" x14ac:dyDescent="0.25">
      <c r="A72" s="87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9"/>
      <c r="W72" s="87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9"/>
      <c r="AS72" s="145" t="s">
        <v>193</v>
      </c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7"/>
      <c r="BQ72" s="138">
        <v>3.9550000000000001</v>
      </c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40"/>
      <c r="CT72" s="73">
        <v>7.843</v>
      </c>
      <c r="CU72" s="73">
        <v>7.843</v>
      </c>
      <c r="CV72" s="138">
        <f t="shared" si="3"/>
        <v>3.9550000000000001</v>
      </c>
      <c r="CW72" s="139"/>
      <c r="CX72" s="139"/>
      <c r="CY72" s="139"/>
      <c r="CZ72" s="139"/>
      <c r="DA72" s="139"/>
      <c r="DB72" s="139"/>
      <c r="DC72" s="139"/>
      <c r="DD72" s="139"/>
      <c r="DE72" s="139"/>
      <c r="DF72" s="139"/>
      <c r="DG72" s="139"/>
      <c r="DH72" s="139"/>
      <c r="DI72" s="139"/>
      <c r="DJ72" s="139"/>
      <c r="DK72" s="139"/>
      <c r="DL72" s="139"/>
      <c r="DM72" s="139"/>
      <c r="DN72" s="139"/>
      <c r="DO72" s="139"/>
      <c r="DP72" s="139"/>
      <c r="DQ72" s="139"/>
      <c r="DR72" s="139"/>
      <c r="DS72" s="139"/>
      <c r="DT72" s="139"/>
      <c r="DU72" s="139"/>
      <c r="DV72" s="139"/>
      <c r="DW72" s="139"/>
      <c r="DX72" s="139"/>
      <c r="DY72" s="139"/>
      <c r="DZ72" s="140"/>
      <c r="EA72" s="97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9"/>
    </row>
    <row r="73" spans="1:161" s="20" customFormat="1" ht="30" customHeight="1" x14ac:dyDescent="0.25">
      <c r="A73" s="87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9"/>
      <c r="W73" s="87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9"/>
      <c r="AS73" s="145" t="s">
        <v>198</v>
      </c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7"/>
      <c r="BQ73" s="138">
        <v>27.122807000000002</v>
      </c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40"/>
      <c r="CT73" s="73">
        <v>7.843</v>
      </c>
      <c r="CU73" s="73">
        <v>7.843</v>
      </c>
      <c r="CV73" s="138">
        <f t="shared" ref="CV73" si="6">BQ73</f>
        <v>27.122807000000002</v>
      </c>
      <c r="CW73" s="139"/>
      <c r="CX73" s="139"/>
      <c r="CY73" s="139"/>
      <c r="CZ73" s="139"/>
      <c r="DA73" s="139"/>
      <c r="DB73" s="139"/>
      <c r="DC73" s="139"/>
      <c r="DD73" s="139"/>
      <c r="DE73" s="139"/>
      <c r="DF73" s="139"/>
      <c r="DG73" s="139"/>
      <c r="DH73" s="139"/>
      <c r="DI73" s="139"/>
      <c r="DJ73" s="139"/>
      <c r="DK73" s="139"/>
      <c r="DL73" s="139"/>
      <c r="DM73" s="139"/>
      <c r="DN73" s="139"/>
      <c r="DO73" s="139"/>
      <c r="DP73" s="139"/>
      <c r="DQ73" s="139"/>
      <c r="DR73" s="139"/>
      <c r="DS73" s="139"/>
      <c r="DT73" s="139"/>
      <c r="DU73" s="139"/>
      <c r="DV73" s="139"/>
      <c r="DW73" s="139"/>
      <c r="DX73" s="139"/>
      <c r="DY73" s="139"/>
      <c r="DZ73" s="140"/>
      <c r="EA73" s="97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9"/>
    </row>
    <row r="74" spans="1:161" s="20" customFormat="1" ht="30" customHeight="1" x14ac:dyDescent="0.25">
      <c r="A74" s="87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9"/>
      <c r="W74" s="91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3"/>
      <c r="AS74" s="145" t="s">
        <v>110</v>
      </c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7"/>
      <c r="BQ74" s="138">
        <v>0</v>
      </c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40"/>
      <c r="CT74" s="73">
        <v>0</v>
      </c>
      <c r="CU74" s="73">
        <v>0</v>
      </c>
      <c r="CV74" s="138">
        <f t="shared" si="3"/>
        <v>0</v>
      </c>
      <c r="CW74" s="139"/>
      <c r="CX74" s="139"/>
      <c r="CY74" s="139"/>
      <c r="CZ74" s="139"/>
      <c r="DA74" s="139"/>
      <c r="DB74" s="139"/>
      <c r="DC74" s="139"/>
      <c r="DD74" s="139"/>
      <c r="DE74" s="139"/>
      <c r="DF74" s="139"/>
      <c r="DG74" s="139"/>
      <c r="DH74" s="139"/>
      <c r="DI74" s="139"/>
      <c r="DJ74" s="139"/>
      <c r="DK74" s="139"/>
      <c r="DL74" s="139"/>
      <c r="DM74" s="139"/>
      <c r="DN74" s="139"/>
      <c r="DO74" s="139"/>
      <c r="DP74" s="139"/>
      <c r="DQ74" s="139"/>
      <c r="DR74" s="139"/>
      <c r="DS74" s="139"/>
      <c r="DT74" s="139"/>
      <c r="DU74" s="139"/>
      <c r="DV74" s="139"/>
      <c r="DW74" s="139"/>
      <c r="DX74" s="139"/>
      <c r="DY74" s="139"/>
      <c r="DZ74" s="140"/>
      <c r="EA74" s="97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9"/>
    </row>
    <row r="75" spans="1:161" s="20" customFormat="1" ht="30" customHeight="1" x14ac:dyDescent="0.25">
      <c r="A75" s="87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9"/>
      <c r="W75" s="84" t="s">
        <v>115</v>
      </c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6"/>
      <c r="AS75" s="145" t="s">
        <v>192</v>
      </c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7"/>
      <c r="BQ75" s="138">
        <v>157.80000000000001</v>
      </c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40"/>
      <c r="CT75" s="73" t="e">
        <f>#REF!</f>
        <v>#REF!</v>
      </c>
      <c r="CU75" s="73" t="e">
        <f>#REF!</f>
        <v>#REF!</v>
      </c>
      <c r="CV75" s="138">
        <f t="shared" si="3"/>
        <v>157.80000000000001</v>
      </c>
      <c r="CW75" s="139"/>
      <c r="CX75" s="139"/>
      <c r="CY75" s="139"/>
      <c r="CZ75" s="139"/>
      <c r="DA75" s="139"/>
      <c r="DB75" s="139"/>
      <c r="DC75" s="139"/>
      <c r="DD75" s="139"/>
      <c r="DE75" s="139"/>
      <c r="DF75" s="139"/>
      <c r="DG75" s="139"/>
      <c r="DH75" s="139"/>
      <c r="DI75" s="139"/>
      <c r="DJ75" s="139"/>
      <c r="DK75" s="139"/>
      <c r="DL75" s="139"/>
      <c r="DM75" s="139"/>
      <c r="DN75" s="139"/>
      <c r="DO75" s="139"/>
      <c r="DP75" s="139"/>
      <c r="DQ75" s="139"/>
      <c r="DR75" s="139"/>
      <c r="DS75" s="139"/>
      <c r="DT75" s="139"/>
      <c r="DU75" s="139"/>
      <c r="DV75" s="139"/>
      <c r="DW75" s="139"/>
      <c r="DX75" s="139"/>
      <c r="DY75" s="139"/>
      <c r="DZ75" s="140"/>
      <c r="EA75" s="97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9"/>
    </row>
    <row r="76" spans="1:161" s="20" customFormat="1" ht="30" customHeight="1" x14ac:dyDescent="0.25">
      <c r="A76" s="87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  <c r="W76" s="87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9"/>
      <c r="AS76" s="145" t="s">
        <v>190</v>
      </c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7"/>
      <c r="BQ76" s="138">
        <v>0</v>
      </c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40"/>
      <c r="CT76" s="73">
        <v>19.185758999910799</v>
      </c>
      <c r="CU76" s="73">
        <v>19.185758999910799</v>
      </c>
      <c r="CV76" s="138">
        <f t="shared" si="3"/>
        <v>0</v>
      </c>
      <c r="CW76" s="139"/>
      <c r="CX76" s="139"/>
      <c r="CY76" s="139"/>
      <c r="CZ76" s="139"/>
      <c r="DA76" s="139"/>
      <c r="DB76" s="139"/>
      <c r="DC76" s="139"/>
      <c r="DD76" s="139"/>
      <c r="DE76" s="139"/>
      <c r="DF76" s="139"/>
      <c r="DG76" s="139"/>
      <c r="DH76" s="139"/>
      <c r="DI76" s="139"/>
      <c r="DJ76" s="139"/>
      <c r="DK76" s="139"/>
      <c r="DL76" s="139"/>
      <c r="DM76" s="139"/>
      <c r="DN76" s="139"/>
      <c r="DO76" s="139"/>
      <c r="DP76" s="139"/>
      <c r="DQ76" s="139"/>
      <c r="DR76" s="139"/>
      <c r="DS76" s="139"/>
      <c r="DT76" s="139"/>
      <c r="DU76" s="139"/>
      <c r="DV76" s="139"/>
      <c r="DW76" s="139"/>
      <c r="DX76" s="139"/>
      <c r="DY76" s="139"/>
      <c r="DZ76" s="140"/>
      <c r="EA76" s="97"/>
      <c r="EB76" s="98"/>
      <c r="EC76" s="98"/>
      <c r="ED76" s="98"/>
      <c r="EE76" s="98"/>
      <c r="EF76" s="98"/>
      <c r="EG76" s="98"/>
      <c r="EH76" s="98"/>
      <c r="EI76" s="98"/>
      <c r="EJ76" s="98"/>
      <c r="EK76" s="98"/>
      <c r="EL76" s="98"/>
      <c r="EM76" s="98"/>
      <c r="EN76" s="98"/>
      <c r="EO76" s="98"/>
      <c r="EP76" s="98"/>
      <c r="EQ76" s="98"/>
      <c r="ER76" s="98"/>
      <c r="ES76" s="98"/>
      <c r="ET76" s="98"/>
      <c r="EU76" s="98"/>
      <c r="EV76" s="98"/>
      <c r="EW76" s="98"/>
      <c r="EX76" s="98"/>
      <c r="EY76" s="98"/>
      <c r="EZ76" s="98"/>
      <c r="FA76" s="98"/>
      <c r="FB76" s="98"/>
      <c r="FC76" s="98"/>
      <c r="FD76" s="98"/>
      <c r="FE76" s="99"/>
    </row>
    <row r="77" spans="1:161" s="82" customFormat="1" ht="30" customHeight="1" x14ac:dyDescent="0.25">
      <c r="A77" s="87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9"/>
      <c r="W77" s="87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9"/>
      <c r="AS77" s="145" t="s">
        <v>117</v>
      </c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7"/>
      <c r="BQ77" s="138">
        <v>0</v>
      </c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40"/>
      <c r="CT77" s="73"/>
      <c r="CU77" s="73"/>
      <c r="CV77" s="138">
        <f t="shared" ref="CV77:CV78" si="7">BQ77</f>
        <v>0</v>
      </c>
      <c r="CW77" s="139"/>
      <c r="CX77" s="139"/>
      <c r="CY77" s="139"/>
      <c r="CZ77" s="139"/>
      <c r="DA77" s="139"/>
      <c r="DB77" s="139"/>
      <c r="DC77" s="139"/>
      <c r="DD77" s="139"/>
      <c r="DE77" s="139"/>
      <c r="DF77" s="139"/>
      <c r="DG77" s="139"/>
      <c r="DH77" s="139"/>
      <c r="DI77" s="139"/>
      <c r="DJ77" s="139"/>
      <c r="DK77" s="139"/>
      <c r="DL77" s="139"/>
      <c r="DM77" s="139"/>
      <c r="DN77" s="139"/>
      <c r="DO77" s="139"/>
      <c r="DP77" s="139"/>
      <c r="DQ77" s="139"/>
      <c r="DR77" s="139"/>
      <c r="DS77" s="139"/>
      <c r="DT77" s="139"/>
      <c r="DU77" s="139"/>
      <c r="DV77" s="139"/>
      <c r="DW77" s="139"/>
      <c r="DX77" s="139"/>
      <c r="DY77" s="139"/>
      <c r="DZ77" s="140"/>
      <c r="EA77" s="97"/>
      <c r="EB77" s="98"/>
      <c r="EC77" s="98"/>
      <c r="ED77" s="98"/>
      <c r="EE77" s="98"/>
      <c r="EF77" s="98"/>
      <c r="EG77" s="98"/>
      <c r="EH77" s="98"/>
      <c r="EI77" s="98"/>
      <c r="EJ77" s="98"/>
      <c r="EK77" s="98"/>
      <c r="EL77" s="98"/>
      <c r="EM77" s="98"/>
      <c r="EN77" s="98"/>
      <c r="EO77" s="98"/>
      <c r="EP77" s="98"/>
      <c r="EQ77" s="98"/>
      <c r="ER77" s="98"/>
      <c r="ES77" s="98"/>
      <c r="ET77" s="98"/>
      <c r="EU77" s="98"/>
      <c r="EV77" s="98"/>
      <c r="EW77" s="98"/>
      <c r="EX77" s="98"/>
      <c r="EY77" s="98"/>
      <c r="EZ77" s="98"/>
      <c r="FA77" s="98"/>
      <c r="FB77" s="98"/>
      <c r="FC77" s="98"/>
      <c r="FD77" s="98"/>
      <c r="FE77" s="99"/>
    </row>
    <row r="78" spans="1:161" s="82" customFormat="1" ht="30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91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3"/>
      <c r="AS78" s="145" t="s">
        <v>204</v>
      </c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7"/>
      <c r="BQ78" s="138">
        <v>14.664</v>
      </c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40"/>
      <c r="CT78" s="73"/>
      <c r="CU78" s="73"/>
      <c r="CV78" s="138">
        <f t="shared" si="7"/>
        <v>14.664</v>
      </c>
      <c r="CW78" s="139"/>
      <c r="CX78" s="139"/>
      <c r="CY78" s="139"/>
      <c r="CZ78" s="139"/>
      <c r="DA78" s="139"/>
      <c r="DB78" s="139"/>
      <c r="DC78" s="139"/>
      <c r="DD78" s="139"/>
      <c r="DE78" s="139"/>
      <c r="DF78" s="139"/>
      <c r="DG78" s="139"/>
      <c r="DH78" s="139"/>
      <c r="DI78" s="139"/>
      <c r="DJ78" s="139"/>
      <c r="DK78" s="139"/>
      <c r="DL78" s="139"/>
      <c r="DM78" s="139"/>
      <c r="DN78" s="139"/>
      <c r="DO78" s="139"/>
      <c r="DP78" s="139"/>
      <c r="DQ78" s="139"/>
      <c r="DR78" s="139"/>
      <c r="DS78" s="139"/>
      <c r="DT78" s="139"/>
      <c r="DU78" s="139"/>
      <c r="DV78" s="139"/>
      <c r="DW78" s="139"/>
      <c r="DX78" s="139"/>
      <c r="DY78" s="139"/>
      <c r="DZ78" s="140"/>
      <c r="EA78" s="100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1"/>
      <c r="EN78" s="101"/>
      <c r="EO78" s="101"/>
      <c r="EP78" s="101"/>
      <c r="EQ78" s="101"/>
      <c r="ER78" s="101"/>
      <c r="ES78" s="101"/>
      <c r="ET78" s="101"/>
      <c r="EU78" s="101"/>
      <c r="EV78" s="101"/>
      <c r="EW78" s="101"/>
      <c r="EX78" s="101"/>
      <c r="EY78" s="101"/>
      <c r="EZ78" s="101"/>
      <c r="FA78" s="101"/>
      <c r="FB78" s="101"/>
      <c r="FC78" s="101"/>
      <c r="FD78" s="101"/>
      <c r="FE78" s="102"/>
    </row>
    <row r="79" spans="1:161" s="18" customFormat="1" x14ac:dyDescent="0.25">
      <c r="A79" s="21"/>
      <c r="B79" s="128" t="s">
        <v>53</v>
      </c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9"/>
      <c r="W79" s="22"/>
      <c r="X79" s="130" t="s">
        <v>121</v>
      </c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1"/>
      <c r="AS79" s="23"/>
      <c r="AT79" s="130" t="s">
        <v>121</v>
      </c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1"/>
      <c r="BQ79" s="138">
        <f>BQ59+BQ60+BQ61+BQ62+BQ63+BQ64+BQ65+BQ66+BQ67+BQ68+BQ69+BQ70+BQ71+BQ72+BQ74+BQ75+BQ76+BQ73+BQ77+BQ78</f>
        <v>400.52905400000003</v>
      </c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40"/>
      <c r="CT79" s="73"/>
      <c r="CU79" s="73"/>
      <c r="CV79" s="133">
        <f>CV59+CV60+CV61+CV62+CV63+CV64+CV65+CV66+CV67+CV68+CV69+CV70+CV71+CV72+CV74+CV75+CV76+CV73+CV77+CV78</f>
        <v>400.52905400000003</v>
      </c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3"/>
      <c r="DI79" s="133"/>
      <c r="DJ79" s="133"/>
      <c r="DK79" s="133"/>
      <c r="DL79" s="133"/>
      <c r="DM79" s="133"/>
      <c r="DN79" s="133"/>
      <c r="DO79" s="133"/>
      <c r="DP79" s="133"/>
      <c r="DQ79" s="133"/>
      <c r="DR79" s="133"/>
      <c r="DS79" s="133"/>
      <c r="DT79" s="133"/>
      <c r="DU79" s="133"/>
      <c r="DV79" s="133"/>
      <c r="DW79" s="133"/>
      <c r="DX79" s="133"/>
      <c r="DY79" s="133"/>
      <c r="DZ79" s="133"/>
      <c r="EA79" s="132" t="s">
        <v>121</v>
      </c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52" customFormat="1" ht="97.5" customHeight="1" x14ac:dyDescent="0.25">
      <c r="A83" s="83" t="s">
        <v>55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3"/>
      <c r="FG83" s="113"/>
      <c r="FH83" s="113"/>
    </row>
    <row r="84" spans="1:164" s="52" customFormat="1" ht="15.75" x14ac:dyDescent="0.25">
      <c r="DC84" s="42"/>
    </row>
    <row r="85" spans="1:164" s="24" customFormat="1" ht="141" customHeight="1" x14ac:dyDescent="0.25">
      <c r="A85" s="181" t="s">
        <v>56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 t="s">
        <v>57</v>
      </c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 t="s">
        <v>58</v>
      </c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 t="s">
        <v>59</v>
      </c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 t="s">
        <v>60</v>
      </c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 t="s">
        <v>61</v>
      </c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 t="s">
        <v>62</v>
      </c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 t="s">
        <v>63</v>
      </c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</row>
    <row r="86" spans="1:164" s="24" customFormat="1" ht="12" customHeight="1" x14ac:dyDescent="0.2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88"/>
      <c r="DA86" s="188"/>
      <c r="DB86" s="188"/>
      <c r="DC86" s="188"/>
      <c r="DD86" s="188"/>
      <c r="DE86" s="188"/>
      <c r="DF86" s="188"/>
      <c r="DG86" s="188"/>
      <c r="DH86" s="188"/>
      <c r="DI86" s="188"/>
      <c r="DJ86" s="188"/>
      <c r="DK86" s="188"/>
      <c r="DL86" s="188"/>
      <c r="DM86" s="188"/>
      <c r="DN86" s="188"/>
      <c r="DO86" s="188"/>
      <c r="DP86" s="188"/>
      <c r="DQ86" s="188"/>
      <c r="DR86" s="188"/>
      <c r="DS86" s="188"/>
      <c r="DT86" s="188"/>
      <c r="DU86" s="188"/>
      <c r="DV86" s="188"/>
      <c r="DW86" s="188"/>
      <c r="DX86" s="188"/>
      <c r="DY86" s="182" t="s">
        <v>64</v>
      </c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4"/>
      <c r="EK86" s="182" t="s">
        <v>65</v>
      </c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4"/>
      <c r="EW86" s="182" t="s">
        <v>66</v>
      </c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</row>
    <row r="87" spans="1:164" s="25" customFormat="1" ht="12.75" x14ac:dyDescent="0.25">
      <c r="A87" s="180">
        <v>1</v>
      </c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>
        <v>2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>
        <v>3</v>
      </c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>
        <v>4</v>
      </c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N87" s="180"/>
      <c r="BO87" s="180"/>
      <c r="BP87" s="180"/>
      <c r="BQ87" s="180"/>
      <c r="BR87" s="180"/>
      <c r="BS87" s="180"/>
      <c r="BT87" s="180">
        <v>5</v>
      </c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>
        <v>6</v>
      </c>
      <c r="CL87" s="180"/>
      <c r="CM87" s="180"/>
      <c r="CN87" s="180"/>
      <c r="CO87" s="180"/>
      <c r="CP87" s="180"/>
      <c r="CQ87" s="180"/>
      <c r="CR87" s="180"/>
      <c r="CS87" s="180"/>
      <c r="CT87" s="180"/>
      <c r="CU87" s="180"/>
      <c r="CV87" s="180"/>
      <c r="CW87" s="180"/>
      <c r="CX87" s="180"/>
      <c r="CY87" s="180"/>
      <c r="CZ87" s="180">
        <v>7</v>
      </c>
      <c r="DA87" s="180"/>
      <c r="DB87" s="180"/>
      <c r="DC87" s="180"/>
      <c r="DD87" s="180"/>
      <c r="DE87" s="180"/>
      <c r="DF87" s="180"/>
      <c r="DG87" s="180"/>
      <c r="DH87" s="180"/>
      <c r="DI87" s="180"/>
      <c r="DJ87" s="180"/>
      <c r="DK87" s="180"/>
      <c r="DL87" s="180"/>
      <c r="DM87" s="180"/>
      <c r="DN87" s="180"/>
      <c r="DO87" s="180"/>
      <c r="DP87" s="180"/>
      <c r="DQ87" s="180"/>
      <c r="DR87" s="180"/>
      <c r="DS87" s="180"/>
      <c r="DT87" s="180"/>
      <c r="DU87" s="180"/>
      <c r="DV87" s="180"/>
      <c r="DW87" s="180"/>
      <c r="DX87" s="180"/>
      <c r="DY87" s="185">
        <v>8</v>
      </c>
      <c r="DZ87" s="186"/>
      <c r="EA87" s="186"/>
      <c r="EB87" s="186"/>
      <c r="EC87" s="186"/>
      <c r="ED87" s="186"/>
      <c r="EE87" s="186"/>
      <c r="EF87" s="186"/>
      <c r="EG87" s="186"/>
      <c r="EH87" s="186"/>
      <c r="EI87" s="186"/>
      <c r="EJ87" s="187"/>
      <c r="EK87" s="185">
        <v>9</v>
      </c>
      <c r="EL87" s="186"/>
      <c r="EM87" s="186"/>
      <c r="EN87" s="186"/>
      <c r="EO87" s="186"/>
      <c r="EP87" s="186"/>
      <c r="EQ87" s="186"/>
      <c r="ER87" s="186"/>
      <c r="ES87" s="186"/>
      <c r="ET87" s="186"/>
      <c r="EU87" s="186"/>
      <c r="EV87" s="187"/>
      <c r="EW87" s="185">
        <v>10</v>
      </c>
      <c r="EX87" s="186"/>
      <c r="EY87" s="186"/>
      <c r="EZ87" s="186"/>
      <c r="FA87" s="186"/>
      <c r="FB87" s="186"/>
      <c r="FC87" s="186"/>
      <c r="FD87" s="186"/>
      <c r="FE87" s="186"/>
      <c r="FF87" s="186"/>
      <c r="FG87" s="186"/>
      <c r="FH87" s="187"/>
    </row>
    <row r="88" spans="1:164" s="24" customFormat="1" ht="27" customHeight="1" x14ac:dyDescent="0.2">
      <c r="A88" s="104" t="s">
        <v>123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190" t="s">
        <v>99</v>
      </c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19">
        <v>80</v>
      </c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>
        <v>25</v>
      </c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>
        <f t="shared" ref="CK88:CK95" si="8">AL88-BC88</f>
        <v>55</v>
      </c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  <c r="DG88" s="119"/>
      <c r="DH88" s="119"/>
      <c r="DI88" s="119"/>
      <c r="DJ88" s="119"/>
      <c r="DK88" s="119"/>
      <c r="DL88" s="119"/>
      <c r="DM88" s="119"/>
      <c r="DN88" s="119"/>
      <c r="DO88" s="119"/>
      <c r="DP88" s="119"/>
      <c r="DQ88" s="119"/>
      <c r="DR88" s="119"/>
      <c r="DS88" s="119"/>
      <c r="DT88" s="119"/>
      <c r="DU88" s="119"/>
      <c r="DV88" s="119"/>
      <c r="DW88" s="119"/>
      <c r="DX88" s="119"/>
      <c r="DY88" s="120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2"/>
      <c r="EK88" s="120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2"/>
      <c r="EW88" s="123"/>
      <c r="EX88" s="124"/>
      <c r="EY88" s="124"/>
      <c r="EZ88" s="124"/>
      <c r="FA88" s="124"/>
      <c r="FB88" s="124"/>
      <c r="FC88" s="124"/>
      <c r="FD88" s="124"/>
      <c r="FE88" s="124"/>
      <c r="FF88" s="124"/>
      <c r="FG88" s="124"/>
      <c r="FH88" s="125"/>
    </row>
    <row r="89" spans="1:164" s="24" customFormat="1" ht="27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2"/>
      <c r="R89" s="190" t="s">
        <v>122</v>
      </c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19">
        <v>9</v>
      </c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>
        <v>2.4</v>
      </c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>
        <f t="shared" si="8"/>
        <v>6.6</v>
      </c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20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2"/>
      <c r="EK89" s="120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2"/>
      <c r="EW89" s="123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5"/>
    </row>
    <row r="90" spans="1:164" s="24" customFormat="1" ht="24" customHeight="1" x14ac:dyDescent="0.25">
      <c r="A90" s="104" t="s">
        <v>130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26" t="s">
        <v>124</v>
      </c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19">
        <v>5</v>
      </c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>
        <v>0.9</v>
      </c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>
        <f t="shared" si="8"/>
        <v>4.0999999999999996</v>
      </c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20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2"/>
      <c r="EK90" s="120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2"/>
      <c r="EW90" s="123"/>
      <c r="EX90" s="124"/>
      <c r="EY90" s="124"/>
      <c r="EZ90" s="124"/>
      <c r="FA90" s="124"/>
      <c r="FB90" s="124"/>
      <c r="FC90" s="124"/>
      <c r="FD90" s="124"/>
      <c r="FE90" s="124"/>
      <c r="FF90" s="124"/>
      <c r="FG90" s="124"/>
      <c r="FH90" s="125"/>
    </row>
    <row r="91" spans="1:164" s="24" customFormat="1" ht="24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  <c r="R91" s="126" t="s">
        <v>125</v>
      </c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19">
        <v>40</v>
      </c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>
        <v>1.1000000000000001</v>
      </c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>
        <f t="shared" si="8"/>
        <v>38.9</v>
      </c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20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2"/>
      <c r="EK91" s="120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2"/>
      <c r="EW91" s="123"/>
      <c r="EX91" s="124"/>
      <c r="EY91" s="124"/>
      <c r="EZ91" s="124"/>
      <c r="FA91" s="124"/>
      <c r="FB91" s="124"/>
      <c r="FC91" s="124"/>
      <c r="FD91" s="124"/>
      <c r="FE91" s="124"/>
      <c r="FF91" s="124"/>
      <c r="FG91" s="124"/>
      <c r="FH91" s="125"/>
    </row>
    <row r="92" spans="1:164" s="24" customFormat="1" ht="24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9"/>
      <c r="R92" s="126" t="s">
        <v>126</v>
      </c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19">
        <v>4.8</v>
      </c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>
        <v>0.6</v>
      </c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>
        <f t="shared" si="8"/>
        <v>4.2</v>
      </c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19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20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2"/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2"/>
      <c r="EW92" s="123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5"/>
    </row>
    <row r="93" spans="1:164" s="24" customFormat="1" ht="24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9"/>
      <c r="R93" s="126" t="s">
        <v>127</v>
      </c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19">
        <v>15</v>
      </c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>
        <v>0</v>
      </c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>
        <f t="shared" si="8"/>
        <v>15</v>
      </c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19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20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2"/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2"/>
      <c r="EW93" s="123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5"/>
    </row>
    <row r="94" spans="1:164" s="24" customFormat="1" ht="24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9"/>
      <c r="R94" s="126" t="s">
        <v>128</v>
      </c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19">
        <v>150</v>
      </c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>
        <v>44.4</v>
      </c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>
        <f t="shared" si="8"/>
        <v>105.6</v>
      </c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  <c r="DG94" s="119"/>
      <c r="DH94" s="119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20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2"/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2"/>
      <c r="EW94" s="123"/>
      <c r="EX94" s="124"/>
      <c r="EY94" s="124"/>
      <c r="EZ94" s="124"/>
      <c r="FA94" s="124"/>
      <c r="FB94" s="124"/>
      <c r="FC94" s="124"/>
      <c r="FD94" s="124"/>
      <c r="FE94" s="124"/>
      <c r="FF94" s="124"/>
      <c r="FG94" s="124"/>
      <c r="FH94" s="125"/>
    </row>
    <row r="95" spans="1:164" s="24" customFormat="1" ht="18" customHeight="1" x14ac:dyDescent="0.25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2"/>
      <c r="R95" s="126" t="s">
        <v>129</v>
      </c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19">
        <v>160</v>
      </c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>
        <v>160</v>
      </c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>
        <f t="shared" si="8"/>
        <v>0</v>
      </c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  <c r="DG95" s="119"/>
      <c r="DH95" s="119"/>
      <c r="DI95" s="119"/>
      <c r="DJ95" s="119"/>
      <c r="DK95" s="119"/>
      <c r="DL95" s="119"/>
      <c r="DM95" s="119"/>
      <c r="DN95" s="119"/>
      <c r="DO95" s="119"/>
      <c r="DP95" s="119"/>
      <c r="DQ95" s="119"/>
      <c r="DR95" s="119"/>
      <c r="DS95" s="119"/>
      <c r="DT95" s="119"/>
      <c r="DU95" s="119"/>
      <c r="DV95" s="119"/>
      <c r="DW95" s="119"/>
      <c r="DX95" s="119"/>
      <c r="DY95" s="120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2"/>
      <c r="EK95" s="120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2"/>
      <c r="EW95" s="123"/>
      <c r="EX95" s="124"/>
      <c r="EY95" s="124"/>
      <c r="EZ95" s="124"/>
      <c r="FA95" s="124"/>
      <c r="FB95" s="124"/>
      <c r="FC95" s="124"/>
      <c r="FD95" s="124"/>
      <c r="FE95" s="124"/>
      <c r="FF95" s="124"/>
      <c r="FG95" s="124"/>
      <c r="FH95" s="125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52" customFormat="1" ht="92.25" customHeight="1" x14ac:dyDescent="0.25">
      <c r="A99" s="83" t="s">
        <v>131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13"/>
    </row>
    <row r="100" spans="1:163" s="47" customFormat="1" ht="15.75" x14ac:dyDescent="0.25"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  <c r="CW100" s="114"/>
      <c r="CX100" s="114"/>
      <c r="CY100" s="114"/>
      <c r="CZ100" s="114"/>
      <c r="DA100" s="114"/>
      <c r="DB100" s="114"/>
      <c r="DC100" s="114"/>
      <c r="DD100" s="114"/>
      <c r="DE100" s="114"/>
      <c r="DF100" s="114"/>
      <c r="DG100" s="114"/>
      <c r="DH100" s="114"/>
      <c r="DI100" s="114"/>
      <c r="DJ100" s="114"/>
      <c r="DK100" s="114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154" t="s">
        <v>4</v>
      </c>
      <c r="AX101" s="154"/>
      <c r="AY101" s="154"/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154"/>
      <c r="BN101" s="154"/>
      <c r="BO101" s="154"/>
      <c r="BP101" s="154"/>
      <c r="BQ101" s="154"/>
      <c r="BR101" s="154"/>
      <c r="BS101" s="154"/>
      <c r="BT101" s="154"/>
      <c r="BU101" s="154"/>
      <c r="BV101" s="154"/>
      <c r="BW101" s="154"/>
      <c r="BX101" s="154"/>
      <c r="BY101" s="154"/>
      <c r="BZ101" s="154"/>
      <c r="CA101" s="154"/>
      <c r="CB101" s="154"/>
      <c r="CC101" s="154"/>
      <c r="CD101" s="154"/>
      <c r="CE101" s="154"/>
      <c r="CF101" s="154"/>
      <c r="CG101" s="154"/>
      <c r="CH101" s="154"/>
      <c r="CI101" s="154"/>
      <c r="CJ101" s="154"/>
      <c r="CK101" s="154"/>
      <c r="CL101" s="154"/>
      <c r="CM101" s="154"/>
      <c r="CN101" s="154"/>
      <c r="CO101" s="154"/>
      <c r="CP101" s="154"/>
      <c r="CQ101" s="154"/>
      <c r="CR101" s="154"/>
      <c r="CS101" s="154"/>
      <c r="CT101" s="154"/>
      <c r="CU101" s="154"/>
      <c r="CV101" s="154"/>
      <c r="CW101" s="154"/>
      <c r="CX101" s="154"/>
      <c r="CY101" s="154"/>
      <c r="CZ101" s="154"/>
      <c r="DA101" s="154"/>
      <c r="DB101" s="154"/>
      <c r="DC101" s="154"/>
      <c r="DD101" s="154"/>
      <c r="DE101" s="154"/>
      <c r="DF101" s="154"/>
      <c r="DG101" s="154"/>
      <c r="DH101" s="154"/>
      <c r="DI101" s="154"/>
      <c r="DJ101" s="154"/>
      <c r="DK101" s="154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15"/>
      <c r="DX101" s="15"/>
      <c r="DY101" s="15"/>
      <c r="DZ101" s="15"/>
      <c r="EA101" s="16"/>
      <c r="EB101" s="16"/>
      <c r="EC101" s="16"/>
      <c r="ED101" s="16"/>
      <c r="EE101" s="16"/>
      <c r="EF101" s="46"/>
      <c r="EG101" s="46"/>
      <c r="EH101" s="46"/>
      <c r="EI101" s="46"/>
      <c r="EJ101" s="47"/>
      <c r="EK101" s="47"/>
      <c r="EL101" s="47"/>
      <c r="EM101" s="47"/>
    </row>
    <row r="102" spans="1:163" s="8" customFormat="1" ht="15.75" x14ac:dyDescent="0.25">
      <c r="AR102" s="19"/>
      <c r="AS102" s="1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115" t="s">
        <v>112</v>
      </c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6" t="s">
        <v>139</v>
      </c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  <c r="CH102" s="116"/>
      <c r="CI102" s="116"/>
      <c r="CJ102" s="115">
        <v>20</v>
      </c>
      <c r="CK102" s="115"/>
      <c r="CL102" s="115"/>
      <c r="CM102" s="115"/>
      <c r="CN102" s="117" t="s">
        <v>205</v>
      </c>
      <c r="CO102" s="117"/>
      <c r="CP102" s="117"/>
      <c r="CQ102" s="117"/>
      <c r="CR102" s="118" t="s">
        <v>6</v>
      </c>
      <c r="CS102" s="118"/>
      <c r="CT102" s="118"/>
      <c r="CU102" s="118"/>
      <c r="CV102" s="118"/>
      <c r="CW102" s="118"/>
      <c r="CX102" s="118"/>
      <c r="CY102" s="118"/>
      <c r="DC102" s="10"/>
    </row>
    <row r="103" spans="1:163" s="47" customFormat="1" ht="15.75" x14ac:dyDescent="0.25">
      <c r="J103" s="155" t="s">
        <v>141</v>
      </c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45"/>
      <c r="V103" s="45"/>
      <c r="W103" s="45"/>
      <c r="X103" s="45"/>
      <c r="Y103" s="45" t="s">
        <v>142</v>
      </c>
      <c r="Z103" s="45"/>
      <c r="AA103" s="4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DC103" s="7"/>
    </row>
    <row r="104" spans="1:163" s="52" customFormat="1" ht="15.75" x14ac:dyDescent="0.25">
      <c r="DC104" s="42"/>
    </row>
    <row r="105" spans="1:163" s="26" customFormat="1" ht="82.5" customHeight="1" x14ac:dyDescent="0.25">
      <c r="A105" s="173" t="s">
        <v>68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 t="s">
        <v>69</v>
      </c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 t="s">
        <v>70</v>
      </c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 t="s">
        <v>71</v>
      </c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 t="s">
        <v>72</v>
      </c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E105" s="173"/>
      <c r="DF105" s="173"/>
      <c r="DG105" s="173"/>
      <c r="DH105" s="173"/>
      <c r="DI105" s="173"/>
      <c r="DJ105" s="173"/>
      <c r="DK105" s="173"/>
      <c r="DL105" s="173"/>
      <c r="DM105" s="173"/>
      <c r="DN105" s="173" t="s">
        <v>73</v>
      </c>
      <c r="DO105" s="173"/>
      <c r="DP105" s="173"/>
      <c r="DQ105" s="173"/>
      <c r="DR105" s="173"/>
      <c r="DS105" s="173"/>
      <c r="DT105" s="173"/>
      <c r="DU105" s="173"/>
      <c r="DV105" s="173"/>
      <c r="DW105" s="173"/>
      <c r="DX105" s="173"/>
      <c r="DY105" s="173"/>
      <c r="DZ105" s="173"/>
      <c r="EA105" s="173"/>
      <c r="EB105" s="173"/>
      <c r="EC105" s="173"/>
      <c r="ED105" s="173"/>
      <c r="EE105" s="173"/>
      <c r="EF105" s="173"/>
      <c r="EG105" s="173"/>
      <c r="EH105" s="173"/>
      <c r="EI105" s="173"/>
      <c r="EJ105" s="173"/>
      <c r="EK105" s="173" t="s">
        <v>74</v>
      </c>
      <c r="EL105" s="173"/>
      <c r="EM105" s="173"/>
      <c r="EN105" s="173"/>
      <c r="EO105" s="173"/>
      <c r="EP105" s="173"/>
      <c r="EQ105" s="173"/>
      <c r="ER105" s="173"/>
      <c r="ES105" s="173"/>
      <c r="ET105" s="173"/>
      <c r="EU105" s="173"/>
      <c r="EV105" s="173"/>
      <c r="EW105" s="173"/>
      <c r="EX105" s="173"/>
      <c r="EY105" s="173"/>
      <c r="EZ105" s="173"/>
      <c r="FA105" s="173"/>
      <c r="FB105" s="173"/>
      <c r="FC105" s="173"/>
      <c r="FD105" s="173"/>
      <c r="FE105" s="173"/>
      <c r="FF105" s="173"/>
      <c r="FG105" s="173"/>
    </row>
    <row r="106" spans="1:163" s="20" customFormat="1" x14ac:dyDescent="0.25">
      <c r="A106" s="127">
        <v>1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>
        <v>2</v>
      </c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>
        <v>3</v>
      </c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>
        <v>4</v>
      </c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>
        <v>5</v>
      </c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>
        <v>6</v>
      </c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>
        <v>7</v>
      </c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</row>
    <row r="107" spans="1:163" s="20" customFormat="1" ht="21.75" customHeight="1" x14ac:dyDescent="0.25">
      <c r="A107" s="94" t="s">
        <v>132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6"/>
      <c r="AA107" s="84" t="s">
        <v>133</v>
      </c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6"/>
      <c r="BA107" s="127" t="s">
        <v>104</v>
      </c>
      <c r="BB107" s="127" t="s">
        <v>104</v>
      </c>
      <c r="BC107" s="127" t="s">
        <v>104</v>
      </c>
      <c r="BD107" s="127" t="s">
        <v>104</v>
      </c>
      <c r="BE107" s="127" t="s">
        <v>104</v>
      </c>
      <c r="BF107" s="127" t="s">
        <v>104</v>
      </c>
      <c r="BG107" s="127" t="s">
        <v>104</v>
      </c>
      <c r="BH107" s="127" t="s">
        <v>104</v>
      </c>
      <c r="BI107" s="127" t="s">
        <v>104</v>
      </c>
      <c r="BJ107" s="127" t="s">
        <v>104</v>
      </c>
      <c r="BK107" s="127" t="s">
        <v>104</v>
      </c>
      <c r="BL107" s="127" t="s">
        <v>104</v>
      </c>
      <c r="BM107" s="127" t="s">
        <v>104</v>
      </c>
      <c r="BN107" s="127" t="s">
        <v>104</v>
      </c>
      <c r="BO107" s="127" t="s">
        <v>104</v>
      </c>
      <c r="BP107" s="127" t="s">
        <v>104</v>
      </c>
      <c r="BQ107" s="127" t="s">
        <v>104</v>
      </c>
      <c r="BR107" s="127" t="s">
        <v>104</v>
      </c>
      <c r="BS107" s="127" t="s">
        <v>104</v>
      </c>
      <c r="BT107" s="127" t="s">
        <v>104</v>
      </c>
      <c r="BU107" s="127" t="s">
        <v>104</v>
      </c>
      <c r="BV107" s="127" t="s">
        <v>104</v>
      </c>
      <c r="BW107" s="127" t="s">
        <v>104</v>
      </c>
      <c r="BX107" s="132">
        <v>2</v>
      </c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3">
        <v>11.438000000000001</v>
      </c>
      <c r="CS107" s="133">
        <v>8.3219999999999992</v>
      </c>
      <c r="CT107" s="133">
        <v>8.3219999999999992</v>
      </c>
      <c r="CU107" s="133">
        <v>8.3219999999999992</v>
      </c>
      <c r="CV107" s="133">
        <v>8.3219999999999992</v>
      </c>
      <c r="CW107" s="133">
        <v>8.3219999999999992</v>
      </c>
      <c r="CX107" s="133">
        <v>8.3219999999999992</v>
      </c>
      <c r="CY107" s="133">
        <v>8.3219999999999992</v>
      </c>
      <c r="CZ107" s="133">
        <v>8.3219999999999992</v>
      </c>
      <c r="DA107" s="133">
        <v>8.3219999999999992</v>
      </c>
      <c r="DB107" s="133">
        <v>8.3219999999999992</v>
      </c>
      <c r="DC107" s="133">
        <v>8.3219999999999992</v>
      </c>
      <c r="DD107" s="133">
        <v>8.3219999999999992</v>
      </c>
      <c r="DE107" s="133">
        <v>8.3219999999999992</v>
      </c>
      <c r="DF107" s="133">
        <v>8.3219999999999992</v>
      </c>
      <c r="DG107" s="133">
        <v>8.3219999999999992</v>
      </c>
      <c r="DH107" s="133">
        <v>8.3219999999999992</v>
      </c>
      <c r="DI107" s="133">
        <v>8.3219999999999992</v>
      </c>
      <c r="DJ107" s="133">
        <v>8.3219999999999992</v>
      </c>
      <c r="DK107" s="133">
        <v>8.3219999999999992</v>
      </c>
      <c r="DL107" s="133">
        <v>8.3219999999999992</v>
      </c>
      <c r="DM107" s="133">
        <v>8.3219999999999992</v>
      </c>
      <c r="DN107" s="133">
        <f>CR107</f>
        <v>11.438000000000001</v>
      </c>
      <c r="DO107" s="133">
        <v>6.5537299999999998</v>
      </c>
      <c r="DP107" s="133">
        <v>6.5537299999999998</v>
      </c>
      <c r="DQ107" s="133">
        <v>6.5537299999999998</v>
      </c>
      <c r="DR107" s="133">
        <v>6.5537299999999998</v>
      </c>
      <c r="DS107" s="133">
        <v>6.5537299999999998</v>
      </c>
      <c r="DT107" s="133">
        <v>6.5537299999999998</v>
      </c>
      <c r="DU107" s="133">
        <v>6.5537299999999998</v>
      </c>
      <c r="DV107" s="133">
        <v>6.5537299999999998</v>
      </c>
      <c r="DW107" s="133">
        <v>6.5537299999999998</v>
      </c>
      <c r="DX107" s="133">
        <v>6.5537299999999998</v>
      </c>
      <c r="DY107" s="133">
        <v>6.5537299999999998</v>
      </c>
      <c r="DZ107" s="133">
        <v>6.5537299999999998</v>
      </c>
      <c r="EA107" s="133">
        <v>6.5537299999999998</v>
      </c>
      <c r="EB107" s="133">
        <v>6.5537299999999998</v>
      </c>
      <c r="EC107" s="133">
        <v>6.5537299999999998</v>
      </c>
      <c r="ED107" s="133">
        <v>6.5537299999999998</v>
      </c>
      <c r="EE107" s="133">
        <v>6.5537299999999998</v>
      </c>
      <c r="EF107" s="133">
        <v>6.5537299999999998</v>
      </c>
      <c r="EG107" s="133">
        <v>6.5537299999999998</v>
      </c>
      <c r="EH107" s="133">
        <v>6.5537299999999998</v>
      </c>
      <c r="EI107" s="133">
        <v>6.5537299999999998</v>
      </c>
      <c r="EJ107" s="133">
        <v>6.5537299999999998</v>
      </c>
      <c r="EK107" s="103">
        <v>27.967788666666664</v>
      </c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6"/>
    </row>
    <row r="108" spans="1:163" s="20" customFormat="1" ht="18.75" customHeight="1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9"/>
      <c r="AA108" s="87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9"/>
      <c r="BA108" s="127" t="s">
        <v>105</v>
      </c>
      <c r="BB108" s="127" t="s">
        <v>105</v>
      </c>
      <c r="BC108" s="127" t="s">
        <v>105</v>
      </c>
      <c r="BD108" s="127" t="s">
        <v>105</v>
      </c>
      <c r="BE108" s="127" t="s">
        <v>105</v>
      </c>
      <c r="BF108" s="127" t="s">
        <v>105</v>
      </c>
      <c r="BG108" s="127" t="s">
        <v>105</v>
      </c>
      <c r="BH108" s="127" t="s">
        <v>105</v>
      </c>
      <c r="BI108" s="127" t="s">
        <v>105</v>
      </c>
      <c r="BJ108" s="127" t="s">
        <v>105</v>
      </c>
      <c r="BK108" s="127" t="s">
        <v>105</v>
      </c>
      <c r="BL108" s="127" t="s">
        <v>105</v>
      </c>
      <c r="BM108" s="127" t="s">
        <v>105</v>
      </c>
      <c r="BN108" s="127" t="s">
        <v>105</v>
      </c>
      <c r="BO108" s="127" t="s">
        <v>105</v>
      </c>
      <c r="BP108" s="127" t="s">
        <v>105</v>
      </c>
      <c r="BQ108" s="127" t="s">
        <v>105</v>
      </c>
      <c r="BR108" s="127" t="s">
        <v>105</v>
      </c>
      <c r="BS108" s="127" t="s">
        <v>105</v>
      </c>
      <c r="BT108" s="127" t="s">
        <v>105</v>
      </c>
      <c r="BU108" s="127" t="s">
        <v>105</v>
      </c>
      <c r="BV108" s="127" t="s">
        <v>105</v>
      </c>
      <c r="BW108" s="127" t="s">
        <v>105</v>
      </c>
      <c r="BX108" s="132">
        <v>4</v>
      </c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8">
        <v>0.70728000000000002</v>
      </c>
      <c r="CS108" s="139">
        <v>8.3219999999999992</v>
      </c>
      <c r="CT108" s="139">
        <v>8.3219999999999992</v>
      </c>
      <c r="CU108" s="139">
        <v>8.3219999999999992</v>
      </c>
      <c r="CV108" s="139">
        <v>8.3219999999999992</v>
      </c>
      <c r="CW108" s="139">
        <v>8.3219999999999992</v>
      </c>
      <c r="CX108" s="139">
        <v>8.3219999999999992</v>
      </c>
      <c r="CY108" s="139">
        <v>8.3219999999999992</v>
      </c>
      <c r="CZ108" s="139">
        <v>8.3219999999999992</v>
      </c>
      <c r="DA108" s="139">
        <v>8.3219999999999992</v>
      </c>
      <c r="DB108" s="139">
        <v>8.3219999999999992</v>
      </c>
      <c r="DC108" s="139">
        <v>8.3219999999999992</v>
      </c>
      <c r="DD108" s="139">
        <v>8.3219999999999992</v>
      </c>
      <c r="DE108" s="139">
        <v>8.3219999999999992</v>
      </c>
      <c r="DF108" s="139">
        <v>8.3219999999999992</v>
      </c>
      <c r="DG108" s="139">
        <v>8.3219999999999992</v>
      </c>
      <c r="DH108" s="139">
        <v>8.3219999999999992</v>
      </c>
      <c r="DI108" s="139">
        <v>8.3219999999999992</v>
      </c>
      <c r="DJ108" s="139">
        <v>8.3219999999999992</v>
      </c>
      <c r="DK108" s="139">
        <v>8.3219999999999992</v>
      </c>
      <c r="DL108" s="139">
        <v>8.3219999999999992</v>
      </c>
      <c r="DM108" s="140">
        <v>8.3219999999999992</v>
      </c>
      <c r="DN108" s="133">
        <f>CR108</f>
        <v>0.70728000000000002</v>
      </c>
      <c r="DO108" s="133">
        <v>0.17710000000000001</v>
      </c>
      <c r="DP108" s="133">
        <v>0.17710000000000001</v>
      </c>
      <c r="DQ108" s="133">
        <v>0.17710000000000001</v>
      </c>
      <c r="DR108" s="133">
        <v>0.17710000000000001</v>
      </c>
      <c r="DS108" s="133">
        <v>0.17710000000000001</v>
      </c>
      <c r="DT108" s="133">
        <v>0.17710000000000001</v>
      </c>
      <c r="DU108" s="133">
        <v>0.17710000000000001</v>
      </c>
      <c r="DV108" s="133">
        <v>0.17710000000000001</v>
      </c>
      <c r="DW108" s="133">
        <v>0.17710000000000001</v>
      </c>
      <c r="DX108" s="133">
        <v>0.17710000000000001</v>
      </c>
      <c r="DY108" s="133">
        <v>0.17710000000000001</v>
      </c>
      <c r="DZ108" s="133">
        <v>0.17710000000000001</v>
      </c>
      <c r="EA108" s="133">
        <v>0.17710000000000001</v>
      </c>
      <c r="EB108" s="133">
        <v>0.17710000000000001</v>
      </c>
      <c r="EC108" s="133">
        <v>0.17710000000000001</v>
      </c>
      <c r="ED108" s="133">
        <v>0.17710000000000001</v>
      </c>
      <c r="EE108" s="133">
        <v>0.17710000000000001</v>
      </c>
      <c r="EF108" s="133">
        <v>0.17710000000000001</v>
      </c>
      <c r="EG108" s="133">
        <v>0.17710000000000001</v>
      </c>
      <c r="EH108" s="133">
        <v>0.17710000000000001</v>
      </c>
      <c r="EI108" s="133">
        <v>0.17710000000000001</v>
      </c>
      <c r="EJ108" s="133">
        <v>0.17710000000000001</v>
      </c>
      <c r="EK108" s="97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9"/>
    </row>
    <row r="109" spans="1:163" s="20" customFormat="1" ht="61.5" customHeight="1" x14ac:dyDescent="0.2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9"/>
      <c r="AA109" s="87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9"/>
      <c r="BA109" s="134" t="s">
        <v>106</v>
      </c>
      <c r="BB109" s="134" t="s">
        <v>106</v>
      </c>
      <c r="BC109" s="134" t="s">
        <v>106</v>
      </c>
      <c r="BD109" s="134" t="s">
        <v>106</v>
      </c>
      <c r="BE109" s="134" t="s">
        <v>106</v>
      </c>
      <c r="BF109" s="134" t="s">
        <v>106</v>
      </c>
      <c r="BG109" s="134" t="s">
        <v>106</v>
      </c>
      <c r="BH109" s="134" t="s">
        <v>106</v>
      </c>
      <c r="BI109" s="134" t="s">
        <v>106</v>
      </c>
      <c r="BJ109" s="134" t="s">
        <v>106</v>
      </c>
      <c r="BK109" s="134" t="s">
        <v>106</v>
      </c>
      <c r="BL109" s="134" t="s">
        <v>106</v>
      </c>
      <c r="BM109" s="134" t="s">
        <v>106</v>
      </c>
      <c r="BN109" s="134" t="s">
        <v>106</v>
      </c>
      <c r="BO109" s="134" t="s">
        <v>106</v>
      </c>
      <c r="BP109" s="134" t="s">
        <v>106</v>
      </c>
      <c r="BQ109" s="134" t="s">
        <v>106</v>
      </c>
      <c r="BR109" s="134" t="s">
        <v>106</v>
      </c>
      <c r="BS109" s="134" t="s">
        <v>106</v>
      </c>
      <c r="BT109" s="134" t="s">
        <v>106</v>
      </c>
      <c r="BU109" s="134" t="s">
        <v>106</v>
      </c>
      <c r="BV109" s="134" t="s">
        <v>106</v>
      </c>
      <c r="BW109" s="134" t="s">
        <v>106</v>
      </c>
      <c r="BX109" s="132">
        <v>5</v>
      </c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3">
        <v>2.5999999999999999E-2</v>
      </c>
      <c r="CS109" s="133">
        <v>1.15E-2</v>
      </c>
      <c r="CT109" s="133">
        <v>1.15E-2</v>
      </c>
      <c r="CU109" s="133">
        <v>1.15E-2</v>
      </c>
      <c r="CV109" s="133">
        <v>1.15E-2</v>
      </c>
      <c r="CW109" s="133">
        <v>1.15E-2</v>
      </c>
      <c r="CX109" s="133">
        <v>1.15E-2</v>
      </c>
      <c r="CY109" s="133">
        <v>1.15E-2</v>
      </c>
      <c r="CZ109" s="133">
        <v>1.15E-2</v>
      </c>
      <c r="DA109" s="133">
        <v>1.15E-2</v>
      </c>
      <c r="DB109" s="133">
        <v>1.15E-2</v>
      </c>
      <c r="DC109" s="133">
        <v>1.15E-2</v>
      </c>
      <c r="DD109" s="133">
        <v>1.15E-2</v>
      </c>
      <c r="DE109" s="133">
        <v>1.15E-2</v>
      </c>
      <c r="DF109" s="133">
        <v>1.15E-2</v>
      </c>
      <c r="DG109" s="133">
        <v>1.15E-2</v>
      </c>
      <c r="DH109" s="133">
        <v>1.15E-2</v>
      </c>
      <c r="DI109" s="133">
        <v>1.15E-2</v>
      </c>
      <c r="DJ109" s="133">
        <v>1.15E-2</v>
      </c>
      <c r="DK109" s="133">
        <v>1.15E-2</v>
      </c>
      <c r="DL109" s="133">
        <v>1.15E-2</v>
      </c>
      <c r="DM109" s="133">
        <v>1.15E-2</v>
      </c>
      <c r="DN109" s="133">
        <f>CR109</f>
        <v>2.5999999999999999E-2</v>
      </c>
      <c r="DO109" s="133">
        <v>9.4179999999999993E-3</v>
      </c>
      <c r="DP109" s="133">
        <v>9.4179999999999993E-3</v>
      </c>
      <c r="DQ109" s="133">
        <v>9.4179999999999993E-3</v>
      </c>
      <c r="DR109" s="133">
        <v>9.4179999999999993E-3</v>
      </c>
      <c r="DS109" s="133">
        <v>9.4179999999999993E-3</v>
      </c>
      <c r="DT109" s="133">
        <v>9.4179999999999993E-3</v>
      </c>
      <c r="DU109" s="133">
        <v>9.4179999999999993E-3</v>
      </c>
      <c r="DV109" s="133">
        <v>9.4179999999999993E-3</v>
      </c>
      <c r="DW109" s="133">
        <v>9.4179999999999993E-3</v>
      </c>
      <c r="DX109" s="133">
        <v>9.4179999999999993E-3</v>
      </c>
      <c r="DY109" s="133">
        <v>9.4179999999999993E-3</v>
      </c>
      <c r="DZ109" s="133">
        <v>9.4179999999999993E-3</v>
      </c>
      <c r="EA109" s="133">
        <v>9.4179999999999993E-3</v>
      </c>
      <c r="EB109" s="133">
        <v>9.4179999999999993E-3</v>
      </c>
      <c r="EC109" s="133">
        <v>9.4179999999999993E-3</v>
      </c>
      <c r="ED109" s="133">
        <v>9.4179999999999993E-3</v>
      </c>
      <c r="EE109" s="133">
        <v>9.4179999999999993E-3</v>
      </c>
      <c r="EF109" s="133">
        <v>9.4179999999999993E-3</v>
      </c>
      <c r="EG109" s="133">
        <v>9.4179999999999993E-3</v>
      </c>
      <c r="EH109" s="133">
        <v>9.4179999999999993E-3</v>
      </c>
      <c r="EI109" s="133">
        <v>9.4179999999999993E-3</v>
      </c>
      <c r="EJ109" s="133">
        <v>9.4179999999999993E-3</v>
      </c>
      <c r="EK109" s="97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9"/>
    </row>
    <row r="110" spans="1:163" s="20" customFormat="1" x14ac:dyDescent="0.25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9"/>
      <c r="AA110" s="87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9"/>
      <c r="BA110" s="134" t="s">
        <v>200</v>
      </c>
      <c r="BB110" s="134" t="s">
        <v>109</v>
      </c>
      <c r="BC110" s="134" t="s">
        <v>109</v>
      </c>
      <c r="BD110" s="134" t="s">
        <v>109</v>
      </c>
      <c r="BE110" s="134" t="s">
        <v>109</v>
      </c>
      <c r="BF110" s="134" t="s">
        <v>109</v>
      </c>
      <c r="BG110" s="134" t="s">
        <v>109</v>
      </c>
      <c r="BH110" s="134" t="s">
        <v>109</v>
      </c>
      <c r="BI110" s="134" t="s">
        <v>109</v>
      </c>
      <c r="BJ110" s="134" t="s">
        <v>109</v>
      </c>
      <c r="BK110" s="134" t="s">
        <v>109</v>
      </c>
      <c r="BL110" s="134" t="s">
        <v>109</v>
      </c>
      <c r="BM110" s="134" t="s">
        <v>109</v>
      </c>
      <c r="BN110" s="134" t="s">
        <v>109</v>
      </c>
      <c r="BO110" s="134" t="s">
        <v>109</v>
      </c>
      <c r="BP110" s="134" t="s">
        <v>109</v>
      </c>
      <c r="BQ110" s="134" t="s">
        <v>109</v>
      </c>
      <c r="BR110" s="134" t="s">
        <v>109</v>
      </c>
      <c r="BS110" s="134" t="s">
        <v>109</v>
      </c>
      <c r="BT110" s="134" t="s">
        <v>109</v>
      </c>
      <c r="BU110" s="134" t="s">
        <v>109</v>
      </c>
      <c r="BV110" s="134" t="s">
        <v>109</v>
      </c>
      <c r="BW110" s="134" t="s">
        <v>109</v>
      </c>
      <c r="BX110" s="132">
        <v>5</v>
      </c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3">
        <v>7.0000000000000007E-2</v>
      </c>
      <c r="CS110" s="133">
        <v>5.1999999999999998E-2</v>
      </c>
      <c r="CT110" s="133">
        <v>5.1999999999999998E-2</v>
      </c>
      <c r="CU110" s="133">
        <v>5.1999999999999998E-2</v>
      </c>
      <c r="CV110" s="133">
        <v>5.1999999999999998E-2</v>
      </c>
      <c r="CW110" s="133">
        <v>5.1999999999999998E-2</v>
      </c>
      <c r="CX110" s="133">
        <v>5.1999999999999998E-2</v>
      </c>
      <c r="CY110" s="133">
        <v>5.1999999999999998E-2</v>
      </c>
      <c r="CZ110" s="133">
        <v>5.1999999999999998E-2</v>
      </c>
      <c r="DA110" s="133">
        <v>5.1999999999999998E-2</v>
      </c>
      <c r="DB110" s="133">
        <v>5.1999999999999998E-2</v>
      </c>
      <c r="DC110" s="133">
        <v>5.1999999999999998E-2</v>
      </c>
      <c r="DD110" s="133">
        <v>5.1999999999999998E-2</v>
      </c>
      <c r="DE110" s="133">
        <v>5.1999999999999998E-2</v>
      </c>
      <c r="DF110" s="133">
        <v>5.1999999999999998E-2</v>
      </c>
      <c r="DG110" s="133">
        <v>5.1999999999999998E-2</v>
      </c>
      <c r="DH110" s="133">
        <v>5.1999999999999998E-2</v>
      </c>
      <c r="DI110" s="133">
        <v>5.1999999999999998E-2</v>
      </c>
      <c r="DJ110" s="133">
        <v>5.1999999999999998E-2</v>
      </c>
      <c r="DK110" s="133">
        <v>5.1999999999999998E-2</v>
      </c>
      <c r="DL110" s="133">
        <v>5.1999999999999998E-2</v>
      </c>
      <c r="DM110" s="133">
        <v>5.1999999999999998E-2</v>
      </c>
      <c r="DN110" s="133">
        <f>CR110</f>
        <v>7.0000000000000007E-2</v>
      </c>
      <c r="DO110" s="133">
        <v>4.4864000000000001E-2</v>
      </c>
      <c r="DP110" s="133">
        <v>4.4864000000000001E-2</v>
      </c>
      <c r="DQ110" s="133">
        <v>4.4864000000000001E-2</v>
      </c>
      <c r="DR110" s="133">
        <v>4.4864000000000001E-2</v>
      </c>
      <c r="DS110" s="133">
        <v>4.4864000000000001E-2</v>
      </c>
      <c r="DT110" s="133">
        <v>4.4864000000000001E-2</v>
      </c>
      <c r="DU110" s="133">
        <v>4.4864000000000001E-2</v>
      </c>
      <c r="DV110" s="133">
        <v>4.4864000000000001E-2</v>
      </c>
      <c r="DW110" s="133">
        <v>4.4864000000000001E-2</v>
      </c>
      <c r="DX110" s="133">
        <v>4.4864000000000001E-2</v>
      </c>
      <c r="DY110" s="133">
        <v>4.4864000000000001E-2</v>
      </c>
      <c r="DZ110" s="133">
        <v>4.4864000000000001E-2</v>
      </c>
      <c r="EA110" s="133">
        <v>4.4864000000000001E-2</v>
      </c>
      <c r="EB110" s="133">
        <v>4.4864000000000001E-2</v>
      </c>
      <c r="EC110" s="133">
        <v>4.4864000000000001E-2</v>
      </c>
      <c r="ED110" s="133">
        <v>4.4864000000000001E-2</v>
      </c>
      <c r="EE110" s="133">
        <v>4.4864000000000001E-2</v>
      </c>
      <c r="EF110" s="133">
        <v>4.4864000000000001E-2</v>
      </c>
      <c r="EG110" s="133">
        <v>4.4864000000000001E-2</v>
      </c>
      <c r="EH110" s="133">
        <v>4.4864000000000001E-2</v>
      </c>
      <c r="EI110" s="133">
        <v>4.4864000000000001E-2</v>
      </c>
      <c r="EJ110" s="133">
        <v>4.4864000000000001E-2</v>
      </c>
      <c r="EK110" s="97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9"/>
    </row>
    <row r="111" spans="1:163" s="20" customFormat="1" ht="33" customHeight="1" x14ac:dyDescent="0.25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2"/>
      <c r="AA111" s="91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134" t="s">
        <v>188</v>
      </c>
      <c r="BB111" s="134" t="s">
        <v>107</v>
      </c>
      <c r="BC111" s="134" t="s">
        <v>107</v>
      </c>
      <c r="BD111" s="134" t="s">
        <v>107</v>
      </c>
      <c r="BE111" s="134" t="s">
        <v>107</v>
      </c>
      <c r="BF111" s="134" t="s">
        <v>107</v>
      </c>
      <c r="BG111" s="134" t="s">
        <v>107</v>
      </c>
      <c r="BH111" s="134" t="s">
        <v>107</v>
      </c>
      <c r="BI111" s="134" t="s">
        <v>107</v>
      </c>
      <c r="BJ111" s="134" t="s">
        <v>107</v>
      </c>
      <c r="BK111" s="134" t="s">
        <v>107</v>
      </c>
      <c r="BL111" s="134" t="s">
        <v>107</v>
      </c>
      <c r="BM111" s="134" t="s">
        <v>107</v>
      </c>
      <c r="BN111" s="134" t="s">
        <v>107</v>
      </c>
      <c r="BO111" s="134" t="s">
        <v>107</v>
      </c>
      <c r="BP111" s="134" t="s">
        <v>107</v>
      </c>
      <c r="BQ111" s="134" t="s">
        <v>107</v>
      </c>
      <c r="BR111" s="134" t="s">
        <v>107</v>
      </c>
      <c r="BS111" s="134" t="s">
        <v>107</v>
      </c>
      <c r="BT111" s="134" t="s">
        <v>107</v>
      </c>
      <c r="BU111" s="134" t="s">
        <v>107</v>
      </c>
      <c r="BV111" s="134" t="s">
        <v>107</v>
      </c>
      <c r="BW111" s="134" t="s">
        <v>107</v>
      </c>
      <c r="BX111" s="132">
        <v>5</v>
      </c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3">
        <v>8.2598000000000005E-2</v>
      </c>
      <c r="CS111" s="133">
        <v>6.3500000000000001E-2</v>
      </c>
      <c r="CT111" s="133">
        <v>6.3500000000000001E-2</v>
      </c>
      <c r="CU111" s="133">
        <v>6.3500000000000001E-2</v>
      </c>
      <c r="CV111" s="133">
        <v>6.3500000000000001E-2</v>
      </c>
      <c r="CW111" s="133">
        <v>6.3500000000000001E-2</v>
      </c>
      <c r="CX111" s="133">
        <v>6.3500000000000001E-2</v>
      </c>
      <c r="CY111" s="133">
        <v>6.3500000000000001E-2</v>
      </c>
      <c r="CZ111" s="133">
        <v>6.3500000000000001E-2</v>
      </c>
      <c r="DA111" s="133">
        <v>6.3500000000000001E-2</v>
      </c>
      <c r="DB111" s="133">
        <v>6.3500000000000001E-2</v>
      </c>
      <c r="DC111" s="133">
        <v>6.3500000000000001E-2</v>
      </c>
      <c r="DD111" s="133">
        <v>6.3500000000000001E-2</v>
      </c>
      <c r="DE111" s="133">
        <v>6.3500000000000001E-2</v>
      </c>
      <c r="DF111" s="133">
        <v>6.3500000000000001E-2</v>
      </c>
      <c r="DG111" s="133">
        <v>6.3500000000000001E-2</v>
      </c>
      <c r="DH111" s="133">
        <v>6.3500000000000001E-2</v>
      </c>
      <c r="DI111" s="133">
        <v>6.3500000000000001E-2</v>
      </c>
      <c r="DJ111" s="133">
        <v>6.3500000000000001E-2</v>
      </c>
      <c r="DK111" s="133">
        <v>6.3500000000000001E-2</v>
      </c>
      <c r="DL111" s="133">
        <v>6.3500000000000001E-2</v>
      </c>
      <c r="DM111" s="133">
        <v>6.3500000000000001E-2</v>
      </c>
      <c r="DN111" s="133">
        <f>CR111</f>
        <v>8.2598000000000005E-2</v>
      </c>
      <c r="DO111" s="133">
        <v>7.8872999999999999E-2</v>
      </c>
      <c r="DP111" s="133">
        <v>7.8872999999999999E-2</v>
      </c>
      <c r="DQ111" s="133">
        <v>7.8872999999999999E-2</v>
      </c>
      <c r="DR111" s="133">
        <v>7.8872999999999999E-2</v>
      </c>
      <c r="DS111" s="133">
        <v>7.8872999999999999E-2</v>
      </c>
      <c r="DT111" s="133">
        <v>7.8872999999999999E-2</v>
      </c>
      <c r="DU111" s="133">
        <v>7.8872999999999999E-2</v>
      </c>
      <c r="DV111" s="133">
        <v>7.8872999999999999E-2</v>
      </c>
      <c r="DW111" s="133">
        <v>7.8872999999999999E-2</v>
      </c>
      <c r="DX111" s="133">
        <v>7.8872999999999999E-2</v>
      </c>
      <c r="DY111" s="133">
        <v>7.8872999999999999E-2</v>
      </c>
      <c r="DZ111" s="133">
        <v>7.8872999999999999E-2</v>
      </c>
      <c r="EA111" s="133">
        <v>7.8872999999999999E-2</v>
      </c>
      <c r="EB111" s="133">
        <v>7.8872999999999999E-2</v>
      </c>
      <c r="EC111" s="133">
        <v>7.8872999999999999E-2</v>
      </c>
      <c r="ED111" s="133">
        <v>7.8872999999999999E-2</v>
      </c>
      <c r="EE111" s="133">
        <v>7.8872999999999999E-2</v>
      </c>
      <c r="EF111" s="133">
        <v>7.8872999999999999E-2</v>
      </c>
      <c r="EG111" s="133">
        <v>7.8872999999999999E-2</v>
      </c>
      <c r="EH111" s="133">
        <v>7.8872999999999999E-2</v>
      </c>
      <c r="EI111" s="133">
        <v>7.8872999999999999E-2</v>
      </c>
      <c r="EJ111" s="133">
        <v>7.8872999999999999E-2</v>
      </c>
      <c r="EK111" s="100"/>
      <c r="EL111" s="101"/>
      <c r="EM111" s="101"/>
      <c r="EN111" s="101"/>
      <c r="EO111" s="101"/>
      <c r="EP111" s="101"/>
      <c r="EQ111" s="101"/>
      <c r="ER111" s="101"/>
      <c r="ES111" s="101"/>
      <c r="ET111" s="101"/>
      <c r="EU111" s="101"/>
      <c r="EV111" s="101"/>
      <c r="EW111" s="101"/>
      <c r="EX111" s="101"/>
      <c r="EY111" s="101"/>
      <c r="EZ111" s="101"/>
      <c r="FA111" s="101"/>
      <c r="FB111" s="101"/>
      <c r="FC111" s="101"/>
      <c r="FD111" s="101"/>
      <c r="FE111" s="101"/>
      <c r="FF111" s="101"/>
      <c r="FG111" s="102"/>
    </row>
    <row r="112" spans="1:163" s="20" customFormat="1" ht="21.75" hidden="1" customHeight="1" x14ac:dyDescent="0.25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 t="s">
        <v>108</v>
      </c>
      <c r="BB112" s="127" t="s">
        <v>108</v>
      </c>
      <c r="BC112" s="127" t="s">
        <v>108</v>
      </c>
      <c r="BD112" s="127" t="s">
        <v>108</v>
      </c>
      <c r="BE112" s="127" t="s">
        <v>108</v>
      </c>
      <c r="BF112" s="127" t="s">
        <v>108</v>
      </c>
      <c r="BG112" s="127" t="s">
        <v>108</v>
      </c>
      <c r="BH112" s="127" t="s">
        <v>108</v>
      </c>
      <c r="BI112" s="127" t="s">
        <v>108</v>
      </c>
      <c r="BJ112" s="127" t="s">
        <v>108</v>
      </c>
      <c r="BK112" s="127" t="s">
        <v>108</v>
      </c>
      <c r="BL112" s="127" t="s">
        <v>108</v>
      </c>
      <c r="BM112" s="127" t="s">
        <v>108</v>
      </c>
      <c r="BN112" s="127" t="s">
        <v>108</v>
      </c>
      <c r="BO112" s="127" t="s">
        <v>108</v>
      </c>
      <c r="BP112" s="127" t="s">
        <v>108</v>
      </c>
      <c r="BQ112" s="127" t="s">
        <v>108</v>
      </c>
      <c r="BR112" s="127" t="s">
        <v>108</v>
      </c>
      <c r="BS112" s="127" t="s">
        <v>108</v>
      </c>
      <c r="BT112" s="127" t="s">
        <v>108</v>
      </c>
      <c r="BU112" s="127" t="s">
        <v>108</v>
      </c>
      <c r="BV112" s="127" t="s">
        <v>108</v>
      </c>
      <c r="BW112" s="127" t="s">
        <v>108</v>
      </c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3">
        <v>0</v>
      </c>
      <c r="CS112" s="133">
        <v>0</v>
      </c>
      <c r="CT112" s="133">
        <v>0</v>
      </c>
      <c r="CU112" s="133">
        <v>0</v>
      </c>
      <c r="CV112" s="133">
        <v>0</v>
      </c>
      <c r="CW112" s="133">
        <v>0</v>
      </c>
      <c r="CX112" s="133">
        <v>0</v>
      </c>
      <c r="CY112" s="133">
        <v>0</v>
      </c>
      <c r="CZ112" s="133">
        <v>0</v>
      </c>
      <c r="DA112" s="133">
        <v>0</v>
      </c>
      <c r="DB112" s="133">
        <v>0</v>
      </c>
      <c r="DC112" s="133">
        <v>0</v>
      </c>
      <c r="DD112" s="133">
        <v>0</v>
      </c>
      <c r="DE112" s="133">
        <v>0</v>
      </c>
      <c r="DF112" s="133">
        <v>0</v>
      </c>
      <c r="DG112" s="133">
        <v>0</v>
      </c>
      <c r="DH112" s="133">
        <v>0</v>
      </c>
      <c r="DI112" s="133">
        <v>0</v>
      </c>
      <c r="DJ112" s="133">
        <v>0</v>
      </c>
      <c r="DK112" s="133">
        <v>0</v>
      </c>
      <c r="DL112" s="133">
        <v>0</v>
      </c>
      <c r="DM112" s="133">
        <v>0</v>
      </c>
      <c r="DN112" s="133">
        <v>0</v>
      </c>
      <c r="DO112" s="133">
        <v>0</v>
      </c>
      <c r="DP112" s="133">
        <v>0</v>
      </c>
      <c r="DQ112" s="133">
        <v>0</v>
      </c>
      <c r="DR112" s="133">
        <v>0</v>
      </c>
      <c r="DS112" s="133">
        <v>0</v>
      </c>
      <c r="DT112" s="133">
        <v>0</v>
      </c>
      <c r="DU112" s="133">
        <v>0</v>
      </c>
      <c r="DV112" s="133">
        <v>0</v>
      </c>
      <c r="DW112" s="133">
        <v>0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3">
        <v>0</v>
      </c>
      <c r="EF112" s="133">
        <v>0</v>
      </c>
      <c r="EG112" s="133">
        <v>0</v>
      </c>
      <c r="EH112" s="133">
        <v>0</v>
      </c>
      <c r="EI112" s="133">
        <v>0</v>
      </c>
      <c r="EJ112" s="133">
        <v>0</v>
      </c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</row>
    <row r="113" spans="1:163" s="20" customFormat="1" ht="45.75" customHeight="1" x14ac:dyDescent="0.25">
      <c r="A113" s="132" t="s">
        <v>134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90" t="s">
        <v>135</v>
      </c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 t="s">
        <v>202</v>
      </c>
      <c r="BB113" s="90" t="s">
        <v>113</v>
      </c>
      <c r="BC113" s="90" t="s">
        <v>113</v>
      </c>
      <c r="BD113" s="90" t="s">
        <v>113</v>
      </c>
      <c r="BE113" s="90" t="s">
        <v>113</v>
      </c>
      <c r="BF113" s="90" t="s">
        <v>113</v>
      </c>
      <c r="BG113" s="90" t="s">
        <v>113</v>
      </c>
      <c r="BH113" s="90" t="s">
        <v>113</v>
      </c>
      <c r="BI113" s="90" t="s">
        <v>113</v>
      </c>
      <c r="BJ113" s="90" t="s">
        <v>113</v>
      </c>
      <c r="BK113" s="90" t="s">
        <v>113</v>
      </c>
      <c r="BL113" s="90" t="s">
        <v>113</v>
      </c>
      <c r="BM113" s="90" t="s">
        <v>113</v>
      </c>
      <c r="BN113" s="90" t="s">
        <v>113</v>
      </c>
      <c r="BO113" s="90" t="s">
        <v>113</v>
      </c>
      <c r="BP113" s="90" t="s">
        <v>113</v>
      </c>
      <c r="BQ113" s="90" t="s">
        <v>113</v>
      </c>
      <c r="BR113" s="90" t="s">
        <v>113</v>
      </c>
      <c r="BS113" s="90" t="s">
        <v>113</v>
      </c>
      <c r="BT113" s="90" t="s">
        <v>113</v>
      </c>
      <c r="BU113" s="90" t="s">
        <v>113</v>
      </c>
      <c r="BV113" s="90" t="s">
        <v>113</v>
      </c>
      <c r="BW113" s="90" t="s">
        <v>113</v>
      </c>
      <c r="BX113" s="191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133">
        <v>9.6999999999999993</v>
      </c>
      <c r="CS113" s="133">
        <v>6.2</v>
      </c>
      <c r="CT113" s="133">
        <v>6.2</v>
      </c>
      <c r="CU113" s="133">
        <v>6.2</v>
      </c>
      <c r="CV113" s="133">
        <v>6.2</v>
      </c>
      <c r="CW113" s="133">
        <v>6.2</v>
      </c>
      <c r="CX113" s="133">
        <v>6.2</v>
      </c>
      <c r="CY113" s="133">
        <v>6.2</v>
      </c>
      <c r="CZ113" s="133">
        <v>6.2</v>
      </c>
      <c r="DA113" s="133">
        <v>6.2</v>
      </c>
      <c r="DB113" s="133">
        <v>6.2</v>
      </c>
      <c r="DC113" s="133">
        <v>6.2</v>
      </c>
      <c r="DD113" s="133">
        <v>6.2</v>
      </c>
      <c r="DE113" s="133">
        <v>6.2</v>
      </c>
      <c r="DF113" s="133">
        <v>6.2</v>
      </c>
      <c r="DG113" s="133">
        <v>6.2</v>
      </c>
      <c r="DH113" s="133">
        <v>6.2</v>
      </c>
      <c r="DI113" s="133">
        <v>6.2</v>
      </c>
      <c r="DJ113" s="133">
        <v>6.2</v>
      </c>
      <c r="DK113" s="133">
        <v>6.2</v>
      </c>
      <c r="DL113" s="133">
        <v>6.2</v>
      </c>
      <c r="DM113" s="133">
        <v>6.2</v>
      </c>
      <c r="DN113" s="133">
        <f>CR113</f>
        <v>9.6999999999999993</v>
      </c>
      <c r="DO113" s="133">
        <v>0</v>
      </c>
      <c r="DP113" s="133">
        <v>0</v>
      </c>
      <c r="DQ113" s="133">
        <v>0</v>
      </c>
      <c r="DR113" s="133">
        <v>0</v>
      </c>
      <c r="DS113" s="133">
        <v>0</v>
      </c>
      <c r="DT113" s="133">
        <v>0</v>
      </c>
      <c r="DU113" s="133">
        <v>0</v>
      </c>
      <c r="DV113" s="133">
        <v>0</v>
      </c>
      <c r="DW113" s="133">
        <v>0</v>
      </c>
      <c r="DX113" s="133">
        <v>0</v>
      </c>
      <c r="DY113" s="133">
        <v>0</v>
      </c>
      <c r="DZ113" s="133">
        <v>0</v>
      </c>
      <c r="EA113" s="133">
        <v>0</v>
      </c>
      <c r="EB113" s="133">
        <v>0</v>
      </c>
      <c r="EC113" s="133">
        <v>0</v>
      </c>
      <c r="ED113" s="133">
        <v>0</v>
      </c>
      <c r="EE113" s="133">
        <v>0</v>
      </c>
      <c r="EF113" s="133">
        <v>0</v>
      </c>
      <c r="EG113" s="133">
        <v>0</v>
      </c>
      <c r="EH113" s="133">
        <v>0</v>
      </c>
      <c r="EI113" s="133">
        <v>0</v>
      </c>
      <c r="EJ113" s="133">
        <v>0</v>
      </c>
      <c r="EK113" s="103">
        <v>3.6333333333333346</v>
      </c>
      <c r="EL113" s="95"/>
      <c r="EM113" s="95"/>
      <c r="EN113" s="95"/>
      <c r="EO113" s="95"/>
      <c r="EP113" s="95"/>
      <c r="EQ113" s="95"/>
      <c r="ER113" s="95"/>
      <c r="ES113" s="95"/>
      <c r="ET113" s="95"/>
      <c r="EU113" s="95"/>
      <c r="EV113" s="95"/>
      <c r="EW113" s="95"/>
      <c r="EX113" s="95"/>
      <c r="EY113" s="95"/>
      <c r="EZ113" s="95"/>
      <c r="FA113" s="95"/>
      <c r="FB113" s="95"/>
      <c r="FC113" s="95"/>
      <c r="FD113" s="95"/>
      <c r="FE113" s="95"/>
      <c r="FF113" s="95"/>
      <c r="FG113" s="96"/>
    </row>
    <row r="114" spans="1:163" s="18" customFormat="1" x14ac:dyDescent="0.25">
      <c r="A114" s="49"/>
      <c r="B114" s="128" t="s">
        <v>75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9"/>
      <c r="AA114" s="22"/>
      <c r="AB114" s="130" t="s">
        <v>121</v>
      </c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1"/>
      <c r="BA114" s="36"/>
      <c r="BB114" s="130" t="s">
        <v>121</v>
      </c>
      <c r="BC114" s="130"/>
      <c r="BD114" s="130"/>
      <c r="BE114" s="130"/>
      <c r="BF114" s="130"/>
      <c r="BG114" s="130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1"/>
      <c r="BX114" s="27"/>
      <c r="BY114" s="130" t="s">
        <v>121</v>
      </c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8">
        <f>CR107+CR108+CR109+CR110+CR111+CR113</f>
        <v>22.023878000000003</v>
      </c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40"/>
      <c r="DN114" s="133">
        <f>DN107+DN108+DN109+DN110+DN111+DN113</f>
        <v>22.023878000000003</v>
      </c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2"/>
      <c r="EL114" s="132"/>
      <c r="EM114" s="132"/>
      <c r="EN114" s="132"/>
      <c r="EO114" s="132"/>
      <c r="EP114" s="132"/>
      <c r="EQ114" s="132"/>
      <c r="ER114" s="132"/>
      <c r="ES114" s="132"/>
      <c r="ET114" s="132"/>
      <c r="EU114" s="132"/>
      <c r="EV114" s="132"/>
      <c r="EW114" s="132"/>
      <c r="EX114" s="132"/>
      <c r="EY114" s="132"/>
      <c r="EZ114" s="132"/>
      <c r="FA114" s="132"/>
      <c r="FB114" s="132"/>
      <c r="FC114" s="132"/>
      <c r="FD114" s="132"/>
      <c r="FE114" s="132"/>
      <c r="FF114" s="132"/>
      <c r="FG114" s="132"/>
    </row>
    <row r="116" spans="1:16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63" s="52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63" s="52" customFormat="1" ht="48" customHeight="1" x14ac:dyDescent="0.25">
      <c r="A118" s="201" t="s">
        <v>203</v>
      </c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1"/>
      <c r="BF118" s="201"/>
      <c r="BG118" s="201"/>
      <c r="BH118" s="201"/>
      <c r="BI118" s="201"/>
      <c r="BJ118" s="201"/>
      <c r="BK118" s="201"/>
      <c r="BL118" s="201"/>
      <c r="BM118" s="201"/>
      <c r="BN118" s="201"/>
      <c r="BO118" s="201"/>
      <c r="BP118" s="201"/>
      <c r="BQ118" s="201"/>
      <c r="BR118" s="201"/>
      <c r="BS118" s="201"/>
      <c r="BT118" s="201"/>
      <c r="BU118" s="201"/>
      <c r="BV118" s="201"/>
      <c r="BW118" s="201"/>
      <c r="BX118" s="201"/>
      <c r="BY118" s="201"/>
      <c r="BZ118" s="201"/>
      <c r="CA118" s="201"/>
      <c r="CB118" s="201"/>
      <c r="CC118" s="201"/>
      <c r="CD118" s="201"/>
      <c r="CE118" s="201"/>
      <c r="CF118" s="201"/>
      <c r="CG118" s="201"/>
      <c r="CH118" s="201"/>
      <c r="CI118" s="201"/>
      <c r="CJ118" s="201"/>
      <c r="CK118" s="201"/>
      <c r="CL118" s="201"/>
      <c r="CM118" s="201"/>
      <c r="CN118" s="201"/>
      <c r="CO118" s="201"/>
      <c r="CP118" s="201"/>
      <c r="CQ118" s="201"/>
      <c r="CR118" s="201"/>
      <c r="CS118" s="201"/>
      <c r="CT118" s="201"/>
      <c r="CU118" s="201"/>
      <c r="CV118" s="201"/>
      <c r="CW118" s="201"/>
      <c r="CX118" s="201"/>
      <c r="CY118" s="201"/>
      <c r="CZ118" s="201"/>
      <c r="DA118" s="201"/>
      <c r="DB118" s="201"/>
      <c r="DC118" s="201"/>
      <c r="DD118" s="201"/>
      <c r="DE118" s="201"/>
      <c r="DF118" s="201"/>
      <c r="DG118" s="201"/>
      <c r="DH118" s="201"/>
      <c r="DI118" s="201"/>
      <c r="DJ118" s="201"/>
      <c r="DK118" s="201"/>
      <c r="DL118" s="201"/>
      <c r="DM118" s="201"/>
      <c r="DN118" s="201"/>
      <c r="DO118" s="201"/>
      <c r="DP118" s="201"/>
      <c r="DQ118" s="201"/>
      <c r="DR118" s="201"/>
      <c r="DS118" s="201"/>
      <c r="DT118" s="201"/>
      <c r="DU118" s="201"/>
      <c r="DV118" s="201"/>
      <c r="DW118" s="201"/>
      <c r="DX118" s="201"/>
      <c r="DY118" s="201"/>
      <c r="DZ118" s="201"/>
      <c r="EA118" s="201"/>
      <c r="EB118" s="201"/>
      <c r="EC118" s="201"/>
      <c r="ED118" s="201"/>
      <c r="EE118" s="201"/>
      <c r="EF118" s="201"/>
      <c r="EG118" s="201"/>
      <c r="EH118" s="201"/>
      <c r="EI118" s="201"/>
      <c r="EJ118" s="201"/>
      <c r="EK118" s="201"/>
      <c r="EL118" s="201"/>
      <c r="EM118" s="201"/>
      <c r="EN118" s="201"/>
      <c r="EO118" s="201"/>
      <c r="EP118" s="201"/>
      <c r="EQ118" s="201"/>
      <c r="ER118" s="201"/>
      <c r="ES118" s="201"/>
      <c r="ET118" s="201"/>
      <c r="EU118" s="201"/>
    </row>
    <row r="119" spans="1:163" s="52" customFormat="1" ht="15.75" x14ac:dyDescent="0.25">
      <c r="P119" s="202" t="s">
        <v>77</v>
      </c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3" t="s">
        <v>138</v>
      </c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3"/>
      <c r="CT119" s="203"/>
      <c r="CU119" s="203"/>
      <c r="CV119" s="203"/>
      <c r="CW119" s="203"/>
      <c r="CX119" s="203"/>
      <c r="CY119" s="203"/>
      <c r="CZ119" s="203"/>
      <c r="DA119" s="203"/>
      <c r="DB119" s="203"/>
      <c r="DC119" s="203"/>
      <c r="DD119" s="203"/>
      <c r="DE119" s="203"/>
      <c r="DF119" s="203"/>
      <c r="DG119" s="203"/>
      <c r="DH119" s="203"/>
      <c r="DI119" s="203"/>
      <c r="DJ119" s="203"/>
      <c r="DK119" s="202" t="s">
        <v>143</v>
      </c>
      <c r="DL119" s="202"/>
      <c r="DM119" s="202"/>
      <c r="DN119" s="202"/>
      <c r="DO119" s="202"/>
      <c r="DP119" s="202"/>
      <c r="DQ119" s="202"/>
      <c r="DR119" s="117" t="s">
        <v>205</v>
      </c>
      <c r="DS119" s="117"/>
      <c r="DT119" s="117"/>
      <c r="DU119" s="117"/>
      <c r="DV119" s="204" t="s">
        <v>78</v>
      </c>
      <c r="DW119" s="204"/>
      <c r="DX119" s="204"/>
      <c r="DY119" s="204"/>
      <c r="DZ119" s="204"/>
      <c r="EA119" s="204"/>
      <c r="EB119" s="204"/>
    </row>
    <row r="120" spans="1:163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154" t="s">
        <v>4</v>
      </c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154"/>
      <c r="BN120" s="154"/>
      <c r="BO120" s="154"/>
      <c r="BP120" s="154"/>
      <c r="BQ120" s="154"/>
      <c r="BR120" s="154"/>
      <c r="BS120" s="154"/>
      <c r="BT120" s="154"/>
      <c r="BU120" s="154"/>
      <c r="BV120" s="154"/>
      <c r="BW120" s="154"/>
      <c r="BX120" s="154"/>
      <c r="BY120" s="154"/>
      <c r="BZ120" s="154"/>
      <c r="CA120" s="154"/>
      <c r="CB120" s="154"/>
      <c r="CC120" s="154"/>
      <c r="CD120" s="154"/>
      <c r="CE120" s="154"/>
      <c r="CF120" s="154"/>
      <c r="CG120" s="154"/>
      <c r="CH120" s="154"/>
      <c r="CI120" s="154"/>
      <c r="CJ120" s="154"/>
      <c r="CK120" s="154"/>
      <c r="CL120" s="154"/>
      <c r="CM120" s="154"/>
      <c r="CN120" s="154"/>
      <c r="CO120" s="154"/>
      <c r="CP120" s="154"/>
      <c r="CQ120" s="154"/>
      <c r="CR120" s="154"/>
      <c r="CS120" s="154"/>
      <c r="CT120" s="154"/>
      <c r="CU120" s="154"/>
      <c r="CV120" s="154"/>
      <c r="CW120" s="154"/>
      <c r="CX120" s="154"/>
      <c r="CY120" s="154"/>
      <c r="CZ120" s="154"/>
      <c r="DA120" s="154"/>
      <c r="DB120" s="154"/>
      <c r="DC120" s="154"/>
      <c r="DD120" s="154"/>
      <c r="DE120" s="154"/>
      <c r="DF120" s="154"/>
      <c r="DG120" s="154"/>
      <c r="DH120" s="154"/>
      <c r="DI120" s="154"/>
      <c r="DJ120" s="154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63" s="52" customFormat="1" ht="15.75" x14ac:dyDescent="0.25">
      <c r="DC121" s="42"/>
    </row>
    <row r="122" spans="1:163" s="31" customFormat="1" ht="60.75" customHeight="1" x14ac:dyDescent="0.25">
      <c r="A122" s="205" t="s">
        <v>79</v>
      </c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206"/>
      <c r="AL122" s="206"/>
      <c r="AM122" s="206"/>
      <c r="AN122" s="206"/>
      <c r="AO122" s="206"/>
      <c r="AP122" s="206"/>
      <c r="AQ122" s="206"/>
      <c r="AR122" s="206"/>
      <c r="AS122" s="206"/>
      <c r="AT122" s="206"/>
      <c r="AU122" s="207"/>
      <c r="AV122" s="170" t="s">
        <v>80</v>
      </c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172"/>
      <c r="BY122" s="170" t="s">
        <v>81</v>
      </c>
      <c r="BZ122" s="171"/>
      <c r="CA122" s="171"/>
      <c r="CB122" s="171"/>
      <c r="CC122" s="171"/>
      <c r="CD122" s="171"/>
      <c r="CE122" s="171"/>
      <c r="CF122" s="171"/>
      <c r="CG122" s="171"/>
      <c r="CH122" s="171"/>
      <c r="CI122" s="171"/>
      <c r="CJ122" s="171"/>
      <c r="CK122" s="171"/>
      <c r="CL122" s="171"/>
      <c r="CM122" s="171"/>
      <c r="CN122" s="171"/>
      <c r="CO122" s="171"/>
      <c r="CP122" s="171"/>
      <c r="CQ122" s="171"/>
      <c r="CR122" s="171"/>
      <c r="CS122" s="171"/>
      <c r="CT122" s="171"/>
      <c r="CU122" s="171"/>
      <c r="CV122" s="171"/>
      <c r="CW122" s="171"/>
      <c r="CX122" s="171"/>
      <c r="CY122" s="171"/>
      <c r="CZ122" s="171"/>
      <c r="DA122" s="172"/>
      <c r="DC122" s="43"/>
    </row>
    <row r="123" spans="1:163" s="32" customFormat="1" x14ac:dyDescent="0.25">
      <c r="A123" s="192">
        <v>1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4"/>
      <c r="AV123" s="195">
        <v>2</v>
      </c>
      <c r="AW123" s="196"/>
      <c r="AX123" s="196"/>
      <c r="AY123" s="196"/>
      <c r="AZ123" s="196"/>
      <c r="BA123" s="196"/>
      <c r="BB123" s="196"/>
      <c r="BC123" s="196"/>
      <c r="BD123" s="196"/>
      <c r="BE123" s="196"/>
      <c r="BF123" s="196"/>
      <c r="BG123" s="196"/>
      <c r="BH123" s="196"/>
      <c r="BI123" s="196"/>
      <c r="BJ123" s="196"/>
      <c r="BK123" s="196"/>
      <c r="BL123" s="196"/>
      <c r="BM123" s="196"/>
      <c r="BN123" s="196"/>
      <c r="BO123" s="196"/>
      <c r="BP123" s="196"/>
      <c r="BQ123" s="196"/>
      <c r="BR123" s="196"/>
      <c r="BS123" s="196"/>
      <c r="BT123" s="196"/>
      <c r="BU123" s="196"/>
      <c r="BV123" s="196"/>
      <c r="BW123" s="196"/>
      <c r="BX123" s="197"/>
      <c r="BY123" s="195">
        <v>3</v>
      </c>
      <c r="BZ123" s="196"/>
      <c r="CA123" s="196"/>
      <c r="CB123" s="196"/>
      <c r="CC123" s="196"/>
      <c r="CD123" s="196"/>
      <c r="CE123" s="196"/>
      <c r="CF123" s="196"/>
      <c r="CG123" s="196"/>
      <c r="CH123" s="196"/>
      <c r="CI123" s="196"/>
      <c r="CJ123" s="196"/>
      <c r="CK123" s="196"/>
      <c r="CL123" s="196"/>
      <c r="CM123" s="196"/>
      <c r="CN123" s="196"/>
      <c r="CO123" s="196"/>
      <c r="CP123" s="196"/>
      <c r="CQ123" s="196"/>
      <c r="CR123" s="196"/>
      <c r="CS123" s="196"/>
      <c r="CT123" s="196"/>
      <c r="CU123" s="196"/>
      <c r="CV123" s="196"/>
      <c r="CW123" s="196"/>
      <c r="CX123" s="196"/>
      <c r="CY123" s="196"/>
      <c r="CZ123" s="196"/>
      <c r="DA123" s="197"/>
      <c r="DC123" s="48"/>
    </row>
    <row r="124" spans="1:163" s="18" customFormat="1" x14ac:dyDescent="0.25">
      <c r="A124" s="21"/>
      <c r="B124" s="208" t="s">
        <v>82</v>
      </c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10"/>
      <c r="AV124" s="198">
        <v>0</v>
      </c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  <c r="BN124" s="199"/>
      <c r="BO124" s="199"/>
      <c r="BP124" s="199"/>
      <c r="BQ124" s="199"/>
      <c r="BR124" s="199"/>
      <c r="BS124" s="199"/>
      <c r="BT124" s="199"/>
      <c r="BU124" s="199"/>
      <c r="BV124" s="199"/>
      <c r="BW124" s="199"/>
      <c r="BX124" s="200"/>
      <c r="BY124" s="198">
        <v>0</v>
      </c>
      <c r="BZ124" s="199"/>
      <c r="CA124" s="199"/>
      <c r="CB124" s="199"/>
      <c r="CC124" s="199"/>
      <c r="CD124" s="199"/>
      <c r="CE124" s="199"/>
      <c r="CF124" s="199"/>
      <c r="CG124" s="199"/>
      <c r="CH124" s="199"/>
      <c r="CI124" s="199"/>
      <c r="CJ124" s="199"/>
      <c r="CK124" s="199"/>
      <c r="CL124" s="199"/>
      <c r="CM124" s="199"/>
      <c r="CN124" s="199"/>
      <c r="CO124" s="199"/>
      <c r="CP124" s="199"/>
      <c r="CQ124" s="199"/>
      <c r="CR124" s="199"/>
      <c r="CS124" s="199"/>
      <c r="CT124" s="199"/>
      <c r="CU124" s="199"/>
      <c r="CV124" s="199"/>
      <c r="CW124" s="199"/>
      <c r="CX124" s="199"/>
      <c r="CY124" s="199"/>
      <c r="CZ124" s="199"/>
      <c r="DA124" s="200"/>
      <c r="DC124" s="44"/>
    </row>
    <row r="125" spans="1:163" s="18" customFormat="1" x14ac:dyDescent="0.25">
      <c r="A125" s="21"/>
      <c r="B125" s="209" t="s">
        <v>83</v>
      </c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10"/>
      <c r="AV125" s="198">
        <v>0</v>
      </c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  <c r="BN125" s="199"/>
      <c r="BO125" s="199"/>
      <c r="BP125" s="199"/>
      <c r="BQ125" s="199"/>
      <c r="BR125" s="199"/>
      <c r="BS125" s="199"/>
      <c r="BT125" s="199"/>
      <c r="BU125" s="199"/>
      <c r="BV125" s="199"/>
      <c r="BW125" s="199"/>
      <c r="BX125" s="200"/>
      <c r="BY125" s="198">
        <v>0</v>
      </c>
      <c r="BZ125" s="199"/>
      <c r="CA125" s="199"/>
      <c r="CB125" s="199"/>
      <c r="CC125" s="199"/>
      <c r="CD125" s="199"/>
      <c r="CE125" s="199"/>
      <c r="CF125" s="199"/>
      <c r="CG125" s="199"/>
      <c r="CH125" s="199"/>
      <c r="CI125" s="199"/>
      <c r="CJ125" s="199"/>
      <c r="CK125" s="199"/>
      <c r="CL125" s="199"/>
      <c r="CM125" s="199"/>
      <c r="CN125" s="199"/>
      <c r="CO125" s="199"/>
      <c r="CP125" s="199"/>
      <c r="CQ125" s="199"/>
      <c r="CR125" s="199"/>
      <c r="CS125" s="199"/>
      <c r="CT125" s="199"/>
      <c r="CU125" s="199"/>
      <c r="CV125" s="199"/>
      <c r="CW125" s="199"/>
      <c r="CX125" s="199"/>
      <c r="CY125" s="199"/>
      <c r="CZ125" s="199"/>
      <c r="DA125" s="200"/>
      <c r="DC125" s="44"/>
    </row>
    <row r="126" spans="1:163" s="18" customFormat="1" x14ac:dyDescent="0.25">
      <c r="A126" s="21"/>
      <c r="B126" s="209" t="s">
        <v>84</v>
      </c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10"/>
      <c r="AV126" s="198">
        <v>0</v>
      </c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199"/>
      <c r="BT126" s="199"/>
      <c r="BU126" s="199"/>
      <c r="BV126" s="199"/>
      <c r="BW126" s="199"/>
      <c r="BX126" s="200"/>
      <c r="BY126" s="198">
        <v>0</v>
      </c>
      <c r="BZ126" s="199"/>
      <c r="CA126" s="199"/>
      <c r="CB126" s="199"/>
      <c r="CC126" s="199"/>
      <c r="CD126" s="199"/>
      <c r="CE126" s="199"/>
      <c r="CF126" s="199"/>
      <c r="CG126" s="199"/>
      <c r="CH126" s="199"/>
      <c r="CI126" s="199"/>
      <c r="CJ126" s="199"/>
      <c r="CK126" s="199"/>
      <c r="CL126" s="199"/>
      <c r="CM126" s="199"/>
      <c r="CN126" s="199"/>
      <c r="CO126" s="199"/>
      <c r="CP126" s="199"/>
      <c r="CQ126" s="199"/>
      <c r="CR126" s="199"/>
      <c r="CS126" s="199"/>
      <c r="CT126" s="199"/>
      <c r="CU126" s="199"/>
      <c r="CV126" s="199"/>
      <c r="CW126" s="199"/>
      <c r="CX126" s="199"/>
      <c r="CY126" s="199"/>
      <c r="CZ126" s="199"/>
      <c r="DA126" s="200"/>
      <c r="DC126" s="44"/>
    </row>
    <row r="127" spans="1:163" s="18" customFormat="1" x14ac:dyDescent="0.25">
      <c r="A127" s="21"/>
      <c r="B127" s="209" t="s">
        <v>85</v>
      </c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10"/>
      <c r="AV127" s="198">
        <f>CR113*1000</f>
        <v>9700</v>
      </c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200"/>
      <c r="BY127" s="198">
        <f>DN113*1000</f>
        <v>9700</v>
      </c>
      <c r="BZ127" s="199"/>
      <c r="CA127" s="199"/>
      <c r="CB127" s="199"/>
      <c r="CC127" s="199"/>
      <c r="CD127" s="199"/>
      <c r="CE127" s="199"/>
      <c r="CF127" s="199"/>
      <c r="CG127" s="199"/>
      <c r="CH127" s="199"/>
      <c r="CI127" s="199"/>
      <c r="CJ127" s="199"/>
      <c r="CK127" s="199"/>
      <c r="CL127" s="199"/>
      <c r="CM127" s="199"/>
      <c r="CN127" s="199"/>
      <c r="CO127" s="199"/>
      <c r="CP127" s="199"/>
      <c r="CQ127" s="199"/>
      <c r="CR127" s="199"/>
      <c r="CS127" s="199"/>
      <c r="CT127" s="199"/>
      <c r="CU127" s="199"/>
      <c r="CV127" s="199"/>
      <c r="CW127" s="199"/>
      <c r="CX127" s="199"/>
      <c r="CY127" s="199"/>
      <c r="CZ127" s="199"/>
      <c r="DA127" s="200"/>
      <c r="DC127" s="44"/>
    </row>
    <row r="128" spans="1:163" s="18" customFormat="1" x14ac:dyDescent="0.25">
      <c r="A128" s="21"/>
      <c r="B128" s="209" t="s">
        <v>86</v>
      </c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10"/>
      <c r="AV128" s="198">
        <f>CR107*1000</f>
        <v>11438</v>
      </c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  <c r="BN128" s="199"/>
      <c r="BO128" s="199"/>
      <c r="BP128" s="199"/>
      <c r="BQ128" s="199"/>
      <c r="BR128" s="199"/>
      <c r="BS128" s="199"/>
      <c r="BT128" s="199"/>
      <c r="BU128" s="199"/>
      <c r="BV128" s="199"/>
      <c r="BW128" s="199"/>
      <c r="BX128" s="200"/>
      <c r="BY128" s="198">
        <f>DN107*1000</f>
        <v>11438</v>
      </c>
      <c r="BZ128" s="199"/>
      <c r="CA128" s="199"/>
      <c r="CB128" s="199"/>
      <c r="CC128" s="199"/>
      <c r="CD128" s="199"/>
      <c r="CE128" s="199"/>
      <c r="CF128" s="199"/>
      <c r="CG128" s="199"/>
      <c r="CH128" s="199"/>
      <c r="CI128" s="199"/>
      <c r="CJ128" s="199"/>
      <c r="CK128" s="199"/>
      <c r="CL128" s="199"/>
      <c r="CM128" s="199"/>
      <c r="CN128" s="199"/>
      <c r="CO128" s="199"/>
      <c r="CP128" s="199"/>
      <c r="CQ128" s="199"/>
      <c r="CR128" s="199"/>
      <c r="CS128" s="199"/>
      <c r="CT128" s="199"/>
      <c r="CU128" s="199"/>
      <c r="CV128" s="199"/>
      <c r="CW128" s="199"/>
      <c r="CX128" s="199"/>
      <c r="CY128" s="199"/>
      <c r="CZ128" s="199"/>
      <c r="DA128" s="200"/>
      <c r="DC128" s="44"/>
    </row>
    <row r="129" spans="1:107" s="18" customFormat="1" x14ac:dyDescent="0.25">
      <c r="A129" s="21"/>
      <c r="B129" s="209" t="s">
        <v>87</v>
      </c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10"/>
      <c r="AV129" s="198">
        <f>CR108*1000</f>
        <v>707.28</v>
      </c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199"/>
      <c r="BT129" s="199"/>
      <c r="BU129" s="199"/>
      <c r="BV129" s="199"/>
      <c r="BW129" s="199"/>
      <c r="BX129" s="200"/>
      <c r="BY129" s="198">
        <f>DN108*1000</f>
        <v>707.28</v>
      </c>
      <c r="BZ129" s="199"/>
      <c r="CA129" s="199"/>
      <c r="CB129" s="199"/>
      <c r="CC129" s="199"/>
      <c r="CD129" s="199"/>
      <c r="CE129" s="199"/>
      <c r="CF129" s="199"/>
      <c r="CG129" s="199"/>
      <c r="CH129" s="199"/>
      <c r="CI129" s="199"/>
      <c r="CJ129" s="199"/>
      <c r="CK129" s="199"/>
      <c r="CL129" s="199"/>
      <c r="CM129" s="199"/>
      <c r="CN129" s="199"/>
      <c r="CO129" s="199"/>
      <c r="CP129" s="199"/>
      <c r="CQ129" s="199"/>
      <c r="CR129" s="199"/>
      <c r="CS129" s="199"/>
      <c r="CT129" s="199"/>
      <c r="CU129" s="199"/>
      <c r="CV129" s="199"/>
      <c r="CW129" s="199"/>
      <c r="CX129" s="199"/>
      <c r="CY129" s="199"/>
      <c r="CZ129" s="199"/>
      <c r="DA129" s="200"/>
      <c r="DC129" s="44"/>
    </row>
    <row r="130" spans="1:107" s="18" customFormat="1" x14ac:dyDescent="0.25">
      <c r="A130" s="21"/>
      <c r="B130" s="209" t="s">
        <v>88</v>
      </c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10"/>
      <c r="AV130" s="198">
        <f>(CR109+CR110+CR111)*1000</f>
        <v>178.59800000000001</v>
      </c>
      <c r="AW130" s="199"/>
      <c r="AX130" s="199"/>
      <c r="AY130" s="199"/>
      <c r="AZ130" s="199"/>
      <c r="BA130" s="199"/>
      <c r="BB130" s="199"/>
      <c r="BC130" s="199"/>
      <c r="BD130" s="199"/>
      <c r="BE130" s="199"/>
      <c r="BF130" s="199"/>
      <c r="BG130" s="199"/>
      <c r="BH130" s="199"/>
      <c r="BI130" s="199"/>
      <c r="BJ130" s="199"/>
      <c r="BK130" s="199"/>
      <c r="BL130" s="199"/>
      <c r="BM130" s="199"/>
      <c r="BN130" s="199"/>
      <c r="BO130" s="199"/>
      <c r="BP130" s="199"/>
      <c r="BQ130" s="199"/>
      <c r="BR130" s="199"/>
      <c r="BS130" s="199"/>
      <c r="BT130" s="199"/>
      <c r="BU130" s="199"/>
      <c r="BV130" s="199"/>
      <c r="BW130" s="199"/>
      <c r="BX130" s="200"/>
      <c r="BY130" s="198">
        <f>(DN109+DN110+DN111)*1000</f>
        <v>178.59800000000001</v>
      </c>
      <c r="BZ130" s="199"/>
      <c r="CA130" s="199"/>
      <c r="CB130" s="199"/>
      <c r="CC130" s="199"/>
      <c r="CD130" s="199"/>
      <c r="CE130" s="199"/>
      <c r="CF130" s="199"/>
      <c r="CG130" s="199"/>
      <c r="CH130" s="199"/>
      <c r="CI130" s="199"/>
      <c r="CJ130" s="199"/>
      <c r="CK130" s="199"/>
      <c r="CL130" s="199"/>
      <c r="CM130" s="199"/>
      <c r="CN130" s="199"/>
      <c r="CO130" s="199"/>
      <c r="CP130" s="199"/>
      <c r="CQ130" s="199"/>
      <c r="CR130" s="199"/>
      <c r="CS130" s="199"/>
      <c r="CT130" s="199"/>
      <c r="CU130" s="199"/>
      <c r="CV130" s="199"/>
      <c r="CW130" s="199"/>
      <c r="CX130" s="199"/>
      <c r="CY130" s="199"/>
      <c r="CZ130" s="199"/>
      <c r="DA130" s="200"/>
      <c r="DC130" s="44"/>
    </row>
    <row r="131" spans="1:107" s="18" customFormat="1" x14ac:dyDescent="0.25">
      <c r="A131" s="21"/>
      <c r="B131" s="209" t="s">
        <v>89</v>
      </c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10"/>
      <c r="AV131" s="198">
        <v>0</v>
      </c>
      <c r="AW131" s="199"/>
      <c r="AX131" s="199"/>
      <c r="AY131" s="199"/>
      <c r="AZ131" s="199"/>
      <c r="BA131" s="199"/>
      <c r="BB131" s="199"/>
      <c r="BC131" s="199"/>
      <c r="BD131" s="199"/>
      <c r="BE131" s="199"/>
      <c r="BF131" s="199"/>
      <c r="BG131" s="199"/>
      <c r="BH131" s="199"/>
      <c r="BI131" s="199"/>
      <c r="BJ131" s="199"/>
      <c r="BK131" s="199"/>
      <c r="BL131" s="199"/>
      <c r="BM131" s="199"/>
      <c r="BN131" s="199"/>
      <c r="BO131" s="199"/>
      <c r="BP131" s="199"/>
      <c r="BQ131" s="199"/>
      <c r="BR131" s="199"/>
      <c r="BS131" s="199"/>
      <c r="BT131" s="199"/>
      <c r="BU131" s="199"/>
      <c r="BV131" s="199"/>
      <c r="BW131" s="199"/>
      <c r="BX131" s="200"/>
      <c r="BY131" s="198">
        <v>0</v>
      </c>
      <c r="BZ131" s="199"/>
      <c r="CA131" s="199"/>
      <c r="CB131" s="199"/>
      <c r="CC131" s="199"/>
      <c r="CD131" s="199"/>
      <c r="CE131" s="199"/>
      <c r="CF131" s="199"/>
      <c r="CG131" s="199"/>
      <c r="CH131" s="199"/>
      <c r="CI131" s="199"/>
      <c r="CJ131" s="199"/>
      <c r="CK131" s="199"/>
      <c r="CL131" s="199"/>
      <c r="CM131" s="199"/>
      <c r="CN131" s="199"/>
      <c r="CO131" s="199"/>
      <c r="CP131" s="199"/>
      <c r="CQ131" s="199"/>
      <c r="CR131" s="199"/>
      <c r="CS131" s="199"/>
      <c r="CT131" s="199"/>
      <c r="CU131" s="199"/>
      <c r="CV131" s="199"/>
      <c r="CW131" s="199"/>
      <c r="CX131" s="199"/>
      <c r="CY131" s="199"/>
      <c r="CZ131" s="199"/>
      <c r="DA131" s="200"/>
      <c r="DC131" s="44"/>
    </row>
    <row r="132" spans="1:107" s="18" customFormat="1" x14ac:dyDescent="0.25">
      <c r="A132" s="21"/>
      <c r="B132" s="209" t="s">
        <v>90</v>
      </c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10"/>
      <c r="AV132" s="198">
        <v>0</v>
      </c>
      <c r="AW132" s="199"/>
      <c r="AX132" s="199"/>
      <c r="AY132" s="199"/>
      <c r="AZ132" s="199"/>
      <c r="BA132" s="199"/>
      <c r="BB132" s="199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  <c r="BN132" s="199"/>
      <c r="BO132" s="199"/>
      <c r="BP132" s="199"/>
      <c r="BQ132" s="199"/>
      <c r="BR132" s="199"/>
      <c r="BS132" s="199"/>
      <c r="BT132" s="199"/>
      <c r="BU132" s="199"/>
      <c r="BV132" s="199"/>
      <c r="BW132" s="199"/>
      <c r="BX132" s="200"/>
      <c r="BY132" s="198">
        <v>0</v>
      </c>
      <c r="BZ132" s="199"/>
      <c r="CA132" s="199"/>
      <c r="CB132" s="199"/>
      <c r="CC132" s="199"/>
      <c r="CD132" s="199"/>
      <c r="CE132" s="199"/>
      <c r="CF132" s="199"/>
      <c r="CG132" s="199"/>
      <c r="CH132" s="199"/>
      <c r="CI132" s="199"/>
      <c r="CJ132" s="199"/>
      <c r="CK132" s="199"/>
      <c r="CL132" s="199"/>
      <c r="CM132" s="199"/>
      <c r="CN132" s="199"/>
      <c r="CO132" s="199"/>
      <c r="CP132" s="199"/>
      <c r="CQ132" s="199"/>
      <c r="CR132" s="199"/>
      <c r="CS132" s="199"/>
      <c r="CT132" s="199"/>
      <c r="CU132" s="199"/>
      <c r="CV132" s="199"/>
      <c r="CW132" s="199"/>
      <c r="CX132" s="199"/>
      <c r="CY132" s="199"/>
      <c r="CZ132" s="199"/>
      <c r="DA132" s="200"/>
      <c r="DC132" s="44"/>
    </row>
    <row r="133" spans="1:107" s="18" customFormat="1" x14ac:dyDescent="0.25">
      <c r="A133" s="21"/>
      <c r="B133" s="209" t="s">
        <v>91</v>
      </c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10"/>
      <c r="AV133" s="198">
        <v>0</v>
      </c>
      <c r="AW133" s="199"/>
      <c r="AX133" s="199"/>
      <c r="AY133" s="199"/>
      <c r="AZ133" s="199"/>
      <c r="BA133" s="199"/>
      <c r="BB133" s="199"/>
      <c r="BC133" s="199"/>
      <c r="BD133" s="199"/>
      <c r="BE133" s="199"/>
      <c r="BF133" s="199"/>
      <c r="BG133" s="199"/>
      <c r="BH133" s="199"/>
      <c r="BI133" s="199"/>
      <c r="BJ133" s="199"/>
      <c r="BK133" s="199"/>
      <c r="BL133" s="199"/>
      <c r="BM133" s="199"/>
      <c r="BN133" s="199"/>
      <c r="BO133" s="199"/>
      <c r="BP133" s="199"/>
      <c r="BQ133" s="199"/>
      <c r="BR133" s="199"/>
      <c r="BS133" s="199"/>
      <c r="BT133" s="199"/>
      <c r="BU133" s="199"/>
      <c r="BV133" s="199"/>
      <c r="BW133" s="199"/>
      <c r="BX133" s="200"/>
      <c r="BY133" s="198">
        <v>0</v>
      </c>
      <c r="BZ133" s="199"/>
      <c r="CA133" s="199"/>
      <c r="CB133" s="199"/>
      <c r="CC133" s="199"/>
      <c r="CD133" s="199"/>
      <c r="CE133" s="199"/>
      <c r="CF133" s="199"/>
      <c r="CG133" s="199"/>
      <c r="CH133" s="199"/>
      <c r="CI133" s="199"/>
      <c r="CJ133" s="199"/>
      <c r="CK133" s="199"/>
      <c r="CL133" s="199"/>
      <c r="CM133" s="199"/>
      <c r="CN133" s="199"/>
      <c r="CO133" s="199"/>
      <c r="CP133" s="199"/>
      <c r="CQ133" s="199"/>
      <c r="CR133" s="199"/>
      <c r="CS133" s="199"/>
      <c r="CT133" s="199"/>
      <c r="CU133" s="199"/>
      <c r="CV133" s="199"/>
      <c r="CW133" s="199"/>
      <c r="CX133" s="199"/>
      <c r="CY133" s="199"/>
      <c r="CZ133" s="199"/>
      <c r="DA133" s="200"/>
      <c r="DC133" s="44"/>
    </row>
    <row r="134" spans="1:107" s="18" customFormat="1" x14ac:dyDescent="0.25">
      <c r="A134" s="21"/>
      <c r="B134" s="209" t="s">
        <v>92</v>
      </c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10"/>
      <c r="AV134" s="198">
        <v>0</v>
      </c>
      <c r="AW134" s="199"/>
      <c r="AX134" s="199"/>
      <c r="AY134" s="199"/>
      <c r="AZ134" s="199"/>
      <c r="BA134" s="199"/>
      <c r="BB134" s="199"/>
      <c r="BC134" s="199"/>
      <c r="BD134" s="199"/>
      <c r="BE134" s="199"/>
      <c r="BF134" s="199"/>
      <c r="BG134" s="199"/>
      <c r="BH134" s="199"/>
      <c r="BI134" s="199"/>
      <c r="BJ134" s="199"/>
      <c r="BK134" s="199"/>
      <c r="BL134" s="199"/>
      <c r="BM134" s="199"/>
      <c r="BN134" s="199"/>
      <c r="BO134" s="199"/>
      <c r="BP134" s="199"/>
      <c r="BQ134" s="199"/>
      <c r="BR134" s="199"/>
      <c r="BS134" s="199"/>
      <c r="BT134" s="199"/>
      <c r="BU134" s="199"/>
      <c r="BV134" s="199"/>
      <c r="BW134" s="199"/>
      <c r="BX134" s="200"/>
      <c r="BY134" s="198">
        <v>0</v>
      </c>
      <c r="BZ134" s="199"/>
      <c r="CA134" s="199"/>
      <c r="CB134" s="199"/>
      <c r="CC134" s="199"/>
      <c r="CD134" s="199"/>
      <c r="CE134" s="199"/>
      <c r="CF134" s="199"/>
      <c r="CG134" s="199"/>
      <c r="CH134" s="199"/>
      <c r="CI134" s="199"/>
      <c r="CJ134" s="199"/>
      <c r="CK134" s="199"/>
      <c r="CL134" s="199"/>
      <c r="CM134" s="199"/>
      <c r="CN134" s="199"/>
      <c r="CO134" s="199"/>
      <c r="CP134" s="199"/>
      <c r="CQ134" s="199"/>
      <c r="CR134" s="199"/>
      <c r="CS134" s="199"/>
      <c r="CT134" s="199"/>
      <c r="CU134" s="199"/>
      <c r="CV134" s="199"/>
      <c r="CW134" s="199"/>
      <c r="CX134" s="199"/>
      <c r="CY134" s="199"/>
      <c r="CZ134" s="199"/>
      <c r="DA134" s="200"/>
      <c r="DC134" s="44"/>
    </row>
    <row r="135" spans="1:107" s="18" customFormat="1" x14ac:dyDescent="0.25">
      <c r="A135" s="21"/>
      <c r="B135" s="209" t="s">
        <v>53</v>
      </c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10"/>
      <c r="AV135" s="198">
        <f>AV127+AV128+AV129+AV130</f>
        <v>22023.878000000001</v>
      </c>
      <c r="AW135" s="199"/>
      <c r="AX135" s="199"/>
      <c r="AY135" s="199"/>
      <c r="AZ135" s="199"/>
      <c r="BA135" s="199"/>
      <c r="BB135" s="199"/>
      <c r="BC135" s="199"/>
      <c r="BD135" s="199"/>
      <c r="BE135" s="199"/>
      <c r="BF135" s="199"/>
      <c r="BG135" s="199"/>
      <c r="BH135" s="199"/>
      <c r="BI135" s="199"/>
      <c r="BJ135" s="199"/>
      <c r="BK135" s="199"/>
      <c r="BL135" s="199"/>
      <c r="BM135" s="199"/>
      <c r="BN135" s="199"/>
      <c r="BO135" s="199"/>
      <c r="BP135" s="199"/>
      <c r="BQ135" s="199"/>
      <c r="BR135" s="199"/>
      <c r="BS135" s="199"/>
      <c r="BT135" s="199"/>
      <c r="BU135" s="199"/>
      <c r="BV135" s="199"/>
      <c r="BW135" s="199"/>
      <c r="BX135" s="200"/>
      <c r="BY135" s="198">
        <f>BY127+BY128+BY129+BY130</f>
        <v>22023.878000000001</v>
      </c>
      <c r="BZ135" s="199"/>
      <c r="CA135" s="199"/>
      <c r="CB135" s="199"/>
      <c r="CC135" s="199"/>
      <c r="CD135" s="199"/>
      <c r="CE135" s="199"/>
      <c r="CF135" s="199"/>
      <c r="CG135" s="199"/>
      <c r="CH135" s="199"/>
      <c r="CI135" s="199"/>
      <c r="CJ135" s="199"/>
      <c r="CK135" s="199"/>
      <c r="CL135" s="199"/>
      <c r="CM135" s="199"/>
      <c r="CN135" s="199"/>
      <c r="CO135" s="199"/>
      <c r="CP135" s="199"/>
      <c r="CQ135" s="199"/>
      <c r="CR135" s="199"/>
      <c r="CS135" s="199"/>
      <c r="CT135" s="199"/>
      <c r="CU135" s="199"/>
      <c r="CV135" s="199"/>
      <c r="CW135" s="199"/>
      <c r="CX135" s="199"/>
      <c r="CY135" s="199"/>
      <c r="CZ135" s="199"/>
      <c r="DA135" s="200"/>
      <c r="DC135" s="44"/>
    </row>
  </sheetData>
  <mergeCells count="525">
    <mergeCell ref="CV77:DZ77"/>
    <mergeCell ref="CV78:DZ78"/>
    <mergeCell ref="A69:V78"/>
    <mergeCell ref="W75:AR78"/>
    <mergeCell ref="EA69:FE78"/>
    <mergeCell ref="AS76:BP76"/>
    <mergeCell ref="AS70:BP70"/>
    <mergeCell ref="BQ70:CS70"/>
    <mergeCell ref="BQ71:CS71"/>
    <mergeCell ref="BQ72:CS72"/>
    <mergeCell ref="BQ73:CS73"/>
    <mergeCell ref="BQ74:CS74"/>
    <mergeCell ref="BQ75:CS75"/>
    <mergeCell ref="BQ76:CS76"/>
    <mergeCell ref="AS77:BP77"/>
    <mergeCell ref="AS78:BP78"/>
    <mergeCell ref="BQ77:CS77"/>
    <mergeCell ref="BQ78:CS78"/>
    <mergeCell ref="B135:AU135"/>
    <mergeCell ref="AV135:BX135"/>
    <mergeCell ref="BY135:DA135"/>
    <mergeCell ref="B133:AU133"/>
    <mergeCell ref="AV133:BX133"/>
    <mergeCell ref="BY133:DA133"/>
    <mergeCell ref="B134:AU134"/>
    <mergeCell ref="AV134:BX134"/>
    <mergeCell ref="BY134:DA134"/>
    <mergeCell ref="B131:AU131"/>
    <mergeCell ref="AV131:BX131"/>
    <mergeCell ref="BY131:DA131"/>
    <mergeCell ref="B132:AU132"/>
    <mergeCell ref="AV132:BX132"/>
    <mergeCell ref="BY132:DA132"/>
    <mergeCell ref="B129:AU129"/>
    <mergeCell ref="AV129:BX129"/>
    <mergeCell ref="BY129:DA129"/>
    <mergeCell ref="B130:AU130"/>
    <mergeCell ref="AV130:BX130"/>
    <mergeCell ref="BY130:DA130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AV124:BX124"/>
    <mergeCell ref="BY124:DA124"/>
    <mergeCell ref="BC120:DJ120"/>
    <mergeCell ref="A118:EU118"/>
    <mergeCell ref="P119:BB119"/>
    <mergeCell ref="BC119:DJ119"/>
    <mergeCell ref="DK119:DQ119"/>
    <mergeCell ref="DR119:DU119"/>
    <mergeCell ref="DV119:EB119"/>
    <mergeCell ref="A122:AU122"/>
    <mergeCell ref="AV122:BX122"/>
    <mergeCell ref="BY122:DA122"/>
    <mergeCell ref="B124:AU124"/>
    <mergeCell ref="A113:Z113"/>
    <mergeCell ref="AA113:AZ113"/>
    <mergeCell ref="BA113:BW113"/>
    <mergeCell ref="BX113:CQ113"/>
    <mergeCell ref="CR113:DM113"/>
    <mergeCell ref="DN113:EJ113"/>
    <mergeCell ref="A123:AU123"/>
    <mergeCell ref="AV123:BX123"/>
    <mergeCell ref="BY123:DA123"/>
    <mergeCell ref="BX112:CQ112"/>
    <mergeCell ref="BA108:BW108"/>
    <mergeCell ref="BX108:CQ108"/>
    <mergeCell ref="CR108:DM108"/>
    <mergeCell ref="CR112:DM112"/>
    <mergeCell ref="EK113:FG113"/>
    <mergeCell ref="CR114:DM114"/>
    <mergeCell ref="DN114:EJ114"/>
    <mergeCell ref="EK114:FG114"/>
    <mergeCell ref="DN112:EJ112"/>
    <mergeCell ref="DN111:EJ111"/>
    <mergeCell ref="R93:AK93"/>
    <mergeCell ref="AL93:BB93"/>
    <mergeCell ref="DY95:EJ95"/>
    <mergeCell ref="EK95:EV95"/>
    <mergeCell ref="EW95:FH95"/>
    <mergeCell ref="BT93:CJ93"/>
    <mergeCell ref="CK93:CY93"/>
    <mergeCell ref="AW101:DK101"/>
    <mergeCell ref="DN106:EJ106"/>
    <mergeCell ref="EK106:FG106"/>
    <mergeCell ref="J103:T103"/>
    <mergeCell ref="CM103:CX103"/>
    <mergeCell ref="A105:Z105"/>
    <mergeCell ref="AA105:AZ105"/>
    <mergeCell ref="BA105:BW105"/>
    <mergeCell ref="BX105:CQ105"/>
    <mergeCell ref="CR105:DM105"/>
    <mergeCell ref="DN105:EJ105"/>
    <mergeCell ref="EK105:FG105"/>
    <mergeCell ref="A106:Z106"/>
    <mergeCell ref="AA106:AZ106"/>
    <mergeCell ref="BA106:BW106"/>
    <mergeCell ref="BX106:CQ106"/>
    <mergeCell ref="CR106:DM106"/>
    <mergeCell ref="R95:AK95"/>
    <mergeCell ref="AL95:BB95"/>
    <mergeCell ref="BC95:BS95"/>
    <mergeCell ref="BT95:CJ95"/>
    <mergeCell ref="CK95:CY95"/>
    <mergeCell ref="CZ95:DX95"/>
    <mergeCell ref="R94:AK94"/>
    <mergeCell ref="AL94:BB94"/>
    <mergeCell ref="BC94:BS94"/>
    <mergeCell ref="BT94:CJ94"/>
    <mergeCell ref="CK94:CY94"/>
    <mergeCell ref="DY93:EJ93"/>
    <mergeCell ref="EK93:EV93"/>
    <mergeCell ref="EW93:FH93"/>
    <mergeCell ref="BT92:CJ92"/>
    <mergeCell ref="CK92:CY92"/>
    <mergeCell ref="CZ92:DX92"/>
    <mergeCell ref="DY92:EJ92"/>
    <mergeCell ref="EK92:EV92"/>
    <mergeCell ref="CZ94:DX94"/>
    <mergeCell ref="DY94:EJ94"/>
    <mergeCell ref="EK94:EV94"/>
    <mergeCell ref="EW94:FH94"/>
    <mergeCell ref="EW92:FH92"/>
    <mergeCell ref="R90:AK90"/>
    <mergeCell ref="AL90:BB90"/>
    <mergeCell ref="BC90:BS90"/>
    <mergeCell ref="BT90:CJ90"/>
    <mergeCell ref="R91:AK91"/>
    <mergeCell ref="AL91:BB91"/>
    <mergeCell ref="BC91:BS91"/>
    <mergeCell ref="BT91:CJ91"/>
    <mergeCell ref="CK89:CY89"/>
    <mergeCell ref="R89:AK89"/>
    <mergeCell ref="AL89:BB89"/>
    <mergeCell ref="BC89:BS89"/>
    <mergeCell ref="BT89:CJ89"/>
    <mergeCell ref="CK91:CY91"/>
    <mergeCell ref="CZ87:DX87"/>
    <mergeCell ref="DY87:EJ87"/>
    <mergeCell ref="A88:Q89"/>
    <mergeCell ref="A87:Q87"/>
    <mergeCell ref="EA79:FE79"/>
    <mergeCell ref="CZ86:DX86"/>
    <mergeCell ref="A86:Q86"/>
    <mergeCell ref="R86:AK86"/>
    <mergeCell ref="AL86:BB86"/>
    <mergeCell ref="EK87:EV87"/>
    <mergeCell ref="EW87:FH87"/>
    <mergeCell ref="CZ89:DX89"/>
    <mergeCell ref="DY89:EJ89"/>
    <mergeCell ref="EK89:EV89"/>
    <mergeCell ref="EW89:FH89"/>
    <mergeCell ref="R87:AK87"/>
    <mergeCell ref="AL87:BB87"/>
    <mergeCell ref="BC87:BS87"/>
    <mergeCell ref="BT87:CJ87"/>
    <mergeCell ref="R88:AK88"/>
    <mergeCell ref="AL88:BB88"/>
    <mergeCell ref="BC88:BS88"/>
    <mergeCell ref="BT88:CJ88"/>
    <mergeCell ref="CK86:CY86"/>
    <mergeCell ref="CK88:CY88"/>
    <mergeCell ref="CK87:CY87"/>
    <mergeCell ref="BQ59:CS59"/>
    <mergeCell ref="BC86:BS86"/>
    <mergeCell ref="BT86:CJ86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DY86:EJ86"/>
    <mergeCell ref="EK86:EV86"/>
    <mergeCell ref="EW86:FH86"/>
    <mergeCell ref="CV79:DZ79"/>
    <mergeCell ref="B79:V79"/>
    <mergeCell ref="X79:AR79"/>
    <mergeCell ref="AS71:BP71"/>
    <mergeCell ref="AS72:BP72"/>
    <mergeCell ref="AS74:BP74"/>
    <mergeCell ref="AS75:BP75"/>
    <mergeCell ref="EA59:FE64"/>
    <mergeCell ref="CV60:DZ60"/>
    <mergeCell ref="CV61:DZ61"/>
    <mergeCell ref="CV62:DZ62"/>
    <mergeCell ref="A58:V58"/>
    <mergeCell ref="W58:AR58"/>
    <mergeCell ref="AS58:BP58"/>
    <mergeCell ref="BQ58:CU58"/>
    <mergeCell ref="CV58:DZ58"/>
    <mergeCell ref="EA58:FE58"/>
    <mergeCell ref="CV63:DZ63"/>
    <mergeCell ref="CV64:DZ64"/>
    <mergeCell ref="BQ60:CS60"/>
    <mergeCell ref="BQ61:CS61"/>
    <mergeCell ref="BQ62:CS62"/>
    <mergeCell ref="BQ63:CS63"/>
    <mergeCell ref="BQ64:CS64"/>
    <mergeCell ref="CV59:DZ59"/>
    <mergeCell ref="AS59:BP59"/>
    <mergeCell ref="AS60:BP60"/>
    <mergeCell ref="AS61:BP61"/>
    <mergeCell ref="AS62:BP62"/>
    <mergeCell ref="AS63:BP63"/>
    <mergeCell ref="AS64:BP64"/>
    <mergeCell ref="O55:Y55"/>
    <mergeCell ref="Z55:AQ55"/>
    <mergeCell ref="CL55:CW55"/>
    <mergeCell ref="A57:V57"/>
    <mergeCell ref="W57:AR57"/>
    <mergeCell ref="AS57:BP57"/>
    <mergeCell ref="BQ57:CU57"/>
    <mergeCell ref="CV57:DZ57"/>
    <mergeCell ref="EA57:FE57"/>
    <mergeCell ref="A52:FE52"/>
    <mergeCell ref="AV53:DJ53"/>
    <mergeCell ref="BG54:BP54"/>
    <mergeCell ref="BQ54:CH54"/>
    <mergeCell ref="CI54:CL54"/>
    <mergeCell ref="CM54:CP54"/>
    <mergeCell ref="CQ54:CX54"/>
    <mergeCell ref="CA48:CQ48"/>
    <mergeCell ref="CR48:DG48"/>
    <mergeCell ref="DH48:DX48"/>
    <mergeCell ref="DY48:EN48"/>
    <mergeCell ref="EO48:FE48"/>
    <mergeCell ref="A48:K48"/>
    <mergeCell ref="L48:AC48"/>
    <mergeCell ref="AD48:AS48"/>
    <mergeCell ref="AT48:BJ48"/>
    <mergeCell ref="BK48:BZ48"/>
    <mergeCell ref="CA47:CQ47"/>
    <mergeCell ref="CR47:DG47"/>
    <mergeCell ref="DH47:DX47"/>
    <mergeCell ref="DY47:EN47"/>
    <mergeCell ref="EO47:FE47"/>
    <mergeCell ref="A47:K47"/>
    <mergeCell ref="L47:AC47"/>
    <mergeCell ref="AD47:AS47"/>
    <mergeCell ref="AT47:BJ47"/>
    <mergeCell ref="BK47:BZ47"/>
    <mergeCell ref="CA46:CQ46"/>
    <mergeCell ref="CR46:DG46"/>
    <mergeCell ref="DH46:DX46"/>
    <mergeCell ref="DY46:EN46"/>
    <mergeCell ref="EO46:FE46"/>
    <mergeCell ref="A46:K46"/>
    <mergeCell ref="L46:AC46"/>
    <mergeCell ref="AD46:AS46"/>
    <mergeCell ref="AT46:BJ46"/>
    <mergeCell ref="BK46:BZ46"/>
    <mergeCell ref="CA45:CQ45"/>
    <mergeCell ref="CR45:DG45"/>
    <mergeCell ref="DH45:DX45"/>
    <mergeCell ref="DY45:EN45"/>
    <mergeCell ref="EO45:FE45"/>
    <mergeCell ref="A45:K45"/>
    <mergeCell ref="L45:AC45"/>
    <mergeCell ref="AD45:AS45"/>
    <mergeCell ref="AT45:BJ45"/>
    <mergeCell ref="BK45:BZ45"/>
    <mergeCell ref="CA44:CQ44"/>
    <mergeCell ref="CR44:DG44"/>
    <mergeCell ref="DH44:DX44"/>
    <mergeCell ref="DY44:EN44"/>
    <mergeCell ref="EO44:FE44"/>
    <mergeCell ref="A44:K44"/>
    <mergeCell ref="L44:AC44"/>
    <mergeCell ref="AD44:AS44"/>
    <mergeCell ref="AT44:BJ44"/>
    <mergeCell ref="BK44:BZ44"/>
    <mergeCell ref="DY42:FE42"/>
    <mergeCell ref="A43:K43"/>
    <mergeCell ref="L43:AC43"/>
    <mergeCell ref="AD43:BJ43"/>
    <mergeCell ref="BK43:CQ43"/>
    <mergeCell ref="CR43:DX43"/>
    <mergeCell ref="DY43:FE43"/>
    <mergeCell ref="A42:K42"/>
    <mergeCell ref="L42:AC42"/>
    <mergeCell ref="AD42:BJ42"/>
    <mergeCell ref="BK42:CQ42"/>
    <mergeCell ref="CR42:DX42"/>
    <mergeCell ref="C39:M39"/>
    <mergeCell ref="N39:AE39"/>
    <mergeCell ref="CL39:CW39"/>
    <mergeCell ref="A41:K41"/>
    <mergeCell ref="L41:AC41"/>
    <mergeCell ref="AD41:FE41"/>
    <mergeCell ref="A35:FE35"/>
    <mergeCell ref="BU37:DX37"/>
    <mergeCell ref="AM38:CH38"/>
    <mergeCell ref="CI38:CZ38"/>
    <mergeCell ref="DA38:DD38"/>
    <mergeCell ref="DE38:DH38"/>
    <mergeCell ref="DI38:DQ38"/>
    <mergeCell ref="BN31:CF31"/>
    <mergeCell ref="CG31:CX31"/>
    <mergeCell ref="CY31:DS31"/>
    <mergeCell ref="DT31:EL31"/>
    <mergeCell ref="EM31:FE31"/>
    <mergeCell ref="A31:E31"/>
    <mergeCell ref="F31:V31"/>
    <mergeCell ref="W31:AN31"/>
    <mergeCell ref="AO31:AY31"/>
    <mergeCell ref="AZ31:BM31"/>
    <mergeCell ref="BN30:CF30"/>
    <mergeCell ref="CG30:CX30"/>
    <mergeCell ref="CY30:DS30"/>
    <mergeCell ref="DT30:EL30"/>
    <mergeCell ref="EM30:FE30"/>
    <mergeCell ref="A30:E30"/>
    <mergeCell ref="F30:V30"/>
    <mergeCell ref="W30:AN30"/>
    <mergeCell ref="AO30:AY30"/>
    <mergeCell ref="AZ30:BM30"/>
    <mergeCell ref="BN29:CF29"/>
    <mergeCell ref="CG29:CX29"/>
    <mergeCell ref="CY29:DS29"/>
    <mergeCell ref="DT29:EL29"/>
    <mergeCell ref="EM29:FE29"/>
    <mergeCell ref="A29:E29"/>
    <mergeCell ref="F29:V29"/>
    <mergeCell ref="W29:AN29"/>
    <mergeCell ref="AO29:AY29"/>
    <mergeCell ref="AZ29:BM29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CG28:CX28"/>
    <mergeCell ref="CY28:DS28"/>
    <mergeCell ref="DT28:EL28"/>
    <mergeCell ref="EM28:FE28"/>
    <mergeCell ref="BI25:BS25"/>
    <mergeCell ref="BT25:CK25"/>
    <mergeCell ref="CL25:CW25"/>
    <mergeCell ref="A27:E27"/>
    <mergeCell ref="F27:V27"/>
    <mergeCell ref="W27:AN27"/>
    <mergeCell ref="AO27:AY27"/>
    <mergeCell ref="AZ27:BM27"/>
    <mergeCell ref="BN27:CF27"/>
    <mergeCell ref="CG27:CX27"/>
    <mergeCell ref="C25:M25"/>
    <mergeCell ref="N25:AE25"/>
    <mergeCell ref="A15:E15"/>
    <mergeCell ref="A21:FE21"/>
    <mergeCell ref="AV22:DJ22"/>
    <mergeCell ref="AV23:DJ23"/>
    <mergeCell ref="AW24:BY24"/>
    <mergeCell ref="BZ24:CQ24"/>
    <mergeCell ref="CR24:CU24"/>
    <mergeCell ref="CV24:CY24"/>
    <mergeCell ref="CZ24:DH24"/>
    <mergeCell ref="DA17:DQ17"/>
    <mergeCell ref="DR17:EK17"/>
    <mergeCell ref="EL17:FE17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F15:V15"/>
    <mergeCell ref="W15:AN15"/>
    <mergeCell ref="AO15:AY15"/>
    <mergeCell ref="AZ15:BP15"/>
    <mergeCell ref="BQ14:CI14"/>
    <mergeCell ref="CJ14:CZ14"/>
    <mergeCell ref="DA14:DQ14"/>
    <mergeCell ref="DR14:EK14"/>
    <mergeCell ref="EL14:FE14"/>
    <mergeCell ref="DA15:DQ15"/>
    <mergeCell ref="DR15:EK15"/>
    <mergeCell ref="BQ15:CI15"/>
    <mergeCell ref="CJ15:CZ15"/>
    <mergeCell ref="EL15:FE15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A14:E14"/>
    <mergeCell ref="F14:V14"/>
    <mergeCell ref="W14:AN14"/>
    <mergeCell ref="AO14:AY14"/>
    <mergeCell ref="AZ14:BP14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AL92:BB92"/>
    <mergeCell ref="BC92:BS92"/>
    <mergeCell ref="EK91:EV91"/>
    <mergeCell ref="EW91:FH91"/>
    <mergeCell ref="CK90:CY90"/>
    <mergeCell ref="CZ90:DX90"/>
    <mergeCell ref="DY90:EJ90"/>
    <mergeCell ref="EK90:EV90"/>
    <mergeCell ref="EW90:FH90"/>
    <mergeCell ref="CZ91:DX91"/>
    <mergeCell ref="DY91:EJ91"/>
    <mergeCell ref="EA65:FE68"/>
    <mergeCell ref="CV67:DZ67"/>
    <mergeCell ref="CV65:DZ65"/>
    <mergeCell ref="CV69:DZ69"/>
    <mergeCell ref="CV70:DZ70"/>
    <mergeCell ref="CV76:DZ76"/>
    <mergeCell ref="AT79:BP79"/>
    <mergeCell ref="CV75:DZ75"/>
    <mergeCell ref="CV66:DZ66"/>
    <mergeCell ref="CV68:DZ68"/>
    <mergeCell ref="CV71:DZ71"/>
    <mergeCell ref="AS68:BP68"/>
    <mergeCell ref="AS69:BP69"/>
    <mergeCell ref="CV72:DZ72"/>
    <mergeCell ref="CV74:DZ74"/>
    <mergeCell ref="AS73:BP73"/>
    <mergeCell ref="CV73:DZ73"/>
    <mergeCell ref="BQ65:CS65"/>
    <mergeCell ref="AS65:BP65"/>
    <mergeCell ref="AS66:BP66"/>
    <mergeCell ref="BQ79:CS79"/>
    <mergeCell ref="BQ66:CS66"/>
    <mergeCell ref="BQ68:CS68"/>
    <mergeCell ref="BQ69:CS69"/>
    <mergeCell ref="A112:Z112"/>
    <mergeCell ref="AA112:AZ112"/>
    <mergeCell ref="EK112:FG112"/>
    <mergeCell ref="B114:Z114"/>
    <mergeCell ref="AB114:AZ114"/>
    <mergeCell ref="BB114:BW114"/>
    <mergeCell ref="BY114:CQ114"/>
    <mergeCell ref="BA107:BW107"/>
    <mergeCell ref="BX107:CQ107"/>
    <mergeCell ref="CR107:DM107"/>
    <mergeCell ref="DN107:EJ107"/>
    <mergeCell ref="DN108:EJ108"/>
    <mergeCell ref="BA109:BW109"/>
    <mergeCell ref="BX109:CQ109"/>
    <mergeCell ref="CR109:DM109"/>
    <mergeCell ref="DN109:EJ109"/>
    <mergeCell ref="BA110:BW110"/>
    <mergeCell ref="BX110:CQ110"/>
    <mergeCell ref="CR110:DM110"/>
    <mergeCell ref="DN110:EJ110"/>
    <mergeCell ref="BA111:BW111"/>
    <mergeCell ref="BX111:CQ111"/>
    <mergeCell ref="CR111:DM111"/>
    <mergeCell ref="BA112:BW112"/>
    <mergeCell ref="A6:FH7"/>
    <mergeCell ref="W59:AR64"/>
    <mergeCell ref="W65:AR68"/>
    <mergeCell ref="W69:AR74"/>
    <mergeCell ref="A59:V64"/>
    <mergeCell ref="A65:V68"/>
    <mergeCell ref="A107:Z111"/>
    <mergeCell ref="AA107:AZ111"/>
    <mergeCell ref="EK107:FG111"/>
    <mergeCell ref="A90:Q95"/>
    <mergeCell ref="A99:FG99"/>
    <mergeCell ref="AW100:DK100"/>
    <mergeCell ref="BH102:BQ102"/>
    <mergeCell ref="BR102:CI102"/>
    <mergeCell ref="CJ102:CM102"/>
    <mergeCell ref="CN102:CQ102"/>
    <mergeCell ref="CR102:CY102"/>
    <mergeCell ref="CZ88:DX88"/>
    <mergeCell ref="DY88:EJ88"/>
    <mergeCell ref="EK88:EV88"/>
    <mergeCell ref="EW88:FH88"/>
    <mergeCell ref="R92:AK92"/>
    <mergeCell ref="BC93:BS93"/>
    <mergeCell ref="CZ93:DX93"/>
  </mergeCells>
  <pageMargins left="0.7" right="0.7" top="0.75" bottom="0.75" header="0.3" footer="0.3"/>
  <pageSetup paperSize="9" scale="38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view="pageBreakPreview" zoomScale="70" zoomScaleNormal="70" zoomScaleSheetLayoutView="70" workbookViewId="0">
      <selection activeCell="A2" sqref="A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52" t="s">
        <v>1</v>
      </c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83" t="s">
        <v>194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</row>
    <row r="7" spans="1:164" s="69" customFormat="1" ht="23.2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</row>
    <row r="8" spans="1:164" s="8" customFormat="1" ht="12.75" x14ac:dyDescent="0.2">
      <c r="AV8" s="154" t="s">
        <v>4</v>
      </c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5" t="s">
        <v>5</v>
      </c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6" t="s">
        <v>144</v>
      </c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5">
        <v>20</v>
      </c>
      <c r="CS9" s="115"/>
      <c r="CT9" s="115"/>
      <c r="CU9" s="115"/>
      <c r="CV9" s="117" t="s">
        <v>205</v>
      </c>
      <c r="CW9" s="117"/>
      <c r="CX9" s="117"/>
      <c r="CY9" s="117"/>
      <c r="CZ9" s="118" t="s">
        <v>6</v>
      </c>
      <c r="DA9" s="118"/>
      <c r="DB9" s="118"/>
      <c r="DC9" s="118"/>
      <c r="DD9" s="118"/>
      <c r="DE9" s="118"/>
      <c r="DF9" s="118"/>
      <c r="DG9" s="118"/>
    </row>
    <row r="10" spans="1:164" s="54" customFormat="1" ht="15.75" x14ac:dyDescent="0.25">
      <c r="C10" s="115" t="s">
        <v>7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 t="s">
        <v>145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DC10" s="7"/>
    </row>
    <row r="12" spans="1:164" s="12" customFormat="1" ht="90" customHeight="1" x14ac:dyDescent="0.2">
      <c r="A12" s="156" t="s">
        <v>8</v>
      </c>
      <c r="B12" s="156"/>
      <c r="C12" s="156"/>
      <c r="D12" s="156"/>
      <c r="E12" s="156"/>
      <c r="F12" s="156" t="s">
        <v>9</v>
      </c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 t="s">
        <v>10</v>
      </c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 t="s">
        <v>11</v>
      </c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 t="s">
        <v>12</v>
      </c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 t="s">
        <v>13</v>
      </c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 t="s">
        <v>14</v>
      </c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 t="s">
        <v>15</v>
      </c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 t="s">
        <v>16</v>
      </c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 t="s">
        <v>17</v>
      </c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</row>
    <row r="13" spans="1:164" s="13" customFormat="1" x14ac:dyDescent="0.25">
      <c r="A13" s="157">
        <v>1</v>
      </c>
      <c r="B13" s="158"/>
      <c r="C13" s="158"/>
      <c r="D13" s="158"/>
      <c r="E13" s="159"/>
      <c r="F13" s="160">
        <v>2</v>
      </c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>
        <v>3</v>
      </c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>
        <v>4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>
        <v>5</v>
      </c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>
        <v>6</v>
      </c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>
        <v>7</v>
      </c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>
        <v>8</v>
      </c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0"/>
      <c r="DR13" s="160">
        <v>9</v>
      </c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>
        <v>10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</row>
    <row r="14" spans="1:164" s="14" customFormat="1" ht="72" customHeight="1" x14ac:dyDescent="0.25">
      <c r="A14" s="148" t="s">
        <v>40</v>
      </c>
      <c r="B14" s="149"/>
      <c r="C14" s="149"/>
      <c r="D14" s="149"/>
      <c r="E14" s="150"/>
      <c r="F14" s="151" t="s">
        <v>93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 t="s">
        <v>96</v>
      </c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90" t="s">
        <v>99</v>
      </c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132">
        <f>40.291</f>
        <v>40.290999999999997</v>
      </c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41" t="s">
        <v>110</v>
      </c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38">
        <v>15.708435999999999</v>
      </c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40"/>
      <c r="DA14" s="138">
        <f>CJ14</f>
        <v>15.708435999999999</v>
      </c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40"/>
      <c r="DR14" s="138">
        <f>DA14</f>
        <v>15.708435999999999</v>
      </c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40"/>
      <c r="EL14" s="138">
        <f>AZ14-DR14</f>
        <v>24.582563999999998</v>
      </c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40"/>
    </row>
    <row r="15" spans="1:164" s="14" customFormat="1" ht="78.75" customHeight="1" x14ac:dyDescent="0.25">
      <c r="A15" s="148" t="s">
        <v>42</v>
      </c>
      <c r="B15" s="149"/>
      <c r="C15" s="149"/>
      <c r="D15" s="149"/>
      <c r="E15" s="150"/>
      <c r="F15" s="151" t="s">
        <v>94</v>
      </c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 t="s">
        <v>195</v>
      </c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90" t="s">
        <v>100</v>
      </c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132">
        <v>13.333</v>
      </c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41" t="s">
        <v>110</v>
      </c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38">
        <v>14.025988</v>
      </c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40"/>
      <c r="DA15" s="138">
        <f t="shared" ref="DA15" si="0">CJ15</f>
        <v>14.025988</v>
      </c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40"/>
      <c r="DR15" s="138">
        <f>DA15</f>
        <v>14.025988</v>
      </c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40"/>
      <c r="EL15" s="211" t="s">
        <v>102</v>
      </c>
      <c r="EM15" s="212"/>
      <c r="EN15" s="212"/>
      <c r="EO15" s="212"/>
      <c r="EP15" s="212"/>
      <c r="EQ15" s="212"/>
      <c r="ER15" s="212"/>
      <c r="ES15" s="212"/>
      <c r="ET15" s="212"/>
      <c r="EU15" s="212"/>
      <c r="EV15" s="212"/>
      <c r="EW15" s="212"/>
      <c r="EX15" s="212"/>
      <c r="EY15" s="212"/>
      <c r="EZ15" s="212"/>
      <c r="FA15" s="212"/>
      <c r="FB15" s="212"/>
      <c r="FC15" s="212"/>
      <c r="FD15" s="212"/>
      <c r="FE15" s="213"/>
    </row>
    <row r="16" spans="1:164" s="14" customFormat="1" ht="117" customHeight="1" x14ac:dyDescent="0.25">
      <c r="A16" s="148" t="s">
        <v>44</v>
      </c>
      <c r="B16" s="149"/>
      <c r="C16" s="149"/>
      <c r="D16" s="149"/>
      <c r="E16" s="150"/>
      <c r="F16" s="151" t="s">
        <v>95</v>
      </c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 t="s">
        <v>98</v>
      </c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90" t="s">
        <v>101</v>
      </c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32">
        <v>87.5</v>
      </c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41" t="s">
        <v>199</v>
      </c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38">
        <v>165.32444699999999</v>
      </c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40"/>
      <c r="DA16" s="138">
        <f>CJ16</f>
        <v>165.32444699999999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40"/>
      <c r="DR16" s="138">
        <f>DA16</f>
        <v>165.32444699999999</v>
      </c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40"/>
      <c r="EL16" s="211" t="s">
        <v>102</v>
      </c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3"/>
    </row>
    <row r="17" spans="1:162" s="14" customFormat="1" ht="7.5" hidden="1" customHeight="1" x14ac:dyDescent="0.25">
      <c r="A17" s="148"/>
      <c r="B17" s="149"/>
      <c r="C17" s="149"/>
      <c r="D17" s="149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0" customFormat="1" ht="45" customHeight="1" x14ac:dyDescent="0.25">
      <c r="A21" s="83" t="s">
        <v>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</row>
    <row r="22" spans="1:162" s="54" customFormat="1" ht="15.75" x14ac:dyDescent="0.25">
      <c r="AV22" s="114" t="s">
        <v>137</v>
      </c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54" t="s">
        <v>4</v>
      </c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4"/>
      <c r="CV23" s="154"/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4"/>
      <c r="DI23" s="154"/>
      <c r="DJ23" s="154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15"/>
      <c r="DW23" s="15"/>
      <c r="DX23" s="15"/>
      <c r="DY23" s="15"/>
      <c r="DZ23" s="16"/>
      <c r="EA23" s="16"/>
      <c r="EB23" s="16"/>
      <c r="EC23" s="16"/>
      <c r="ED23" s="57"/>
      <c r="EE23" s="57"/>
      <c r="EF23" s="57"/>
      <c r="EG23" s="57"/>
      <c r="EH23" s="54"/>
      <c r="EI23" s="54"/>
      <c r="EJ23" s="54"/>
      <c r="EK23" s="54"/>
    </row>
    <row r="24" spans="1:162" s="8" customFormat="1" ht="15.75" x14ac:dyDescent="0.25">
      <c r="AW24" s="115" t="s">
        <v>19</v>
      </c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6" t="s">
        <v>144</v>
      </c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5">
        <v>20</v>
      </c>
      <c r="CS24" s="115"/>
      <c r="CT24" s="115"/>
      <c r="CU24" s="115"/>
      <c r="CV24" s="117" t="s">
        <v>205</v>
      </c>
      <c r="CW24" s="117"/>
      <c r="CX24" s="117"/>
      <c r="CY24" s="117"/>
      <c r="CZ24" s="118" t="s">
        <v>6</v>
      </c>
      <c r="DA24" s="118"/>
      <c r="DB24" s="118"/>
      <c r="DC24" s="118"/>
      <c r="DD24" s="118"/>
      <c r="DE24" s="118"/>
      <c r="DF24" s="118"/>
      <c r="DG24" s="118"/>
      <c r="DH24" s="118"/>
    </row>
    <row r="25" spans="1:162" s="54" customFormat="1" ht="15.75" x14ac:dyDescent="0.25">
      <c r="C25" s="115" t="s">
        <v>7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6" t="s">
        <v>145</v>
      </c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DC25" s="7"/>
    </row>
    <row r="27" spans="1:162" s="12" customFormat="1" ht="61.5" customHeight="1" x14ac:dyDescent="0.2">
      <c r="A27" s="156" t="s">
        <v>8</v>
      </c>
      <c r="B27" s="156"/>
      <c r="C27" s="156"/>
      <c r="D27" s="156"/>
      <c r="E27" s="156"/>
      <c r="F27" s="156" t="s">
        <v>20</v>
      </c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 t="s">
        <v>10</v>
      </c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 t="s">
        <v>21</v>
      </c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 t="s">
        <v>22</v>
      </c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 t="s">
        <v>23</v>
      </c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 t="s">
        <v>24</v>
      </c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 t="s">
        <v>25</v>
      </c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 t="s">
        <v>26</v>
      </c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 t="s">
        <v>27</v>
      </c>
      <c r="EN27" s="156"/>
      <c r="EO27" s="156"/>
      <c r="EP27" s="156"/>
      <c r="EQ27" s="156"/>
      <c r="ER27" s="156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6"/>
    </row>
    <row r="28" spans="1:162" s="13" customFormat="1" x14ac:dyDescent="0.25">
      <c r="A28" s="157">
        <v>1</v>
      </c>
      <c r="B28" s="158"/>
      <c r="C28" s="158"/>
      <c r="D28" s="158"/>
      <c r="E28" s="159"/>
      <c r="F28" s="160">
        <v>2</v>
      </c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>
        <v>3</v>
      </c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>
        <v>4</v>
      </c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>
        <v>5</v>
      </c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>
        <v>6</v>
      </c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>
        <v>7</v>
      </c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>
        <v>8</v>
      </c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>
        <v>9</v>
      </c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160"/>
      <c r="EH28" s="160"/>
      <c r="EI28" s="160"/>
      <c r="EJ28" s="160"/>
      <c r="EK28" s="160"/>
      <c r="EL28" s="160"/>
      <c r="EM28" s="160">
        <v>10</v>
      </c>
      <c r="EN28" s="160"/>
      <c r="EO28" s="160"/>
      <c r="EP28" s="160"/>
      <c r="EQ28" s="160"/>
      <c r="ER28" s="160"/>
      <c r="ES28" s="160"/>
      <c r="ET28" s="160"/>
      <c r="EU28" s="160"/>
      <c r="EV28" s="160"/>
      <c r="EW28" s="160"/>
      <c r="EX28" s="160"/>
      <c r="EY28" s="160"/>
      <c r="EZ28" s="160"/>
      <c r="FA28" s="160"/>
      <c r="FB28" s="160"/>
      <c r="FC28" s="160"/>
      <c r="FD28" s="160"/>
      <c r="FE28" s="160"/>
    </row>
    <row r="29" spans="1:162" s="14" customFormat="1" ht="68.25" customHeight="1" x14ac:dyDescent="0.25">
      <c r="A29" s="148" t="s">
        <v>40</v>
      </c>
      <c r="B29" s="149"/>
      <c r="C29" s="149"/>
      <c r="D29" s="149"/>
      <c r="E29" s="150"/>
      <c r="F29" s="151" t="s">
        <v>93</v>
      </c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 t="s">
        <v>96</v>
      </c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90" t="s">
        <v>99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132">
        <v>40.290999999999997</v>
      </c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41" t="s">
        <v>136</v>
      </c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38">
        <f>CJ14</f>
        <v>15.708435999999999</v>
      </c>
      <c r="CH29" s="139"/>
      <c r="CI29" s="139"/>
      <c r="CJ29" s="139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39"/>
      <c r="CX29" s="140"/>
      <c r="CY29" s="133">
        <f>DA14</f>
        <v>15.708435999999999</v>
      </c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>
        <f>CY29</f>
        <v>15.708435999999999</v>
      </c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>
        <f>AZ29-DT29</f>
        <v>24.582563999999998</v>
      </c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55"/>
    </row>
    <row r="30" spans="1:162" s="14" customFormat="1" ht="66" customHeight="1" x14ac:dyDescent="0.25">
      <c r="A30" s="148" t="s">
        <v>42</v>
      </c>
      <c r="B30" s="149"/>
      <c r="C30" s="149"/>
      <c r="D30" s="149"/>
      <c r="E30" s="150"/>
      <c r="F30" s="151" t="s">
        <v>94</v>
      </c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 t="s">
        <v>195</v>
      </c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90" t="s">
        <v>100</v>
      </c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132">
        <v>13.333</v>
      </c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41" t="s">
        <v>196</v>
      </c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38">
        <f t="shared" ref="CG30:CG31" si="1">CJ15</f>
        <v>14.025988</v>
      </c>
      <c r="CH30" s="139"/>
      <c r="CI30" s="139"/>
      <c r="CJ30" s="139"/>
      <c r="CK30" s="139"/>
      <c r="CL30" s="139"/>
      <c r="CM30" s="139"/>
      <c r="CN30" s="139"/>
      <c r="CO30" s="139"/>
      <c r="CP30" s="139"/>
      <c r="CQ30" s="139"/>
      <c r="CR30" s="139"/>
      <c r="CS30" s="139"/>
      <c r="CT30" s="139"/>
      <c r="CU30" s="139"/>
      <c r="CV30" s="139"/>
      <c r="CW30" s="139"/>
      <c r="CX30" s="140"/>
      <c r="CY30" s="133">
        <f>DA15</f>
        <v>14.025988</v>
      </c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>
        <f>CY30</f>
        <v>14.025988</v>
      </c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214" t="str">
        <f>EL15</f>
        <v>нет свободной мощности</v>
      </c>
      <c r="EN30" s="214"/>
      <c r="EO30" s="214"/>
      <c r="EP30" s="214"/>
      <c r="EQ30" s="214"/>
      <c r="ER30" s="214"/>
      <c r="ES30" s="214"/>
      <c r="ET30" s="214"/>
      <c r="EU30" s="214"/>
      <c r="EV30" s="214"/>
      <c r="EW30" s="214"/>
      <c r="EX30" s="214"/>
      <c r="EY30" s="214"/>
      <c r="EZ30" s="214"/>
      <c r="FA30" s="214"/>
      <c r="FB30" s="214"/>
      <c r="FC30" s="214"/>
      <c r="FD30" s="214"/>
      <c r="FE30" s="214"/>
    </row>
    <row r="31" spans="1:162" s="14" customFormat="1" ht="117.75" customHeight="1" x14ac:dyDescent="0.25">
      <c r="A31" s="148" t="s">
        <v>44</v>
      </c>
      <c r="B31" s="149"/>
      <c r="C31" s="149"/>
      <c r="D31" s="149"/>
      <c r="E31" s="150"/>
      <c r="F31" s="151" t="s">
        <v>95</v>
      </c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 t="s">
        <v>98</v>
      </c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90" t="s">
        <v>101</v>
      </c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133">
        <v>87.5</v>
      </c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41" t="s">
        <v>197</v>
      </c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38">
        <f t="shared" si="1"/>
        <v>165.32444699999999</v>
      </c>
      <c r="CH31" s="139"/>
      <c r="CI31" s="139"/>
      <c r="CJ31" s="139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40"/>
      <c r="CY31" s="133">
        <f>DA16</f>
        <v>165.32444699999999</v>
      </c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>
        <f>CY31</f>
        <v>165.32444699999999</v>
      </c>
      <c r="DU31" s="133"/>
      <c r="DV31" s="133"/>
      <c r="DW31" s="133"/>
      <c r="DX31" s="133"/>
      <c r="DY31" s="133"/>
      <c r="DZ31" s="133"/>
      <c r="EA31" s="133"/>
      <c r="EB31" s="133"/>
      <c r="EC31" s="133"/>
      <c r="ED31" s="133"/>
      <c r="EE31" s="133"/>
      <c r="EF31" s="133"/>
      <c r="EG31" s="133"/>
      <c r="EH31" s="133"/>
      <c r="EI31" s="133"/>
      <c r="EJ31" s="133"/>
      <c r="EK31" s="133"/>
      <c r="EL31" s="133"/>
      <c r="EM31" s="214" t="str">
        <f>EL16</f>
        <v>нет свободной мощности</v>
      </c>
      <c r="EN31" s="214"/>
      <c r="EO31" s="214"/>
      <c r="EP31" s="214"/>
      <c r="EQ31" s="214"/>
      <c r="ER31" s="214"/>
      <c r="ES31" s="214"/>
      <c r="ET31" s="214"/>
      <c r="EU31" s="214"/>
      <c r="EV31" s="214"/>
      <c r="EW31" s="214"/>
      <c r="EX31" s="214"/>
      <c r="EY31" s="214"/>
      <c r="EZ31" s="214"/>
      <c r="FA31" s="214"/>
      <c r="FB31" s="214"/>
      <c r="FC31" s="214"/>
      <c r="FD31" s="214"/>
      <c r="FE31" s="214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0" customFormat="1" ht="15.75" x14ac:dyDescent="0.25">
      <c r="A35" s="83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/>
      <c r="FD35" s="113"/>
      <c r="FE35" s="113"/>
    </row>
    <row r="36" spans="1:161" s="54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54" t="s">
        <v>4</v>
      </c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54"/>
      <c r="DR37" s="154"/>
      <c r="DS37" s="154"/>
      <c r="DT37" s="154"/>
      <c r="DU37" s="154"/>
      <c r="DV37" s="154"/>
      <c r="DW37" s="154"/>
      <c r="DX37" s="154"/>
      <c r="DY37" s="9"/>
      <c r="DZ37" s="9"/>
      <c r="EA37" s="9"/>
      <c r="EB37" s="9"/>
      <c r="EC37" s="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5" t="s">
        <v>30</v>
      </c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6" t="s">
        <v>144</v>
      </c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5">
        <v>20</v>
      </c>
      <c r="DB38" s="115"/>
      <c r="DC38" s="115"/>
      <c r="DD38" s="115"/>
      <c r="DE38" s="117" t="s">
        <v>205</v>
      </c>
      <c r="DF38" s="117"/>
      <c r="DG38" s="117"/>
      <c r="DH38" s="117"/>
      <c r="DI38" s="118" t="s">
        <v>6</v>
      </c>
      <c r="DJ38" s="118"/>
      <c r="DK38" s="118"/>
      <c r="DL38" s="118"/>
      <c r="DM38" s="118"/>
      <c r="DN38" s="118"/>
      <c r="DO38" s="118"/>
      <c r="DP38" s="118"/>
      <c r="DQ38" s="118"/>
    </row>
    <row r="39" spans="1:161" s="54" customFormat="1" ht="15.75" x14ac:dyDescent="0.25">
      <c r="C39" s="115" t="s">
        <v>7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6" t="s">
        <v>145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DC39" s="7"/>
    </row>
    <row r="40" spans="1:161" s="60" customFormat="1" ht="15.75" x14ac:dyDescent="0.25">
      <c r="DC40" s="42"/>
    </row>
    <row r="41" spans="1:161" ht="45" customHeight="1" x14ac:dyDescent="0.25">
      <c r="A41" s="167" t="s">
        <v>31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9"/>
      <c r="L41" s="167" t="s">
        <v>32</v>
      </c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  <c r="AD41" s="156" t="s">
        <v>33</v>
      </c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156"/>
      <c r="CO41" s="156"/>
      <c r="CP41" s="156"/>
      <c r="CQ41" s="156"/>
      <c r="CR41" s="156"/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</row>
    <row r="42" spans="1:161" ht="13.5" customHeight="1" x14ac:dyDescent="0.2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2"/>
      <c r="L42" s="170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2"/>
      <c r="AD42" s="170">
        <v>1</v>
      </c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2"/>
      <c r="BK42" s="170">
        <v>2</v>
      </c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2"/>
      <c r="CR42" s="170">
        <v>3</v>
      </c>
      <c r="CS42" s="171"/>
      <c r="CT42" s="171"/>
      <c r="CU42" s="171"/>
      <c r="CV42" s="171"/>
      <c r="CW42" s="171"/>
      <c r="CX42" s="171"/>
      <c r="CY42" s="171"/>
      <c r="CZ42" s="171"/>
      <c r="DA42" s="171"/>
      <c r="DB42" s="171"/>
      <c r="DC42" s="171"/>
      <c r="DD42" s="171"/>
      <c r="DE42" s="171"/>
      <c r="DF42" s="171"/>
      <c r="DG42" s="171"/>
      <c r="DH42" s="171"/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2"/>
      <c r="DY42" s="156" t="s">
        <v>34</v>
      </c>
      <c r="DZ42" s="156"/>
      <c r="EA42" s="156"/>
      <c r="EB42" s="156"/>
      <c r="EC42" s="156"/>
      <c r="ED42" s="156"/>
      <c r="EE42" s="156"/>
      <c r="EF42" s="156"/>
      <c r="EG42" s="156"/>
      <c r="EH42" s="156"/>
      <c r="EI42" s="156"/>
      <c r="EJ42" s="156"/>
      <c r="EK42" s="156"/>
      <c r="EL42" s="156"/>
      <c r="EM42" s="156"/>
      <c r="EN42" s="156"/>
      <c r="EO42" s="156"/>
      <c r="EP42" s="156"/>
      <c r="EQ42" s="156"/>
      <c r="ER42" s="156"/>
      <c r="ES42" s="156"/>
      <c r="ET42" s="156"/>
      <c r="EU42" s="156"/>
      <c r="EV42" s="156"/>
      <c r="EW42" s="156"/>
      <c r="EX42" s="156"/>
      <c r="EY42" s="156"/>
      <c r="EZ42" s="156"/>
      <c r="FA42" s="156"/>
      <c r="FB42" s="156"/>
      <c r="FC42" s="156"/>
      <c r="FD42" s="156"/>
      <c r="FE42" s="156"/>
    </row>
    <row r="43" spans="1:161" ht="13.5" customHeight="1" x14ac:dyDescent="0.25">
      <c r="A43" s="170"/>
      <c r="B43" s="171"/>
      <c r="C43" s="171"/>
      <c r="D43" s="171"/>
      <c r="E43" s="171"/>
      <c r="F43" s="171"/>
      <c r="G43" s="171"/>
      <c r="H43" s="171"/>
      <c r="I43" s="171"/>
      <c r="J43" s="171"/>
      <c r="K43" s="172"/>
      <c r="L43" s="170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2"/>
      <c r="AD43" s="170" t="s">
        <v>35</v>
      </c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2"/>
      <c r="BK43" s="170" t="s">
        <v>36</v>
      </c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2"/>
      <c r="CR43" s="170" t="s">
        <v>37</v>
      </c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2"/>
      <c r="DY43" s="156" t="s">
        <v>34</v>
      </c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6"/>
      <c r="EK43" s="156"/>
      <c r="EL43" s="156"/>
      <c r="EM43" s="156"/>
      <c r="EN43" s="156"/>
      <c r="EO43" s="156"/>
      <c r="EP43" s="156"/>
      <c r="EQ43" s="156"/>
      <c r="ER43" s="156"/>
      <c r="ES43" s="156"/>
      <c r="ET43" s="156"/>
      <c r="EU43" s="156"/>
      <c r="EV43" s="156"/>
      <c r="EW43" s="156"/>
      <c r="EX43" s="156"/>
      <c r="EY43" s="156"/>
      <c r="EZ43" s="156"/>
      <c r="FA43" s="156"/>
      <c r="FB43" s="156"/>
      <c r="FC43" s="156"/>
      <c r="FD43" s="156"/>
      <c r="FE43" s="156"/>
    </row>
    <row r="44" spans="1:161" ht="44.25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9"/>
      <c r="L44" s="167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9"/>
      <c r="AD44" s="173" t="s">
        <v>38</v>
      </c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 t="s">
        <v>39</v>
      </c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 t="s">
        <v>38</v>
      </c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 t="s">
        <v>39</v>
      </c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 t="s">
        <v>38</v>
      </c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 t="s">
        <v>39</v>
      </c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 t="s">
        <v>38</v>
      </c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 t="s">
        <v>39</v>
      </c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</row>
    <row r="45" spans="1:161" s="18" customFormat="1" x14ac:dyDescent="0.25">
      <c r="A45" s="148" t="s">
        <v>40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74" t="s">
        <v>41</v>
      </c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</row>
    <row r="46" spans="1:161" s="18" customFormat="1" x14ac:dyDescent="0.25">
      <c r="A46" s="148" t="s">
        <v>42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74" t="s">
        <v>43</v>
      </c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</row>
    <row r="47" spans="1:161" s="18" customFormat="1" x14ac:dyDescent="0.25">
      <c r="A47" s="148" t="s">
        <v>44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74" t="s">
        <v>45</v>
      </c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</row>
    <row r="48" spans="1:161" s="18" customFormat="1" x14ac:dyDescent="0.25">
      <c r="A48" s="148" t="s">
        <v>34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50"/>
      <c r="L48" s="174" t="s">
        <v>34</v>
      </c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0" customFormat="1" ht="63.75" customHeight="1" x14ac:dyDescent="0.25">
      <c r="A52" s="83" t="s">
        <v>119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</row>
    <row r="53" spans="1:161" s="8" customFormat="1" ht="15.75" x14ac:dyDescent="0.25">
      <c r="AV53" s="154" t="s">
        <v>4</v>
      </c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154"/>
      <c r="CW53" s="154"/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54"/>
      <c r="DI53" s="154"/>
      <c r="DJ53" s="154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15"/>
      <c r="DW53" s="15"/>
      <c r="DX53" s="15"/>
      <c r="DY53" s="15"/>
      <c r="DZ53" s="16"/>
      <c r="EA53" s="16"/>
      <c r="EB53" s="16"/>
      <c r="EC53" s="16"/>
      <c r="ED53" s="57"/>
      <c r="EE53" s="57"/>
      <c r="EF53" s="57"/>
      <c r="EG53" s="57"/>
      <c r="EH53" s="54"/>
      <c r="EI53" s="54"/>
      <c r="EJ53" s="54"/>
      <c r="EK53" s="54"/>
    </row>
    <row r="54" spans="1:161" s="8" customFormat="1" ht="15.75" x14ac:dyDescent="0.25">
      <c r="AQ54" s="19"/>
      <c r="AR54" s="17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115" t="s">
        <v>112</v>
      </c>
      <c r="BH54" s="115"/>
      <c r="BI54" s="115"/>
      <c r="BJ54" s="115"/>
      <c r="BK54" s="115"/>
      <c r="BL54" s="115"/>
      <c r="BM54" s="115"/>
      <c r="BN54" s="115"/>
      <c r="BO54" s="115"/>
      <c r="BP54" s="115"/>
      <c r="BQ54" s="116" t="s">
        <v>144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5">
        <v>20</v>
      </c>
      <c r="CJ54" s="115"/>
      <c r="CK54" s="115"/>
      <c r="CL54" s="115"/>
      <c r="CM54" s="117" t="s">
        <v>205</v>
      </c>
      <c r="CN54" s="117"/>
      <c r="CO54" s="117"/>
      <c r="CP54" s="117"/>
      <c r="CQ54" s="118" t="s">
        <v>6</v>
      </c>
      <c r="CR54" s="118"/>
      <c r="CS54" s="118"/>
      <c r="CT54" s="118"/>
      <c r="CU54" s="118"/>
      <c r="CV54" s="118"/>
      <c r="CW54" s="118"/>
      <c r="CX54" s="118"/>
      <c r="DC54" s="10"/>
    </row>
    <row r="55" spans="1:161" s="54" customFormat="1" ht="15.75" x14ac:dyDescent="0.25">
      <c r="O55" s="155" t="s">
        <v>7</v>
      </c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16" t="s">
        <v>145</v>
      </c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DC55" s="7"/>
    </row>
    <row r="57" spans="1:161" ht="66" customHeight="1" x14ac:dyDescent="0.25">
      <c r="A57" s="156" t="s">
        <v>47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 t="s">
        <v>48</v>
      </c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 t="s">
        <v>49</v>
      </c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 t="s">
        <v>50</v>
      </c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 t="s">
        <v>51</v>
      </c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 t="s">
        <v>52</v>
      </c>
      <c r="EB57" s="156"/>
      <c r="EC57" s="156"/>
      <c r="ED57" s="156"/>
      <c r="EE57" s="156"/>
      <c r="EF57" s="156"/>
      <c r="EG57" s="156"/>
      <c r="EH57" s="156"/>
      <c r="EI57" s="156"/>
      <c r="EJ57" s="156"/>
      <c r="EK57" s="156"/>
      <c r="EL57" s="156"/>
      <c r="EM57" s="156"/>
      <c r="EN57" s="156"/>
      <c r="EO57" s="156"/>
      <c r="EP57" s="156"/>
      <c r="EQ57" s="156"/>
      <c r="ER57" s="156"/>
      <c r="ES57" s="156"/>
      <c r="ET57" s="156"/>
      <c r="EU57" s="156"/>
      <c r="EV57" s="156"/>
      <c r="EW57" s="156"/>
      <c r="EX57" s="156"/>
      <c r="EY57" s="156"/>
      <c r="EZ57" s="156"/>
      <c r="FA57" s="156"/>
      <c r="FB57" s="156"/>
      <c r="FC57" s="156"/>
      <c r="FD57" s="156"/>
      <c r="FE57" s="156"/>
    </row>
    <row r="58" spans="1:161" s="20" customFormat="1" x14ac:dyDescent="0.25">
      <c r="A58" s="127">
        <v>1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>
        <v>2</v>
      </c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>
        <v>3</v>
      </c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>
        <v>4</v>
      </c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>
        <v>5</v>
      </c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>
        <v>6</v>
      </c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</row>
    <row r="59" spans="1:161" s="20" customFormat="1" ht="30" customHeight="1" x14ac:dyDescent="0.25">
      <c r="A59" s="90" t="s">
        <v>93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84" t="s">
        <v>111</v>
      </c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6"/>
      <c r="AS59" s="145" t="s">
        <v>104</v>
      </c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7"/>
      <c r="BQ59" s="138">
        <v>9.9629999999999992</v>
      </c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40"/>
      <c r="CT59" s="71">
        <v>8.3219999999999992</v>
      </c>
      <c r="CU59" s="71">
        <v>8.3219999999999992</v>
      </c>
      <c r="CV59" s="138">
        <f t="shared" ref="CV59:CV66" si="2">BQ59</f>
        <v>9.9629999999999992</v>
      </c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40"/>
      <c r="EA59" s="103">
        <f>EL14</f>
        <v>24.582563999999998</v>
      </c>
      <c r="EB59" s="175"/>
      <c r="EC59" s="175"/>
      <c r="ED59" s="175"/>
      <c r="EE59" s="175"/>
      <c r="EF59" s="175"/>
      <c r="EG59" s="175"/>
      <c r="EH59" s="175"/>
      <c r="EI59" s="175"/>
      <c r="EJ59" s="175"/>
      <c r="EK59" s="175"/>
      <c r="EL59" s="175"/>
      <c r="EM59" s="175"/>
      <c r="EN59" s="175"/>
      <c r="EO59" s="175"/>
      <c r="EP59" s="175"/>
      <c r="EQ59" s="175"/>
      <c r="ER59" s="175"/>
      <c r="ES59" s="175"/>
      <c r="ET59" s="175"/>
      <c r="EU59" s="175"/>
      <c r="EV59" s="175"/>
      <c r="EW59" s="175"/>
      <c r="EX59" s="175"/>
      <c r="EY59" s="175"/>
      <c r="EZ59" s="175"/>
      <c r="FA59" s="175"/>
      <c r="FB59" s="175"/>
      <c r="FC59" s="175"/>
      <c r="FD59" s="175"/>
      <c r="FE59" s="176"/>
    </row>
    <row r="60" spans="1:161" s="20" customFormat="1" ht="30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87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9"/>
      <c r="AS60" s="145" t="s">
        <v>105</v>
      </c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7"/>
      <c r="BQ60" s="138">
        <v>3.2482099999999998</v>
      </c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40"/>
      <c r="CT60" s="73">
        <v>3.44</v>
      </c>
      <c r="CU60" s="73">
        <v>3.44</v>
      </c>
      <c r="CV60" s="133">
        <f t="shared" si="2"/>
        <v>3.2482099999999998</v>
      </c>
      <c r="CW60" s="133">
        <v>3.44</v>
      </c>
      <c r="CX60" s="133">
        <v>3.44</v>
      </c>
      <c r="CY60" s="133">
        <v>3.44</v>
      </c>
      <c r="CZ60" s="133">
        <v>3.44</v>
      </c>
      <c r="DA60" s="133">
        <v>3.44</v>
      </c>
      <c r="DB60" s="133">
        <v>3.44</v>
      </c>
      <c r="DC60" s="133">
        <v>3.44</v>
      </c>
      <c r="DD60" s="133">
        <v>3.44</v>
      </c>
      <c r="DE60" s="133">
        <v>3.44</v>
      </c>
      <c r="DF60" s="133">
        <v>3.44</v>
      </c>
      <c r="DG60" s="133">
        <v>3.44</v>
      </c>
      <c r="DH60" s="133">
        <v>3.44</v>
      </c>
      <c r="DI60" s="133">
        <v>3.44</v>
      </c>
      <c r="DJ60" s="133">
        <v>3.44</v>
      </c>
      <c r="DK60" s="133">
        <v>3.44</v>
      </c>
      <c r="DL60" s="133">
        <v>3.44</v>
      </c>
      <c r="DM60" s="133">
        <v>3.44</v>
      </c>
      <c r="DN60" s="133">
        <v>3.44</v>
      </c>
      <c r="DO60" s="133">
        <v>3.44</v>
      </c>
      <c r="DP60" s="133">
        <v>3.44</v>
      </c>
      <c r="DQ60" s="133">
        <v>3.44</v>
      </c>
      <c r="DR60" s="133">
        <v>3.44</v>
      </c>
      <c r="DS60" s="133">
        <v>3.44</v>
      </c>
      <c r="DT60" s="133">
        <v>3.44</v>
      </c>
      <c r="DU60" s="133">
        <v>3.44</v>
      </c>
      <c r="DV60" s="133">
        <v>3.44</v>
      </c>
      <c r="DW60" s="133">
        <v>3.44</v>
      </c>
      <c r="DX60" s="133">
        <v>3.44</v>
      </c>
      <c r="DY60" s="133">
        <v>3.44</v>
      </c>
      <c r="DZ60" s="133">
        <v>3.44</v>
      </c>
      <c r="EA60" s="216"/>
      <c r="EB60" s="217"/>
      <c r="EC60" s="217"/>
      <c r="ED60" s="217"/>
      <c r="EE60" s="217"/>
      <c r="EF60" s="217"/>
      <c r="EG60" s="217"/>
      <c r="EH60" s="217"/>
      <c r="EI60" s="217"/>
      <c r="EJ60" s="217"/>
      <c r="EK60" s="217"/>
      <c r="EL60" s="217"/>
      <c r="EM60" s="217"/>
      <c r="EN60" s="217"/>
      <c r="EO60" s="217"/>
      <c r="EP60" s="217"/>
      <c r="EQ60" s="217"/>
      <c r="ER60" s="217"/>
      <c r="ES60" s="217"/>
      <c r="ET60" s="217"/>
      <c r="EU60" s="217"/>
      <c r="EV60" s="217"/>
      <c r="EW60" s="217"/>
      <c r="EX60" s="217"/>
      <c r="EY60" s="217"/>
      <c r="EZ60" s="217"/>
      <c r="FA60" s="217"/>
      <c r="FB60" s="217"/>
      <c r="FC60" s="217"/>
      <c r="FD60" s="217"/>
      <c r="FE60" s="218"/>
    </row>
    <row r="61" spans="1:161" s="20" customFormat="1" ht="30" customHeight="1" x14ac:dyDescent="0.25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87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9"/>
      <c r="AS61" s="145" t="s">
        <v>106</v>
      </c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7"/>
      <c r="BQ61" s="138">
        <v>2.3E-2</v>
      </c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  <c r="CP61" s="139"/>
      <c r="CQ61" s="139"/>
      <c r="CR61" s="139"/>
      <c r="CS61" s="140"/>
      <c r="CT61" s="73">
        <v>2.5999999999999999E-2</v>
      </c>
      <c r="CU61" s="73">
        <v>2.5999999999999999E-2</v>
      </c>
      <c r="CV61" s="133">
        <f t="shared" si="2"/>
        <v>2.3E-2</v>
      </c>
      <c r="CW61" s="133">
        <v>2.5999999999999999E-2</v>
      </c>
      <c r="CX61" s="133">
        <v>2.5999999999999999E-2</v>
      </c>
      <c r="CY61" s="133">
        <v>2.5999999999999999E-2</v>
      </c>
      <c r="CZ61" s="133">
        <v>2.5999999999999999E-2</v>
      </c>
      <c r="DA61" s="133">
        <v>2.5999999999999999E-2</v>
      </c>
      <c r="DB61" s="133">
        <v>2.5999999999999999E-2</v>
      </c>
      <c r="DC61" s="133">
        <v>2.5999999999999999E-2</v>
      </c>
      <c r="DD61" s="133">
        <v>2.5999999999999999E-2</v>
      </c>
      <c r="DE61" s="133">
        <v>2.5999999999999999E-2</v>
      </c>
      <c r="DF61" s="133">
        <v>2.5999999999999999E-2</v>
      </c>
      <c r="DG61" s="133">
        <v>2.5999999999999999E-2</v>
      </c>
      <c r="DH61" s="133">
        <v>2.5999999999999999E-2</v>
      </c>
      <c r="DI61" s="133">
        <v>2.5999999999999999E-2</v>
      </c>
      <c r="DJ61" s="133">
        <v>2.5999999999999999E-2</v>
      </c>
      <c r="DK61" s="133">
        <v>2.5999999999999999E-2</v>
      </c>
      <c r="DL61" s="133">
        <v>2.5999999999999999E-2</v>
      </c>
      <c r="DM61" s="133">
        <v>2.5999999999999999E-2</v>
      </c>
      <c r="DN61" s="133">
        <v>2.5999999999999999E-2</v>
      </c>
      <c r="DO61" s="133">
        <v>2.5999999999999999E-2</v>
      </c>
      <c r="DP61" s="133">
        <v>2.5999999999999999E-2</v>
      </c>
      <c r="DQ61" s="133">
        <v>2.5999999999999999E-2</v>
      </c>
      <c r="DR61" s="133">
        <v>2.5999999999999999E-2</v>
      </c>
      <c r="DS61" s="133">
        <v>2.5999999999999999E-2</v>
      </c>
      <c r="DT61" s="133">
        <v>2.5999999999999999E-2</v>
      </c>
      <c r="DU61" s="133">
        <v>2.5999999999999999E-2</v>
      </c>
      <c r="DV61" s="133">
        <v>2.5999999999999999E-2</v>
      </c>
      <c r="DW61" s="133">
        <v>2.5999999999999999E-2</v>
      </c>
      <c r="DX61" s="133">
        <v>2.5999999999999999E-2</v>
      </c>
      <c r="DY61" s="133">
        <v>2.5999999999999999E-2</v>
      </c>
      <c r="DZ61" s="133">
        <v>2.5999999999999999E-2</v>
      </c>
      <c r="EA61" s="216"/>
      <c r="EB61" s="217"/>
      <c r="EC61" s="217"/>
      <c r="ED61" s="217"/>
      <c r="EE61" s="217"/>
      <c r="EF61" s="217"/>
      <c r="EG61" s="217"/>
      <c r="EH61" s="217"/>
      <c r="EI61" s="217"/>
      <c r="EJ61" s="217"/>
      <c r="EK61" s="217"/>
      <c r="EL61" s="217"/>
      <c r="EM61" s="217"/>
      <c r="EN61" s="217"/>
      <c r="EO61" s="217"/>
      <c r="EP61" s="217"/>
      <c r="EQ61" s="217"/>
      <c r="ER61" s="217"/>
      <c r="ES61" s="217"/>
      <c r="ET61" s="217"/>
      <c r="EU61" s="217"/>
      <c r="EV61" s="217"/>
      <c r="EW61" s="217"/>
      <c r="EX61" s="217"/>
      <c r="EY61" s="217"/>
      <c r="EZ61" s="217"/>
      <c r="FA61" s="217"/>
      <c r="FB61" s="217"/>
      <c r="FC61" s="217"/>
      <c r="FD61" s="217"/>
      <c r="FE61" s="218"/>
    </row>
    <row r="62" spans="1:161" s="20" customFormat="1" ht="30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87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9"/>
      <c r="AS62" s="145" t="s">
        <v>189</v>
      </c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7"/>
      <c r="BQ62" s="138">
        <v>8.2598000000000005E-2</v>
      </c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  <c r="CP62" s="139"/>
      <c r="CQ62" s="139"/>
      <c r="CR62" s="139"/>
      <c r="CS62" s="140"/>
      <c r="CT62" s="73">
        <v>8.2598000000000005E-2</v>
      </c>
      <c r="CU62" s="73">
        <v>8.2598000000000005E-2</v>
      </c>
      <c r="CV62" s="133">
        <f t="shared" si="2"/>
        <v>8.2598000000000005E-2</v>
      </c>
      <c r="CW62" s="133">
        <v>8.2598000000000005E-2</v>
      </c>
      <c r="CX62" s="133">
        <v>8.2598000000000005E-2</v>
      </c>
      <c r="CY62" s="133">
        <v>8.2598000000000005E-2</v>
      </c>
      <c r="CZ62" s="133">
        <v>8.2598000000000005E-2</v>
      </c>
      <c r="DA62" s="133">
        <v>8.2598000000000005E-2</v>
      </c>
      <c r="DB62" s="133">
        <v>8.2598000000000005E-2</v>
      </c>
      <c r="DC62" s="133">
        <v>8.2598000000000005E-2</v>
      </c>
      <c r="DD62" s="133">
        <v>8.2598000000000005E-2</v>
      </c>
      <c r="DE62" s="133">
        <v>8.2598000000000005E-2</v>
      </c>
      <c r="DF62" s="133">
        <v>8.2598000000000005E-2</v>
      </c>
      <c r="DG62" s="133">
        <v>8.2598000000000005E-2</v>
      </c>
      <c r="DH62" s="133">
        <v>8.2598000000000005E-2</v>
      </c>
      <c r="DI62" s="133">
        <v>8.2598000000000005E-2</v>
      </c>
      <c r="DJ62" s="133">
        <v>8.2598000000000005E-2</v>
      </c>
      <c r="DK62" s="133">
        <v>8.2598000000000005E-2</v>
      </c>
      <c r="DL62" s="133">
        <v>8.2598000000000005E-2</v>
      </c>
      <c r="DM62" s="133">
        <v>8.2598000000000005E-2</v>
      </c>
      <c r="DN62" s="133">
        <v>8.2598000000000005E-2</v>
      </c>
      <c r="DO62" s="133">
        <v>8.2598000000000005E-2</v>
      </c>
      <c r="DP62" s="133">
        <v>8.2598000000000005E-2</v>
      </c>
      <c r="DQ62" s="133">
        <v>8.2598000000000005E-2</v>
      </c>
      <c r="DR62" s="133">
        <v>8.2598000000000005E-2</v>
      </c>
      <c r="DS62" s="133">
        <v>8.2598000000000005E-2</v>
      </c>
      <c r="DT62" s="133">
        <v>8.2598000000000005E-2</v>
      </c>
      <c r="DU62" s="133">
        <v>8.2598000000000005E-2</v>
      </c>
      <c r="DV62" s="133">
        <v>8.2598000000000005E-2</v>
      </c>
      <c r="DW62" s="133">
        <v>8.2598000000000005E-2</v>
      </c>
      <c r="DX62" s="133">
        <v>8.2598000000000005E-2</v>
      </c>
      <c r="DY62" s="133">
        <v>8.2598000000000005E-2</v>
      </c>
      <c r="DZ62" s="133">
        <v>8.2598000000000005E-2</v>
      </c>
      <c r="EA62" s="216"/>
      <c r="EB62" s="217"/>
      <c r="EC62" s="217"/>
      <c r="ED62" s="217"/>
      <c r="EE62" s="217"/>
      <c r="EF62" s="217"/>
      <c r="EG62" s="217"/>
      <c r="EH62" s="217"/>
      <c r="EI62" s="217"/>
      <c r="EJ62" s="217"/>
      <c r="EK62" s="217"/>
      <c r="EL62" s="217"/>
      <c r="EM62" s="217"/>
      <c r="EN62" s="217"/>
      <c r="EO62" s="217"/>
      <c r="EP62" s="217"/>
      <c r="EQ62" s="217"/>
      <c r="ER62" s="217"/>
      <c r="ES62" s="217"/>
      <c r="ET62" s="217"/>
      <c r="EU62" s="217"/>
      <c r="EV62" s="217"/>
      <c r="EW62" s="217"/>
      <c r="EX62" s="217"/>
      <c r="EY62" s="217"/>
      <c r="EZ62" s="217"/>
      <c r="FA62" s="217"/>
      <c r="FB62" s="217"/>
      <c r="FC62" s="217"/>
      <c r="FD62" s="217"/>
      <c r="FE62" s="218"/>
    </row>
    <row r="63" spans="1:161" s="20" customFormat="1" ht="52.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87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9"/>
      <c r="AS63" s="145" t="s">
        <v>200</v>
      </c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7"/>
      <c r="BQ63" s="138">
        <v>6.2E-2</v>
      </c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40"/>
      <c r="CT63" s="73">
        <v>7.0000000000000007E-2</v>
      </c>
      <c r="CU63" s="73">
        <v>7.0000000000000007E-2</v>
      </c>
      <c r="CV63" s="133">
        <f t="shared" si="2"/>
        <v>6.2E-2</v>
      </c>
      <c r="CW63" s="133">
        <v>7.0000000000000007E-2</v>
      </c>
      <c r="CX63" s="133">
        <v>7.0000000000000007E-2</v>
      </c>
      <c r="CY63" s="133">
        <v>7.0000000000000007E-2</v>
      </c>
      <c r="CZ63" s="133">
        <v>7.0000000000000007E-2</v>
      </c>
      <c r="DA63" s="133">
        <v>7.0000000000000007E-2</v>
      </c>
      <c r="DB63" s="133">
        <v>7.0000000000000007E-2</v>
      </c>
      <c r="DC63" s="133">
        <v>7.0000000000000007E-2</v>
      </c>
      <c r="DD63" s="133">
        <v>7.0000000000000007E-2</v>
      </c>
      <c r="DE63" s="133">
        <v>7.0000000000000007E-2</v>
      </c>
      <c r="DF63" s="133">
        <v>7.0000000000000007E-2</v>
      </c>
      <c r="DG63" s="133">
        <v>7.0000000000000007E-2</v>
      </c>
      <c r="DH63" s="133">
        <v>7.0000000000000007E-2</v>
      </c>
      <c r="DI63" s="133">
        <v>7.0000000000000007E-2</v>
      </c>
      <c r="DJ63" s="133">
        <v>7.0000000000000007E-2</v>
      </c>
      <c r="DK63" s="133">
        <v>7.0000000000000007E-2</v>
      </c>
      <c r="DL63" s="133">
        <v>7.0000000000000007E-2</v>
      </c>
      <c r="DM63" s="133">
        <v>7.0000000000000007E-2</v>
      </c>
      <c r="DN63" s="133">
        <v>7.0000000000000007E-2</v>
      </c>
      <c r="DO63" s="133">
        <v>7.0000000000000007E-2</v>
      </c>
      <c r="DP63" s="133">
        <v>7.0000000000000007E-2</v>
      </c>
      <c r="DQ63" s="133">
        <v>7.0000000000000007E-2</v>
      </c>
      <c r="DR63" s="133">
        <v>7.0000000000000007E-2</v>
      </c>
      <c r="DS63" s="133">
        <v>7.0000000000000007E-2</v>
      </c>
      <c r="DT63" s="133">
        <v>7.0000000000000007E-2</v>
      </c>
      <c r="DU63" s="133">
        <v>7.0000000000000007E-2</v>
      </c>
      <c r="DV63" s="133">
        <v>7.0000000000000007E-2</v>
      </c>
      <c r="DW63" s="133">
        <v>7.0000000000000007E-2</v>
      </c>
      <c r="DX63" s="133">
        <v>7.0000000000000007E-2</v>
      </c>
      <c r="DY63" s="133">
        <v>7.0000000000000007E-2</v>
      </c>
      <c r="DZ63" s="133">
        <v>7.0000000000000007E-2</v>
      </c>
      <c r="EA63" s="216"/>
      <c r="EB63" s="217"/>
      <c r="EC63" s="217"/>
      <c r="ED63" s="217"/>
      <c r="EE63" s="217"/>
      <c r="EF63" s="217"/>
      <c r="EG63" s="217"/>
      <c r="EH63" s="217"/>
      <c r="EI63" s="217"/>
      <c r="EJ63" s="217"/>
      <c r="EK63" s="217"/>
      <c r="EL63" s="217"/>
      <c r="EM63" s="217"/>
      <c r="EN63" s="217"/>
      <c r="EO63" s="217"/>
      <c r="EP63" s="217"/>
      <c r="EQ63" s="217"/>
      <c r="ER63" s="217"/>
      <c r="ES63" s="217"/>
      <c r="ET63" s="217"/>
      <c r="EU63" s="217"/>
      <c r="EV63" s="217"/>
      <c r="EW63" s="217"/>
      <c r="EX63" s="217"/>
      <c r="EY63" s="217"/>
      <c r="EZ63" s="217"/>
      <c r="FA63" s="217"/>
      <c r="FB63" s="217"/>
      <c r="FC63" s="217"/>
      <c r="FD63" s="217"/>
      <c r="FE63" s="218"/>
    </row>
    <row r="64" spans="1:161" s="20" customFormat="1" ht="30" customHeight="1" x14ac:dyDescent="0.25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87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9"/>
      <c r="AS64" s="177" t="s">
        <v>110</v>
      </c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9"/>
      <c r="BQ64" s="138">
        <v>2.3296279999999996</v>
      </c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40"/>
      <c r="CT64" s="74">
        <v>0</v>
      </c>
      <c r="CU64" s="74">
        <v>0</v>
      </c>
      <c r="CV64" s="215">
        <f t="shared" si="2"/>
        <v>2.3296279999999996</v>
      </c>
      <c r="CW64" s="215"/>
      <c r="CX64" s="215"/>
      <c r="CY64" s="215"/>
      <c r="CZ64" s="215"/>
      <c r="DA64" s="215"/>
      <c r="DB64" s="215"/>
      <c r="DC64" s="215"/>
      <c r="DD64" s="215"/>
      <c r="DE64" s="215"/>
      <c r="DF64" s="215"/>
      <c r="DG64" s="215"/>
      <c r="DH64" s="215"/>
      <c r="DI64" s="215"/>
      <c r="DJ64" s="215"/>
      <c r="DK64" s="215"/>
      <c r="DL64" s="215"/>
      <c r="DM64" s="215"/>
      <c r="DN64" s="215"/>
      <c r="DO64" s="215"/>
      <c r="DP64" s="215"/>
      <c r="DQ64" s="215"/>
      <c r="DR64" s="215"/>
      <c r="DS64" s="215"/>
      <c r="DT64" s="215"/>
      <c r="DU64" s="215"/>
      <c r="DV64" s="215"/>
      <c r="DW64" s="215"/>
      <c r="DX64" s="215"/>
      <c r="DY64" s="215"/>
      <c r="DZ64" s="215"/>
      <c r="EA64" s="216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8"/>
    </row>
    <row r="65" spans="1:161" s="35" customFormat="1" ht="30" customHeight="1" x14ac:dyDescent="0.25">
      <c r="A65" s="90" t="s">
        <v>94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 t="s">
        <v>115</v>
      </c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141" t="s">
        <v>105</v>
      </c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38">
        <v>1.4651899999999998</v>
      </c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40"/>
      <c r="CT65" s="73">
        <v>1.6819999999999999</v>
      </c>
      <c r="CU65" s="73">
        <v>1.6819999999999999</v>
      </c>
      <c r="CV65" s="133">
        <f t="shared" si="2"/>
        <v>1.4651899999999998</v>
      </c>
      <c r="CW65" s="133">
        <v>1.6819999999999999</v>
      </c>
      <c r="CX65" s="133">
        <v>1.6819999999999999</v>
      </c>
      <c r="CY65" s="133">
        <v>1.6819999999999999</v>
      </c>
      <c r="CZ65" s="133">
        <v>1.6819999999999999</v>
      </c>
      <c r="DA65" s="133">
        <v>1.6819999999999999</v>
      </c>
      <c r="DB65" s="133">
        <v>1.6819999999999999</v>
      </c>
      <c r="DC65" s="133">
        <v>1.6819999999999999</v>
      </c>
      <c r="DD65" s="133">
        <v>1.6819999999999999</v>
      </c>
      <c r="DE65" s="133">
        <v>1.6819999999999999</v>
      </c>
      <c r="DF65" s="133">
        <v>1.6819999999999999</v>
      </c>
      <c r="DG65" s="133">
        <v>1.6819999999999999</v>
      </c>
      <c r="DH65" s="133">
        <v>1.6819999999999999</v>
      </c>
      <c r="DI65" s="133">
        <v>1.6819999999999999</v>
      </c>
      <c r="DJ65" s="133">
        <v>1.6819999999999999</v>
      </c>
      <c r="DK65" s="133">
        <v>1.6819999999999999</v>
      </c>
      <c r="DL65" s="133">
        <v>1.6819999999999999</v>
      </c>
      <c r="DM65" s="133">
        <v>1.6819999999999999</v>
      </c>
      <c r="DN65" s="133">
        <v>1.6819999999999999</v>
      </c>
      <c r="DO65" s="133">
        <v>1.6819999999999999</v>
      </c>
      <c r="DP65" s="133">
        <v>1.6819999999999999</v>
      </c>
      <c r="DQ65" s="133">
        <v>1.6819999999999999</v>
      </c>
      <c r="DR65" s="133">
        <v>1.6819999999999999</v>
      </c>
      <c r="DS65" s="133">
        <v>1.6819999999999999</v>
      </c>
      <c r="DT65" s="133">
        <v>1.6819999999999999</v>
      </c>
      <c r="DU65" s="133">
        <v>1.6819999999999999</v>
      </c>
      <c r="DV65" s="133">
        <v>1.6819999999999999</v>
      </c>
      <c r="DW65" s="133">
        <v>1.6819999999999999</v>
      </c>
      <c r="DX65" s="133">
        <v>1.6819999999999999</v>
      </c>
      <c r="DY65" s="133">
        <v>1.6819999999999999</v>
      </c>
      <c r="DZ65" s="133">
        <v>1.6819999999999999</v>
      </c>
      <c r="EA65" s="133" t="str">
        <f>EM30</f>
        <v>нет свободной мощности</v>
      </c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</row>
    <row r="66" spans="1:161" s="35" customFormat="1" ht="30" customHeight="1" x14ac:dyDescent="0.25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141" t="s">
        <v>201</v>
      </c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38">
        <v>9.1999999999999993</v>
      </c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40"/>
      <c r="CT66" s="73">
        <v>6.2</v>
      </c>
      <c r="CU66" s="73">
        <v>6.2</v>
      </c>
      <c r="CV66" s="133">
        <f t="shared" si="2"/>
        <v>9.1999999999999993</v>
      </c>
      <c r="CW66" s="133">
        <v>6.2</v>
      </c>
      <c r="CX66" s="133">
        <v>6.2</v>
      </c>
      <c r="CY66" s="133">
        <v>6.2</v>
      </c>
      <c r="CZ66" s="133">
        <v>6.2</v>
      </c>
      <c r="DA66" s="133">
        <v>6.2</v>
      </c>
      <c r="DB66" s="133">
        <v>6.2</v>
      </c>
      <c r="DC66" s="133">
        <v>6.2</v>
      </c>
      <c r="DD66" s="133">
        <v>6.2</v>
      </c>
      <c r="DE66" s="133">
        <v>6.2</v>
      </c>
      <c r="DF66" s="133">
        <v>6.2</v>
      </c>
      <c r="DG66" s="133">
        <v>6.2</v>
      </c>
      <c r="DH66" s="133">
        <v>6.2</v>
      </c>
      <c r="DI66" s="133">
        <v>6.2</v>
      </c>
      <c r="DJ66" s="133">
        <v>6.2</v>
      </c>
      <c r="DK66" s="133">
        <v>6.2</v>
      </c>
      <c r="DL66" s="133">
        <v>6.2</v>
      </c>
      <c r="DM66" s="133">
        <v>6.2</v>
      </c>
      <c r="DN66" s="133">
        <v>6.2</v>
      </c>
      <c r="DO66" s="133">
        <v>6.2</v>
      </c>
      <c r="DP66" s="133">
        <v>6.2</v>
      </c>
      <c r="DQ66" s="133">
        <v>6.2</v>
      </c>
      <c r="DR66" s="133">
        <v>6.2</v>
      </c>
      <c r="DS66" s="133">
        <v>6.2</v>
      </c>
      <c r="DT66" s="133">
        <v>6.2</v>
      </c>
      <c r="DU66" s="133">
        <v>6.2</v>
      </c>
      <c r="DV66" s="133">
        <v>6.2</v>
      </c>
      <c r="DW66" s="133">
        <v>6.2</v>
      </c>
      <c r="DX66" s="133">
        <v>6.2</v>
      </c>
      <c r="DY66" s="133">
        <v>6.2</v>
      </c>
      <c r="DZ66" s="133">
        <v>6.2</v>
      </c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  <c r="EY66" s="133"/>
      <c r="EZ66" s="133"/>
      <c r="FA66" s="133"/>
      <c r="FB66" s="133"/>
      <c r="FC66" s="133"/>
      <c r="FD66" s="133"/>
      <c r="FE66" s="133"/>
    </row>
    <row r="67" spans="1:161" s="35" customFormat="1" ht="30" hidden="1" customHeight="1" x14ac:dyDescent="0.25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33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</row>
    <row r="68" spans="1:161" s="35" customFormat="1" ht="30" customHeight="1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141" t="s">
        <v>110</v>
      </c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38">
        <v>3.3607980000000008</v>
      </c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73">
        <v>3.5000900000000001</v>
      </c>
      <c r="CU68" s="73">
        <v>3.5000900000000001</v>
      </c>
      <c r="CV68" s="133">
        <f t="shared" ref="CV68:CV76" si="3">BQ68</f>
        <v>3.3607980000000008</v>
      </c>
      <c r="CW68" s="133">
        <v>3.5000900000000001</v>
      </c>
      <c r="CX68" s="133">
        <v>3.5000900000000001</v>
      </c>
      <c r="CY68" s="133">
        <v>3.5000900000000001</v>
      </c>
      <c r="CZ68" s="133">
        <v>3.5000900000000001</v>
      </c>
      <c r="DA68" s="133">
        <v>3.5000900000000001</v>
      </c>
      <c r="DB68" s="133">
        <v>3.5000900000000001</v>
      </c>
      <c r="DC68" s="133">
        <v>3.5000900000000001</v>
      </c>
      <c r="DD68" s="133">
        <v>3.5000900000000001</v>
      </c>
      <c r="DE68" s="133">
        <v>3.5000900000000001</v>
      </c>
      <c r="DF68" s="133">
        <v>3.5000900000000001</v>
      </c>
      <c r="DG68" s="133">
        <v>3.5000900000000001</v>
      </c>
      <c r="DH68" s="133">
        <v>3.5000900000000001</v>
      </c>
      <c r="DI68" s="133">
        <v>3.5000900000000001</v>
      </c>
      <c r="DJ68" s="133">
        <v>3.5000900000000001</v>
      </c>
      <c r="DK68" s="133">
        <v>3.5000900000000001</v>
      </c>
      <c r="DL68" s="133">
        <v>3.5000900000000001</v>
      </c>
      <c r="DM68" s="133">
        <v>3.5000900000000001</v>
      </c>
      <c r="DN68" s="133">
        <v>3.5000900000000001</v>
      </c>
      <c r="DO68" s="133">
        <v>3.5000900000000001</v>
      </c>
      <c r="DP68" s="133">
        <v>3.5000900000000001</v>
      </c>
      <c r="DQ68" s="133">
        <v>3.5000900000000001</v>
      </c>
      <c r="DR68" s="133">
        <v>3.5000900000000001</v>
      </c>
      <c r="DS68" s="133">
        <v>3.5000900000000001</v>
      </c>
      <c r="DT68" s="133">
        <v>3.5000900000000001</v>
      </c>
      <c r="DU68" s="133">
        <v>3.5000900000000001</v>
      </c>
      <c r="DV68" s="133">
        <v>3.5000900000000001</v>
      </c>
      <c r="DW68" s="133">
        <v>3.5000900000000001</v>
      </c>
      <c r="DX68" s="133">
        <v>3.5000900000000001</v>
      </c>
      <c r="DY68" s="133">
        <v>3.5000900000000001</v>
      </c>
      <c r="DZ68" s="133">
        <v>3.5000900000000001</v>
      </c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</row>
    <row r="69" spans="1:161" s="20" customFormat="1" ht="30" customHeight="1" x14ac:dyDescent="0.25">
      <c r="A69" s="84" t="s">
        <v>95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7" t="s">
        <v>120</v>
      </c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9"/>
      <c r="AS69" s="142" t="s">
        <v>116</v>
      </c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4"/>
      <c r="BQ69" s="138">
        <v>137.5</v>
      </c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40"/>
      <c r="CT69" s="77">
        <v>164.824444</v>
      </c>
      <c r="CU69" s="77">
        <v>164.824444</v>
      </c>
      <c r="CV69" s="219">
        <f t="shared" si="3"/>
        <v>137.5</v>
      </c>
      <c r="CW69" s="219">
        <f t="shared" ref="CW69:DZ69" si="4">162.024444+2.8</f>
        <v>164.824444</v>
      </c>
      <c r="CX69" s="219">
        <f t="shared" si="4"/>
        <v>164.824444</v>
      </c>
      <c r="CY69" s="219">
        <f t="shared" si="4"/>
        <v>164.824444</v>
      </c>
      <c r="CZ69" s="219">
        <f t="shared" si="4"/>
        <v>164.824444</v>
      </c>
      <c r="DA69" s="219">
        <f t="shared" si="4"/>
        <v>164.824444</v>
      </c>
      <c r="DB69" s="219">
        <f t="shared" si="4"/>
        <v>164.824444</v>
      </c>
      <c r="DC69" s="219">
        <f t="shared" si="4"/>
        <v>164.824444</v>
      </c>
      <c r="DD69" s="219">
        <f t="shared" si="4"/>
        <v>164.824444</v>
      </c>
      <c r="DE69" s="219">
        <f t="shared" si="4"/>
        <v>164.824444</v>
      </c>
      <c r="DF69" s="219">
        <f t="shared" si="4"/>
        <v>164.824444</v>
      </c>
      <c r="DG69" s="219">
        <f t="shared" si="4"/>
        <v>164.824444</v>
      </c>
      <c r="DH69" s="219">
        <f t="shared" si="4"/>
        <v>164.824444</v>
      </c>
      <c r="DI69" s="219">
        <f t="shared" si="4"/>
        <v>164.824444</v>
      </c>
      <c r="DJ69" s="219">
        <f t="shared" si="4"/>
        <v>164.824444</v>
      </c>
      <c r="DK69" s="219">
        <f t="shared" si="4"/>
        <v>164.824444</v>
      </c>
      <c r="DL69" s="219">
        <f t="shared" si="4"/>
        <v>164.824444</v>
      </c>
      <c r="DM69" s="219">
        <f t="shared" si="4"/>
        <v>164.824444</v>
      </c>
      <c r="DN69" s="219">
        <f t="shared" si="4"/>
        <v>164.824444</v>
      </c>
      <c r="DO69" s="219">
        <f t="shared" si="4"/>
        <v>164.824444</v>
      </c>
      <c r="DP69" s="219">
        <f t="shared" si="4"/>
        <v>164.824444</v>
      </c>
      <c r="DQ69" s="219">
        <f t="shared" si="4"/>
        <v>164.824444</v>
      </c>
      <c r="DR69" s="219">
        <f t="shared" si="4"/>
        <v>164.824444</v>
      </c>
      <c r="DS69" s="219">
        <f t="shared" si="4"/>
        <v>164.824444</v>
      </c>
      <c r="DT69" s="219">
        <f t="shared" si="4"/>
        <v>164.824444</v>
      </c>
      <c r="DU69" s="219">
        <f t="shared" si="4"/>
        <v>164.824444</v>
      </c>
      <c r="DV69" s="219">
        <f t="shared" si="4"/>
        <v>164.824444</v>
      </c>
      <c r="DW69" s="219">
        <f t="shared" si="4"/>
        <v>164.824444</v>
      </c>
      <c r="DX69" s="219">
        <f t="shared" si="4"/>
        <v>164.824444</v>
      </c>
      <c r="DY69" s="219">
        <f t="shared" si="4"/>
        <v>164.824444</v>
      </c>
      <c r="DZ69" s="219">
        <f t="shared" si="4"/>
        <v>164.824444</v>
      </c>
      <c r="EA69" s="94" t="str">
        <f>EM31</f>
        <v>нет свободной мощности</v>
      </c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6"/>
    </row>
    <row r="70" spans="1:161" s="20" customFormat="1" ht="30" customHeight="1" x14ac:dyDescent="0.25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9"/>
      <c r="W70" s="87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9"/>
      <c r="AS70" s="145" t="s">
        <v>190</v>
      </c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7"/>
      <c r="BQ70" s="138">
        <v>0</v>
      </c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40"/>
      <c r="CT70" s="73">
        <v>0</v>
      </c>
      <c r="CU70" s="73">
        <v>0</v>
      </c>
      <c r="CV70" s="133">
        <f t="shared" si="3"/>
        <v>0</v>
      </c>
      <c r="CW70" s="133">
        <f t="shared" ref="CW70:DZ70" si="5">CW80+CW81</f>
        <v>0</v>
      </c>
      <c r="CX70" s="133">
        <f t="shared" si="5"/>
        <v>0</v>
      </c>
      <c r="CY70" s="133">
        <f t="shared" si="5"/>
        <v>0</v>
      </c>
      <c r="CZ70" s="133">
        <f t="shared" si="5"/>
        <v>0</v>
      </c>
      <c r="DA70" s="133">
        <f t="shared" si="5"/>
        <v>0</v>
      </c>
      <c r="DB70" s="133">
        <f t="shared" si="5"/>
        <v>0</v>
      </c>
      <c r="DC70" s="133">
        <f t="shared" si="5"/>
        <v>0</v>
      </c>
      <c r="DD70" s="133">
        <f t="shared" si="5"/>
        <v>0</v>
      </c>
      <c r="DE70" s="133">
        <f t="shared" si="5"/>
        <v>0</v>
      </c>
      <c r="DF70" s="133">
        <f t="shared" si="5"/>
        <v>0</v>
      </c>
      <c r="DG70" s="133">
        <f t="shared" si="5"/>
        <v>0</v>
      </c>
      <c r="DH70" s="133">
        <f t="shared" si="5"/>
        <v>0</v>
      </c>
      <c r="DI70" s="133">
        <f t="shared" si="5"/>
        <v>0</v>
      </c>
      <c r="DJ70" s="133">
        <f t="shared" si="5"/>
        <v>0</v>
      </c>
      <c r="DK70" s="133">
        <f t="shared" si="5"/>
        <v>0</v>
      </c>
      <c r="DL70" s="133">
        <f t="shared" si="5"/>
        <v>0</v>
      </c>
      <c r="DM70" s="133">
        <f t="shared" si="5"/>
        <v>0</v>
      </c>
      <c r="DN70" s="133">
        <f t="shared" si="5"/>
        <v>0</v>
      </c>
      <c r="DO70" s="133">
        <f t="shared" si="5"/>
        <v>0</v>
      </c>
      <c r="DP70" s="133">
        <f t="shared" si="5"/>
        <v>0</v>
      </c>
      <c r="DQ70" s="133">
        <f t="shared" si="5"/>
        <v>0</v>
      </c>
      <c r="DR70" s="133">
        <f t="shared" si="5"/>
        <v>0</v>
      </c>
      <c r="DS70" s="133">
        <f t="shared" si="5"/>
        <v>0</v>
      </c>
      <c r="DT70" s="133">
        <f t="shared" si="5"/>
        <v>0</v>
      </c>
      <c r="DU70" s="133">
        <f t="shared" si="5"/>
        <v>0</v>
      </c>
      <c r="DV70" s="133">
        <f t="shared" si="5"/>
        <v>0</v>
      </c>
      <c r="DW70" s="133">
        <f t="shared" si="5"/>
        <v>0</v>
      </c>
      <c r="DX70" s="133">
        <f t="shared" si="5"/>
        <v>0</v>
      </c>
      <c r="DY70" s="133">
        <f t="shared" si="5"/>
        <v>0</v>
      </c>
      <c r="DZ70" s="133">
        <f t="shared" si="5"/>
        <v>0</v>
      </c>
      <c r="EA70" s="97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9"/>
    </row>
    <row r="71" spans="1:161" s="20" customFormat="1" ht="30" customHeight="1" x14ac:dyDescent="0.25">
      <c r="A71" s="87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9"/>
      <c r="W71" s="87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9"/>
      <c r="AS71" s="145" t="s">
        <v>117</v>
      </c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7"/>
      <c r="BQ71" s="138">
        <v>1.4476</v>
      </c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73"/>
      <c r="CU71" s="73"/>
      <c r="CV71" s="133">
        <f t="shared" si="3"/>
        <v>1.4476</v>
      </c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97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9"/>
    </row>
    <row r="72" spans="1:161" s="20" customFormat="1" ht="30" customHeight="1" x14ac:dyDescent="0.25">
      <c r="A72" s="87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9"/>
      <c r="W72" s="87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9"/>
      <c r="AS72" s="145" t="s">
        <v>118</v>
      </c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7"/>
      <c r="BQ72" s="138">
        <v>3.1960000000000002</v>
      </c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40"/>
      <c r="CT72" s="73">
        <v>7.843</v>
      </c>
      <c r="CU72" s="73">
        <v>7.843</v>
      </c>
      <c r="CV72" s="133">
        <f t="shared" si="3"/>
        <v>3.1960000000000002</v>
      </c>
      <c r="CW72" s="133">
        <f t="shared" ref="CW72:DZ73" si="6">0.561+7.282</f>
        <v>7.843</v>
      </c>
      <c r="CX72" s="133">
        <f t="shared" si="6"/>
        <v>7.843</v>
      </c>
      <c r="CY72" s="133">
        <f t="shared" si="6"/>
        <v>7.843</v>
      </c>
      <c r="CZ72" s="133">
        <f t="shared" si="6"/>
        <v>7.843</v>
      </c>
      <c r="DA72" s="133">
        <f t="shared" si="6"/>
        <v>7.843</v>
      </c>
      <c r="DB72" s="133">
        <f t="shared" si="6"/>
        <v>7.843</v>
      </c>
      <c r="DC72" s="133">
        <f t="shared" si="6"/>
        <v>7.843</v>
      </c>
      <c r="DD72" s="133">
        <f t="shared" si="6"/>
        <v>7.843</v>
      </c>
      <c r="DE72" s="133">
        <f t="shared" si="6"/>
        <v>7.843</v>
      </c>
      <c r="DF72" s="133">
        <f t="shared" si="6"/>
        <v>7.843</v>
      </c>
      <c r="DG72" s="133">
        <f t="shared" si="6"/>
        <v>7.843</v>
      </c>
      <c r="DH72" s="133">
        <f t="shared" si="6"/>
        <v>7.843</v>
      </c>
      <c r="DI72" s="133">
        <f t="shared" si="6"/>
        <v>7.843</v>
      </c>
      <c r="DJ72" s="133">
        <f t="shared" si="6"/>
        <v>7.843</v>
      </c>
      <c r="DK72" s="133">
        <f t="shared" si="6"/>
        <v>7.843</v>
      </c>
      <c r="DL72" s="133">
        <f t="shared" si="6"/>
        <v>7.843</v>
      </c>
      <c r="DM72" s="133">
        <f t="shared" si="6"/>
        <v>7.843</v>
      </c>
      <c r="DN72" s="133">
        <f t="shared" si="6"/>
        <v>7.843</v>
      </c>
      <c r="DO72" s="133">
        <f t="shared" si="6"/>
        <v>7.843</v>
      </c>
      <c r="DP72" s="133">
        <f t="shared" si="6"/>
        <v>7.843</v>
      </c>
      <c r="DQ72" s="133">
        <f t="shared" si="6"/>
        <v>7.843</v>
      </c>
      <c r="DR72" s="133">
        <f t="shared" si="6"/>
        <v>7.843</v>
      </c>
      <c r="DS72" s="133">
        <f t="shared" si="6"/>
        <v>7.843</v>
      </c>
      <c r="DT72" s="133">
        <f t="shared" si="6"/>
        <v>7.843</v>
      </c>
      <c r="DU72" s="133">
        <f t="shared" si="6"/>
        <v>7.843</v>
      </c>
      <c r="DV72" s="133">
        <f t="shared" si="6"/>
        <v>7.843</v>
      </c>
      <c r="DW72" s="133">
        <f t="shared" si="6"/>
        <v>7.843</v>
      </c>
      <c r="DX72" s="133">
        <f t="shared" si="6"/>
        <v>7.843</v>
      </c>
      <c r="DY72" s="133">
        <f t="shared" si="6"/>
        <v>7.843</v>
      </c>
      <c r="DZ72" s="133">
        <f t="shared" si="6"/>
        <v>7.843</v>
      </c>
      <c r="EA72" s="97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9"/>
    </row>
    <row r="73" spans="1:161" s="20" customFormat="1" ht="30" customHeight="1" x14ac:dyDescent="0.25">
      <c r="A73" s="87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9"/>
      <c r="W73" s="87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9"/>
      <c r="AS73" s="145" t="s">
        <v>198</v>
      </c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7"/>
      <c r="BQ73" s="138">
        <v>23.180847</v>
      </c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40"/>
      <c r="CT73" s="73">
        <v>7.843</v>
      </c>
      <c r="CU73" s="73">
        <v>7.843</v>
      </c>
      <c r="CV73" s="133">
        <f t="shared" ref="CV73" si="7">BQ73</f>
        <v>23.180847</v>
      </c>
      <c r="CW73" s="133">
        <f t="shared" si="6"/>
        <v>7.843</v>
      </c>
      <c r="CX73" s="133">
        <f t="shared" si="6"/>
        <v>7.843</v>
      </c>
      <c r="CY73" s="133">
        <f t="shared" si="6"/>
        <v>7.843</v>
      </c>
      <c r="CZ73" s="133">
        <f t="shared" si="6"/>
        <v>7.843</v>
      </c>
      <c r="DA73" s="133">
        <f t="shared" si="6"/>
        <v>7.843</v>
      </c>
      <c r="DB73" s="133">
        <f t="shared" si="6"/>
        <v>7.843</v>
      </c>
      <c r="DC73" s="133">
        <f t="shared" si="6"/>
        <v>7.843</v>
      </c>
      <c r="DD73" s="133">
        <f t="shared" si="6"/>
        <v>7.843</v>
      </c>
      <c r="DE73" s="133">
        <f t="shared" si="6"/>
        <v>7.843</v>
      </c>
      <c r="DF73" s="133">
        <f t="shared" si="6"/>
        <v>7.843</v>
      </c>
      <c r="DG73" s="133">
        <f t="shared" si="6"/>
        <v>7.843</v>
      </c>
      <c r="DH73" s="133">
        <f t="shared" si="6"/>
        <v>7.843</v>
      </c>
      <c r="DI73" s="133">
        <f t="shared" si="6"/>
        <v>7.843</v>
      </c>
      <c r="DJ73" s="133">
        <f t="shared" si="6"/>
        <v>7.843</v>
      </c>
      <c r="DK73" s="133">
        <f t="shared" si="6"/>
        <v>7.843</v>
      </c>
      <c r="DL73" s="133">
        <f t="shared" si="6"/>
        <v>7.843</v>
      </c>
      <c r="DM73" s="133">
        <f t="shared" si="6"/>
        <v>7.843</v>
      </c>
      <c r="DN73" s="133">
        <f t="shared" si="6"/>
        <v>7.843</v>
      </c>
      <c r="DO73" s="133">
        <f t="shared" si="6"/>
        <v>7.843</v>
      </c>
      <c r="DP73" s="133">
        <f t="shared" si="6"/>
        <v>7.843</v>
      </c>
      <c r="DQ73" s="133">
        <f t="shared" si="6"/>
        <v>7.843</v>
      </c>
      <c r="DR73" s="133">
        <f t="shared" si="6"/>
        <v>7.843</v>
      </c>
      <c r="DS73" s="133">
        <f t="shared" si="6"/>
        <v>7.843</v>
      </c>
      <c r="DT73" s="133">
        <f t="shared" si="6"/>
        <v>7.843</v>
      </c>
      <c r="DU73" s="133">
        <f t="shared" si="6"/>
        <v>7.843</v>
      </c>
      <c r="DV73" s="133">
        <f t="shared" si="6"/>
        <v>7.843</v>
      </c>
      <c r="DW73" s="133">
        <f t="shared" si="6"/>
        <v>7.843</v>
      </c>
      <c r="DX73" s="133">
        <f t="shared" si="6"/>
        <v>7.843</v>
      </c>
      <c r="DY73" s="133">
        <f t="shared" si="6"/>
        <v>7.843</v>
      </c>
      <c r="DZ73" s="133">
        <f t="shared" si="6"/>
        <v>7.843</v>
      </c>
      <c r="EA73" s="97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9"/>
    </row>
    <row r="74" spans="1:161" s="20" customFormat="1" ht="30" customHeight="1" x14ac:dyDescent="0.25">
      <c r="A74" s="87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9"/>
      <c r="W74" s="91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3"/>
      <c r="AS74" s="145" t="s">
        <v>110</v>
      </c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7"/>
      <c r="BQ74" s="138">
        <v>0</v>
      </c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40"/>
      <c r="CT74" s="73">
        <v>0</v>
      </c>
      <c r="CU74" s="73">
        <v>0</v>
      </c>
      <c r="CV74" s="133">
        <f t="shared" si="3"/>
        <v>0</v>
      </c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97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9"/>
    </row>
    <row r="75" spans="1:161" s="20" customFormat="1" ht="30" customHeight="1" x14ac:dyDescent="0.25">
      <c r="A75" s="87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9"/>
      <c r="W75" s="84" t="s">
        <v>115</v>
      </c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6"/>
      <c r="AS75" s="145" t="s">
        <v>116</v>
      </c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7"/>
      <c r="BQ75" s="138">
        <v>135.69999999999999</v>
      </c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40"/>
      <c r="CT75" s="73" t="e">
        <v>#REF!</v>
      </c>
      <c r="CU75" s="73" t="e">
        <v>#REF!</v>
      </c>
      <c r="CV75" s="133">
        <f t="shared" si="3"/>
        <v>135.69999999999999</v>
      </c>
      <c r="CW75" s="133" t="e">
        <f>#REF!</f>
        <v>#REF!</v>
      </c>
      <c r="CX75" s="133" t="e">
        <f>#REF!</f>
        <v>#REF!</v>
      </c>
      <c r="CY75" s="133" t="e">
        <f>#REF!</f>
        <v>#REF!</v>
      </c>
      <c r="CZ75" s="133" t="e">
        <f>#REF!</f>
        <v>#REF!</v>
      </c>
      <c r="DA75" s="133" t="e">
        <f>#REF!</f>
        <v>#REF!</v>
      </c>
      <c r="DB75" s="133" t="e">
        <f>#REF!</f>
        <v>#REF!</v>
      </c>
      <c r="DC75" s="133" t="e">
        <f>#REF!</f>
        <v>#REF!</v>
      </c>
      <c r="DD75" s="133" t="e">
        <f>#REF!</f>
        <v>#REF!</v>
      </c>
      <c r="DE75" s="133" t="e">
        <f>#REF!</f>
        <v>#REF!</v>
      </c>
      <c r="DF75" s="133" t="e">
        <f>#REF!</f>
        <v>#REF!</v>
      </c>
      <c r="DG75" s="133" t="e">
        <f>#REF!</f>
        <v>#REF!</v>
      </c>
      <c r="DH75" s="133" t="e">
        <f>#REF!</f>
        <v>#REF!</v>
      </c>
      <c r="DI75" s="133" t="e">
        <f>#REF!</f>
        <v>#REF!</v>
      </c>
      <c r="DJ75" s="133" t="e">
        <f>#REF!</f>
        <v>#REF!</v>
      </c>
      <c r="DK75" s="133" t="e">
        <f>#REF!</f>
        <v>#REF!</v>
      </c>
      <c r="DL75" s="133" t="e">
        <f>#REF!</f>
        <v>#REF!</v>
      </c>
      <c r="DM75" s="133" t="e">
        <f>#REF!</f>
        <v>#REF!</v>
      </c>
      <c r="DN75" s="133" t="e">
        <f>#REF!</f>
        <v>#REF!</v>
      </c>
      <c r="DO75" s="133" t="e">
        <f>#REF!</f>
        <v>#REF!</v>
      </c>
      <c r="DP75" s="133" t="e">
        <f>#REF!</f>
        <v>#REF!</v>
      </c>
      <c r="DQ75" s="133" t="e">
        <f>#REF!</f>
        <v>#REF!</v>
      </c>
      <c r="DR75" s="133" t="e">
        <f>#REF!</f>
        <v>#REF!</v>
      </c>
      <c r="DS75" s="133" t="e">
        <f>#REF!</f>
        <v>#REF!</v>
      </c>
      <c r="DT75" s="133" t="e">
        <f>#REF!</f>
        <v>#REF!</v>
      </c>
      <c r="DU75" s="133" t="e">
        <f>#REF!</f>
        <v>#REF!</v>
      </c>
      <c r="DV75" s="133" t="e">
        <f>#REF!</f>
        <v>#REF!</v>
      </c>
      <c r="DW75" s="133" t="e">
        <f>#REF!</f>
        <v>#REF!</v>
      </c>
      <c r="DX75" s="133" t="e">
        <f>#REF!</f>
        <v>#REF!</v>
      </c>
      <c r="DY75" s="133" t="e">
        <f>#REF!</f>
        <v>#REF!</v>
      </c>
      <c r="DZ75" s="133" t="e">
        <f>#REF!</f>
        <v>#REF!</v>
      </c>
      <c r="EA75" s="97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9"/>
    </row>
    <row r="76" spans="1:161" s="20" customFormat="1" ht="30" customHeight="1" x14ac:dyDescent="0.25">
      <c r="A76" s="87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  <c r="W76" s="87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9"/>
      <c r="AS76" s="145" t="s">
        <v>190</v>
      </c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7"/>
      <c r="BQ76" s="138">
        <v>0</v>
      </c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40"/>
      <c r="CT76" s="73">
        <v>19.185758999910799</v>
      </c>
      <c r="CU76" s="73">
        <v>19.185758999910799</v>
      </c>
      <c r="CV76" s="133">
        <f t="shared" si="3"/>
        <v>0</v>
      </c>
      <c r="CW76" s="133">
        <v>19.185758999910799</v>
      </c>
      <c r="CX76" s="133">
        <v>19.185758999910799</v>
      </c>
      <c r="CY76" s="133">
        <v>19.185758999910799</v>
      </c>
      <c r="CZ76" s="133">
        <v>19.185758999910799</v>
      </c>
      <c r="DA76" s="133">
        <v>19.185758999910799</v>
      </c>
      <c r="DB76" s="133">
        <v>19.185758999910799</v>
      </c>
      <c r="DC76" s="133">
        <v>19.185758999910799</v>
      </c>
      <c r="DD76" s="133">
        <v>19.185758999910799</v>
      </c>
      <c r="DE76" s="133">
        <v>19.185758999910799</v>
      </c>
      <c r="DF76" s="133">
        <v>19.185758999910799</v>
      </c>
      <c r="DG76" s="133">
        <v>19.185758999910799</v>
      </c>
      <c r="DH76" s="133">
        <v>19.185758999910799</v>
      </c>
      <c r="DI76" s="133">
        <v>19.185758999910799</v>
      </c>
      <c r="DJ76" s="133">
        <v>19.185758999910799</v>
      </c>
      <c r="DK76" s="133">
        <v>19.185758999910799</v>
      </c>
      <c r="DL76" s="133">
        <v>19.185758999910799</v>
      </c>
      <c r="DM76" s="133">
        <v>19.185758999910799</v>
      </c>
      <c r="DN76" s="133">
        <v>19.185758999910799</v>
      </c>
      <c r="DO76" s="133">
        <v>19.185758999910799</v>
      </c>
      <c r="DP76" s="133">
        <v>19.185758999910799</v>
      </c>
      <c r="DQ76" s="133">
        <v>19.185758999910799</v>
      </c>
      <c r="DR76" s="133">
        <v>19.185758999910799</v>
      </c>
      <c r="DS76" s="133">
        <v>19.185758999910799</v>
      </c>
      <c r="DT76" s="133">
        <v>19.185758999910799</v>
      </c>
      <c r="DU76" s="133">
        <v>19.185758999910799</v>
      </c>
      <c r="DV76" s="133">
        <v>19.185758999910799</v>
      </c>
      <c r="DW76" s="133">
        <v>19.185758999910799</v>
      </c>
      <c r="DX76" s="133">
        <v>19.185758999910799</v>
      </c>
      <c r="DY76" s="133">
        <v>19.185758999910799</v>
      </c>
      <c r="DZ76" s="133">
        <v>19.185758999910799</v>
      </c>
      <c r="EA76" s="97"/>
      <c r="EB76" s="98"/>
      <c r="EC76" s="98"/>
      <c r="ED76" s="98"/>
      <c r="EE76" s="98"/>
      <c r="EF76" s="98"/>
      <c r="EG76" s="98"/>
      <c r="EH76" s="98"/>
      <c r="EI76" s="98"/>
      <c r="EJ76" s="98"/>
      <c r="EK76" s="98"/>
      <c r="EL76" s="98"/>
      <c r="EM76" s="98"/>
      <c r="EN76" s="98"/>
      <c r="EO76" s="98"/>
      <c r="EP76" s="98"/>
      <c r="EQ76" s="98"/>
      <c r="ER76" s="98"/>
      <c r="ES76" s="98"/>
      <c r="ET76" s="98"/>
      <c r="EU76" s="98"/>
      <c r="EV76" s="98"/>
      <c r="EW76" s="98"/>
      <c r="EX76" s="98"/>
      <c r="EY76" s="98"/>
      <c r="EZ76" s="98"/>
      <c r="FA76" s="98"/>
      <c r="FB76" s="98"/>
      <c r="FC76" s="98"/>
      <c r="FD76" s="98"/>
      <c r="FE76" s="99"/>
    </row>
    <row r="77" spans="1:161" s="82" customFormat="1" ht="30" customHeight="1" x14ac:dyDescent="0.25">
      <c r="A77" s="87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9"/>
      <c r="W77" s="87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9"/>
      <c r="AS77" s="163" t="s">
        <v>117</v>
      </c>
      <c r="AT77" s="164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4"/>
      <c r="BJ77" s="164"/>
      <c r="BK77" s="164"/>
      <c r="BL77" s="164"/>
      <c r="BM77" s="164"/>
      <c r="BN77" s="164"/>
      <c r="BO77" s="164"/>
      <c r="BP77" s="165"/>
      <c r="BQ77" s="138">
        <v>0</v>
      </c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40"/>
      <c r="CT77" s="73"/>
      <c r="CU77" s="73"/>
      <c r="CV77" s="133">
        <f t="shared" ref="CV77:CV78" si="8">BQ77</f>
        <v>0</v>
      </c>
      <c r="CW77" s="133">
        <v>19.185758999910799</v>
      </c>
      <c r="CX77" s="133">
        <v>19.185758999910799</v>
      </c>
      <c r="CY77" s="133">
        <v>19.185758999910799</v>
      </c>
      <c r="CZ77" s="133">
        <v>19.185758999910799</v>
      </c>
      <c r="DA77" s="133">
        <v>19.185758999910799</v>
      </c>
      <c r="DB77" s="133">
        <v>19.185758999910799</v>
      </c>
      <c r="DC77" s="133">
        <v>19.185758999910799</v>
      </c>
      <c r="DD77" s="133">
        <v>19.185758999910799</v>
      </c>
      <c r="DE77" s="133">
        <v>19.185758999910799</v>
      </c>
      <c r="DF77" s="133">
        <v>19.185758999910799</v>
      </c>
      <c r="DG77" s="133">
        <v>19.185758999910799</v>
      </c>
      <c r="DH77" s="133">
        <v>19.185758999910799</v>
      </c>
      <c r="DI77" s="133">
        <v>19.185758999910799</v>
      </c>
      <c r="DJ77" s="133">
        <v>19.185758999910799</v>
      </c>
      <c r="DK77" s="133">
        <v>19.185758999910799</v>
      </c>
      <c r="DL77" s="133">
        <v>19.185758999910799</v>
      </c>
      <c r="DM77" s="133">
        <v>19.185758999910799</v>
      </c>
      <c r="DN77" s="133">
        <v>19.185758999910799</v>
      </c>
      <c r="DO77" s="133">
        <v>19.185758999910799</v>
      </c>
      <c r="DP77" s="133">
        <v>19.185758999910799</v>
      </c>
      <c r="DQ77" s="133">
        <v>19.185758999910799</v>
      </c>
      <c r="DR77" s="133">
        <v>19.185758999910799</v>
      </c>
      <c r="DS77" s="133">
        <v>19.185758999910799</v>
      </c>
      <c r="DT77" s="133">
        <v>19.185758999910799</v>
      </c>
      <c r="DU77" s="133">
        <v>19.185758999910799</v>
      </c>
      <c r="DV77" s="133">
        <v>19.185758999910799</v>
      </c>
      <c r="DW77" s="133">
        <v>19.185758999910799</v>
      </c>
      <c r="DX77" s="133">
        <v>19.185758999910799</v>
      </c>
      <c r="DY77" s="133">
        <v>19.185758999910799</v>
      </c>
      <c r="DZ77" s="133">
        <v>19.185758999910799</v>
      </c>
      <c r="EA77" s="97"/>
      <c r="EB77" s="98"/>
      <c r="EC77" s="98"/>
      <c r="ED77" s="98"/>
      <c r="EE77" s="98"/>
      <c r="EF77" s="98"/>
      <c r="EG77" s="98"/>
      <c r="EH77" s="98"/>
      <c r="EI77" s="98"/>
      <c r="EJ77" s="98"/>
      <c r="EK77" s="98"/>
      <c r="EL77" s="98"/>
      <c r="EM77" s="98"/>
      <c r="EN77" s="98"/>
      <c r="EO77" s="98"/>
      <c r="EP77" s="98"/>
      <c r="EQ77" s="98"/>
      <c r="ER77" s="98"/>
      <c r="ES77" s="98"/>
      <c r="ET77" s="98"/>
      <c r="EU77" s="98"/>
      <c r="EV77" s="98"/>
      <c r="EW77" s="98"/>
      <c r="EX77" s="98"/>
      <c r="EY77" s="98"/>
      <c r="EZ77" s="98"/>
      <c r="FA77" s="98"/>
      <c r="FB77" s="98"/>
      <c r="FC77" s="98"/>
      <c r="FD77" s="98"/>
      <c r="FE77" s="99"/>
    </row>
    <row r="78" spans="1:161" s="82" customFormat="1" ht="30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91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3"/>
      <c r="AS78" s="163" t="s">
        <v>204</v>
      </c>
      <c r="AT78" s="164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4"/>
      <c r="BJ78" s="164"/>
      <c r="BK78" s="164"/>
      <c r="BL78" s="164"/>
      <c r="BM78" s="164"/>
      <c r="BN78" s="164"/>
      <c r="BO78" s="164"/>
      <c r="BP78" s="165"/>
      <c r="BQ78" s="138">
        <v>12.608000000000001</v>
      </c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40"/>
      <c r="CT78" s="73"/>
      <c r="CU78" s="73"/>
      <c r="CV78" s="133">
        <f t="shared" si="8"/>
        <v>12.608000000000001</v>
      </c>
      <c r="CW78" s="133">
        <v>19.185758999910799</v>
      </c>
      <c r="CX78" s="133">
        <v>19.185758999910799</v>
      </c>
      <c r="CY78" s="133">
        <v>19.185758999910799</v>
      </c>
      <c r="CZ78" s="133">
        <v>19.185758999910799</v>
      </c>
      <c r="DA78" s="133">
        <v>19.185758999910799</v>
      </c>
      <c r="DB78" s="133">
        <v>19.185758999910799</v>
      </c>
      <c r="DC78" s="133">
        <v>19.185758999910799</v>
      </c>
      <c r="DD78" s="133">
        <v>19.185758999910799</v>
      </c>
      <c r="DE78" s="133">
        <v>19.185758999910799</v>
      </c>
      <c r="DF78" s="133">
        <v>19.185758999910799</v>
      </c>
      <c r="DG78" s="133">
        <v>19.185758999910799</v>
      </c>
      <c r="DH78" s="133">
        <v>19.185758999910799</v>
      </c>
      <c r="DI78" s="133">
        <v>19.185758999910799</v>
      </c>
      <c r="DJ78" s="133">
        <v>19.185758999910799</v>
      </c>
      <c r="DK78" s="133">
        <v>19.185758999910799</v>
      </c>
      <c r="DL78" s="133">
        <v>19.185758999910799</v>
      </c>
      <c r="DM78" s="133">
        <v>19.185758999910799</v>
      </c>
      <c r="DN78" s="133">
        <v>19.185758999910799</v>
      </c>
      <c r="DO78" s="133">
        <v>19.185758999910799</v>
      </c>
      <c r="DP78" s="133">
        <v>19.185758999910799</v>
      </c>
      <c r="DQ78" s="133">
        <v>19.185758999910799</v>
      </c>
      <c r="DR78" s="133">
        <v>19.185758999910799</v>
      </c>
      <c r="DS78" s="133">
        <v>19.185758999910799</v>
      </c>
      <c r="DT78" s="133">
        <v>19.185758999910799</v>
      </c>
      <c r="DU78" s="133">
        <v>19.185758999910799</v>
      </c>
      <c r="DV78" s="133">
        <v>19.185758999910799</v>
      </c>
      <c r="DW78" s="133">
        <v>19.185758999910799</v>
      </c>
      <c r="DX78" s="133">
        <v>19.185758999910799</v>
      </c>
      <c r="DY78" s="133">
        <v>19.185758999910799</v>
      </c>
      <c r="DZ78" s="133">
        <v>19.185758999910799</v>
      </c>
      <c r="EA78" s="100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1"/>
      <c r="EN78" s="101"/>
      <c r="EO78" s="101"/>
      <c r="EP78" s="101"/>
      <c r="EQ78" s="101"/>
      <c r="ER78" s="101"/>
      <c r="ES78" s="101"/>
      <c r="ET78" s="101"/>
      <c r="EU78" s="101"/>
      <c r="EV78" s="101"/>
      <c r="EW78" s="101"/>
      <c r="EX78" s="101"/>
      <c r="EY78" s="101"/>
      <c r="EZ78" s="101"/>
      <c r="FA78" s="101"/>
      <c r="FB78" s="101"/>
      <c r="FC78" s="101"/>
      <c r="FD78" s="101"/>
      <c r="FE78" s="102"/>
    </row>
    <row r="79" spans="1:161" s="18" customFormat="1" x14ac:dyDescent="0.25">
      <c r="A79" s="21"/>
      <c r="B79" s="128" t="s">
        <v>53</v>
      </c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9"/>
      <c r="W79" s="22"/>
      <c r="X79" s="130" t="s">
        <v>121</v>
      </c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1"/>
      <c r="AS79" s="23"/>
      <c r="AT79" s="130" t="s">
        <v>121</v>
      </c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1"/>
      <c r="BQ79" s="138">
        <f>BQ59+BQ60+BQ61+BQ62+BQ63+BQ64+BQ65+BQ66+BQ67+BQ68+BQ69+BQ70+BQ71+BQ72+BQ74+BQ75+BQ76+BQ73+BQ77+BQ78</f>
        <v>343.366871</v>
      </c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40"/>
      <c r="CT79" s="73"/>
      <c r="CU79" s="73"/>
      <c r="CV79" s="138">
        <f>CV59+CV60+CV61+CV62+CV63+CV64+CV65+CV66+CV67+CV68+CV69+CV70+CV71+CV72+CV74+CV75+CV76+CV73+CV77+CV78</f>
        <v>343.366871</v>
      </c>
      <c r="CW79" s="139"/>
      <c r="CX79" s="139"/>
      <c r="CY79" s="139"/>
      <c r="CZ79" s="139"/>
      <c r="DA79" s="139"/>
      <c r="DB79" s="139"/>
      <c r="DC79" s="139"/>
      <c r="DD79" s="139"/>
      <c r="DE79" s="139"/>
      <c r="DF79" s="139"/>
      <c r="DG79" s="139"/>
      <c r="DH79" s="139"/>
      <c r="DI79" s="139"/>
      <c r="DJ79" s="139"/>
      <c r="DK79" s="139"/>
      <c r="DL79" s="139"/>
      <c r="DM79" s="139"/>
      <c r="DN79" s="139"/>
      <c r="DO79" s="139"/>
      <c r="DP79" s="139"/>
      <c r="DQ79" s="139"/>
      <c r="DR79" s="139"/>
      <c r="DS79" s="139"/>
      <c r="DT79" s="139"/>
      <c r="DU79" s="139"/>
      <c r="DV79" s="139"/>
      <c r="DW79" s="139"/>
      <c r="DX79" s="139"/>
      <c r="DY79" s="139"/>
      <c r="DZ79" s="140"/>
      <c r="EA79" s="132" t="s">
        <v>121</v>
      </c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60" customFormat="1" ht="97.5" customHeight="1" x14ac:dyDescent="0.25">
      <c r="A83" s="83" t="s">
        <v>55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3"/>
      <c r="FG83" s="113"/>
      <c r="FH83" s="113"/>
    </row>
    <row r="84" spans="1:164" s="60" customFormat="1" ht="15.75" x14ac:dyDescent="0.25">
      <c r="DC84" s="42"/>
    </row>
    <row r="85" spans="1:164" s="24" customFormat="1" ht="141" customHeight="1" x14ac:dyDescent="0.25">
      <c r="A85" s="181" t="s">
        <v>56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 t="s">
        <v>57</v>
      </c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 t="s">
        <v>58</v>
      </c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 t="s">
        <v>59</v>
      </c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 t="s">
        <v>60</v>
      </c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 t="s">
        <v>61</v>
      </c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 t="s">
        <v>62</v>
      </c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 t="s">
        <v>63</v>
      </c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</row>
    <row r="86" spans="1:164" s="24" customFormat="1" ht="12" customHeight="1" x14ac:dyDescent="0.2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88"/>
      <c r="DA86" s="188"/>
      <c r="DB86" s="188"/>
      <c r="DC86" s="188"/>
      <c r="DD86" s="188"/>
      <c r="DE86" s="188"/>
      <c r="DF86" s="188"/>
      <c r="DG86" s="188"/>
      <c r="DH86" s="188"/>
      <c r="DI86" s="188"/>
      <c r="DJ86" s="188"/>
      <c r="DK86" s="188"/>
      <c r="DL86" s="188"/>
      <c r="DM86" s="188"/>
      <c r="DN86" s="188"/>
      <c r="DO86" s="188"/>
      <c r="DP86" s="188"/>
      <c r="DQ86" s="188"/>
      <c r="DR86" s="188"/>
      <c r="DS86" s="188"/>
      <c r="DT86" s="188"/>
      <c r="DU86" s="188"/>
      <c r="DV86" s="188"/>
      <c r="DW86" s="188"/>
      <c r="DX86" s="188"/>
      <c r="DY86" s="182" t="s">
        <v>64</v>
      </c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4"/>
      <c r="EK86" s="182" t="s">
        <v>65</v>
      </c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4"/>
      <c r="EW86" s="182" t="s">
        <v>66</v>
      </c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</row>
    <row r="87" spans="1:164" s="25" customFormat="1" ht="12.75" x14ac:dyDescent="0.25">
      <c r="A87" s="180">
        <v>1</v>
      </c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>
        <v>2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>
        <v>3</v>
      </c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>
        <v>4</v>
      </c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N87" s="180"/>
      <c r="BO87" s="180"/>
      <c r="BP87" s="180"/>
      <c r="BQ87" s="180"/>
      <c r="BR87" s="180"/>
      <c r="BS87" s="180"/>
      <c r="BT87" s="180">
        <v>5</v>
      </c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>
        <v>6</v>
      </c>
      <c r="CL87" s="180"/>
      <c r="CM87" s="180"/>
      <c r="CN87" s="180"/>
      <c r="CO87" s="180"/>
      <c r="CP87" s="180"/>
      <c r="CQ87" s="180"/>
      <c r="CR87" s="180"/>
      <c r="CS87" s="180"/>
      <c r="CT87" s="180"/>
      <c r="CU87" s="180"/>
      <c r="CV87" s="180"/>
      <c r="CW87" s="180"/>
      <c r="CX87" s="180"/>
      <c r="CY87" s="180"/>
      <c r="CZ87" s="180">
        <v>7</v>
      </c>
      <c r="DA87" s="180"/>
      <c r="DB87" s="180"/>
      <c r="DC87" s="180"/>
      <c r="DD87" s="180"/>
      <c r="DE87" s="180"/>
      <c r="DF87" s="180"/>
      <c r="DG87" s="180"/>
      <c r="DH87" s="180"/>
      <c r="DI87" s="180"/>
      <c r="DJ87" s="180"/>
      <c r="DK87" s="180"/>
      <c r="DL87" s="180"/>
      <c r="DM87" s="180"/>
      <c r="DN87" s="180"/>
      <c r="DO87" s="180"/>
      <c r="DP87" s="180"/>
      <c r="DQ87" s="180"/>
      <c r="DR87" s="180"/>
      <c r="DS87" s="180"/>
      <c r="DT87" s="180"/>
      <c r="DU87" s="180"/>
      <c r="DV87" s="180"/>
      <c r="DW87" s="180"/>
      <c r="DX87" s="180"/>
      <c r="DY87" s="185">
        <v>8</v>
      </c>
      <c r="DZ87" s="186"/>
      <c r="EA87" s="186"/>
      <c r="EB87" s="186"/>
      <c r="EC87" s="186"/>
      <c r="ED87" s="186"/>
      <c r="EE87" s="186"/>
      <c r="EF87" s="186"/>
      <c r="EG87" s="186"/>
      <c r="EH87" s="186"/>
      <c r="EI87" s="186"/>
      <c r="EJ87" s="187"/>
      <c r="EK87" s="185">
        <v>9</v>
      </c>
      <c r="EL87" s="186"/>
      <c r="EM87" s="186"/>
      <c r="EN87" s="186"/>
      <c r="EO87" s="186"/>
      <c r="EP87" s="186"/>
      <c r="EQ87" s="186"/>
      <c r="ER87" s="186"/>
      <c r="ES87" s="186"/>
      <c r="ET87" s="186"/>
      <c r="EU87" s="186"/>
      <c r="EV87" s="187"/>
      <c r="EW87" s="185">
        <v>10</v>
      </c>
      <c r="EX87" s="186"/>
      <c r="EY87" s="186"/>
      <c r="EZ87" s="186"/>
      <c r="FA87" s="186"/>
      <c r="FB87" s="186"/>
      <c r="FC87" s="186"/>
      <c r="FD87" s="186"/>
      <c r="FE87" s="186"/>
      <c r="FF87" s="186"/>
      <c r="FG87" s="186"/>
      <c r="FH87" s="187"/>
    </row>
    <row r="88" spans="1:164" s="24" customFormat="1" ht="27" customHeight="1" x14ac:dyDescent="0.2">
      <c r="A88" s="104" t="s">
        <v>123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190" t="s">
        <v>99</v>
      </c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19">
        <v>80</v>
      </c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>
        <v>25</v>
      </c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>
        <f t="shared" ref="CK88:CK95" si="9">AL88-BC88</f>
        <v>55</v>
      </c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  <c r="DG88" s="119"/>
      <c r="DH88" s="119"/>
      <c r="DI88" s="119"/>
      <c r="DJ88" s="119"/>
      <c r="DK88" s="119"/>
      <c r="DL88" s="119"/>
      <c r="DM88" s="119"/>
      <c r="DN88" s="119"/>
      <c r="DO88" s="119"/>
      <c r="DP88" s="119"/>
      <c r="DQ88" s="119"/>
      <c r="DR88" s="119"/>
      <c r="DS88" s="119"/>
      <c r="DT88" s="119"/>
      <c r="DU88" s="119"/>
      <c r="DV88" s="119"/>
      <c r="DW88" s="119"/>
      <c r="DX88" s="119"/>
      <c r="DY88" s="120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2"/>
      <c r="EK88" s="120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2"/>
      <c r="EW88" s="123"/>
      <c r="EX88" s="124"/>
      <c r="EY88" s="124"/>
      <c r="EZ88" s="124"/>
      <c r="FA88" s="124"/>
      <c r="FB88" s="124"/>
      <c r="FC88" s="124"/>
      <c r="FD88" s="124"/>
      <c r="FE88" s="124"/>
      <c r="FF88" s="124"/>
      <c r="FG88" s="124"/>
      <c r="FH88" s="125"/>
    </row>
    <row r="89" spans="1:164" s="24" customFormat="1" ht="27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2"/>
      <c r="R89" s="190" t="s">
        <v>122</v>
      </c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19">
        <v>9</v>
      </c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>
        <v>2.4</v>
      </c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>
        <f t="shared" si="9"/>
        <v>6.6</v>
      </c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20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2"/>
      <c r="EK89" s="120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2"/>
      <c r="EW89" s="123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5"/>
    </row>
    <row r="90" spans="1:164" s="24" customFormat="1" ht="24" customHeight="1" x14ac:dyDescent="0.25">
      <c r="A90" s="104" t="s">
        <v>130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26" t="s">
        <v>124</v>
      </c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19">
        <v>5</v>
      </c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>
        <v>0.9</v>
      </c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>
        <f t="shared" si="9"/>
        <v>4.0999999999999996</v>
      </c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20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2"/>
      <c r="EK90" s="120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2"/>
      <c r="EW90" s="123"/>
      <c r="EX90" s="124"/>
      <c r="EY90" s="124"/>
      <c r="EZ90" s="124"/>
      <c r="FA90" s="124"/>
      <c r="FB90" s="124"/>
      <c r="FC90" s="124"/>
      <c r="FD90" s="124"/>
      <c r="FE90" s="124"/>
      <c r="FF90" s="124"/>
      <c r="FG90" s="124"/>
      <c r="FH90" s="125"/>
    </row>
    <row r="91" spans="1:164" s="24" customFormat="1" ht="24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  <c r="R91" s="126" t="s">
        <v>125</v>
      </c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19">
        <v>40</v>
      </c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>
        <v>1.1000000000000001</v>
      </c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>
        <f t="shared" si="9"/>
        <v>38.9</v>
      </c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20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2"/>
      <c r="EK91" s="120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2"/>
      <c r="EW91" s="123"/>
      <c r="EX91" s="124"/>
      <c r="EY91" s="124"/>
      <c r="EZ91" s="124"/>
      <c r="FA91" s="124"/>
      <c r="FB91" s="124"/>
      <c r="FC91" s="124"/>
      <c r="FD91" s="124"/>
      <c r="FE91" s="124"/>
      <c r="FF91" s="124"/>
      <c r="FG91" s="124"/>
      <c r="FH91" s="125"/>
    </row>
    <row r="92" spans="1:164" s="24" customFormat="1" ht="24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9"/>
      <c r="R92" s="126" t="s">
        <v>126</v>
      </c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19">
        <v>4.8</v>
      </c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>
        <v>0.6</v>
      </c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>
        <f t="shared" si="9"/>
        <v>4.2</v>
      </c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19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20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2"/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2"/>
      <c r="EW92" s="123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5"/>
    </row>
    <row r="93" spans="1:164" s="24" customFormat="1" ht="24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9"/>
      <c r="R93" s="126" t="s">
        <v>127</v>
      </c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19">
        <v>15</v>
      </c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>
        <v>0</v>
      </c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>
        <f t="shared" si="9"/>
        <v>15</v>
      </c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19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20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2"/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2"/>
      <c r="EW93" s="123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5"/>
    </row>
    <row r="94" spans="1:164" s="24" customFormat="1" ht="24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9"/>
      <c r="R94" s="126" t="s">
        <v>128</v>
      </c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19">
        <v>150</v>
      </c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>
        <v>44.4</v>
      </c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>
        <f t="shared" si="9"/>
        <v>105.6</v>
      </c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  <c r="DG94" s="119"/>
      <c r="DH94" s="119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20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2"/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2"/>
      <c r="EW94" s="123"/>
      <c r="EX94" s="124"/>
      <c r="EY94" s="124"/>
      <c r="EZ94" s="124"/>
      <c r="FA94" s="124"/>
      <c r="FB94" s="124"/>
      <c r="FC94" s="124"/>
      <c r="FD94" s="124"/>
      <c r="FE94" s="124"/>
      <c r="FF94" s="124"/>
      <c r="FG94" s="124"/>
      <c r="FH94" s="125"/>
    </row>
    <row r="95" spans="1:164" s="24" customFormat="1" ht="18" customHeight="1" x14ac:dyDescent="0.25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2"/>
      <c r="R95" s="126" t="s">
        <v>129</v>
      </c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19">
        <v>160</v>
      </c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>
        <v>160</v>
      </c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>
        <f t="shared" si="9"/>
        <v>0</v>
      </c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  <c r="DG95" s="119"/>
      <c r="DH95" s="119"/>
      <c r="DI95" s="119"/>
      <c r="DJ95" s="119"/>
      <c r="DK95" s="119"/>
      <c r="DL95" s="119"/>
      <c r="DM95" s="119"/>
      <c r="DN95" s="119"/>
      <c r="DO95" s="119"/>
      <c r="DP95" s="119"/>
      <c r="DQ95" s="119"/>
      <c r="DR95" s="119"/>
      <c r="DS95" s="119"/>
      <c r="DT95" s="119"/>
      <c r="DU95" s="119"/>
      <c r="DV95" s="119"/>
      <c r="DW95" s="119"/>
      <c r="DX95" s="119"/>
      <c r="DY95" s="120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2"/>
      <c r="EK95" s="120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2"/>
      <c r="EW95" s="123"/>
      <c r="EX95" s="124"/>
      <c r="EY95" s="124"/>
      <c r="EZ95" s="124"/>
      <c r="FA95" s="124"/>
      <c r="FB95" s="124"/>
      <c r="FC95" s="124"/>
      <c r="FD95" s="124"/>
      <c r="FE95" s="124"/>
      <c r="FF95" s="124"/>
      <c r="FG95" s="124"/>
      <c r="FH95" s="125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60" customFormat="1" ht="92.25" customHeight="1" x14ac:dyDescent="0.25">
      <c r="A99" s="83" t="s">
        <v>131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13"/>
    </row>
    <row r="100" spans="1:163" s="54" customFormat="1" ht="15.75" x14ac:dyDescent="0.25"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  <c r="CW100" s="114"/>
      <c r="CX100" s="114"/>
      <c r="CY100" s="114"/>
      <c r="CZ100" s="114"/>
      <c r="DA100" s="114"/>
      <c r="DB100" s="114"/>
      <c r="DC100" s="114"/>
      <c r="DD100" s="114"/>
      <c r="DE100" s="114"/>
      <c r="DF100" s="114"/>
      <c r="DG100" s="114"/>
      <c r="DH100" s="114"/>
      <c r="DI100" s="114"/>
      <c r="DJ100" s="114"/>
      <c r="DK100" s="114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154" t="s">
        <v>4</v>
      </c>
      <c r="AX101" s="154"/>
      <c r="AY101" s="154"/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154"/>
      <c r="BN101" s="154"/>
      <c r="BO101" s="154"/>
      <c r="BP101" s="154"/>
      <c r="BQ101" s="154"/>
      <c r="BR101" s="154"/>
      <c r="BS101" s="154"/>
      <c r="BT101" s="154"/>
      <c r="BU101" s="154"/>
      <c r="BV101" s="154"/>
      <c r="BW101" s="154"/>
      <c r="BX101" s="154"/>
      <c r="BY101" s="154"/>
      <c r="BZ101" s="154"/>
      <c r="CA101" s="154"/>
      <c r="CB101" s="154"/>
      <c r="CC101" s="154"/>
      <c r="CD101" s="154"/>
      <c r="CE101" s="154"/>
      <c r="CF101" s="154"/>
      <c r="CG101" s="154"/>
      <c r="CH101" s="154"/>
      <c r="CI101" s="154"/>
      <c r="CJ101" s="154"/>
      <c r="CK101" s="154"/>
      <c r="CL101" s="154"/>
      <c r="CM101" s="154"/>
      <c r="CN101" s="154"/>
      <c r="CO101" s="154"/>
      <c r="CP101" s="154"/>
      <c r="CQ101" s="154"/>
      <c r="CR101" s="154"/>
      <c r="CS101" s="154"/>
      <c r="CT101" s="154"/>
      <c r="CU101" s="154"/>
      <c r="CV101" s="154"/>
      <c r="CW101" s="154"/>
      <c r="CX101" s="154"/>
      <c r="CY101" s="154"/>
      <c r="CZ101" s="154"/>
      <c r="DA101" s="154"/>
      <c r="DB101" s="154"/>
      <c r="DC101" s="154"/>
      <c r="DD101" s="154"/>
      <c r="DE101" s="154"/>
      <c r="DF101" s="154"/>
      <c r="DG101" s="154"/>
      <c r="DH101" s="154"/>
      <c r="DI101" s="154"/>
      <c r="DJ101" s="154"/>
      <c r="DK101" s="154"/>
      <c r="DL101" s="59"/>
      <c r="DM101" s="59"/>
      <c r="DN101" s="59"/>
      <c r="DO101" s="59"/>
      <c r="DP101" s="59"/>
      <c r="DQ101" s="59"/>
      <c r="DR101" s="59"/>
      <c r="DS101" s="59"/>
      <c r="DT101" s="59"/>
      <c r="DU101" s="59"/>
      <c r="DV101" s="59"/>
      <c r="DW101" s="15"/>
      <c r="DX101" s="15"/>
      <c r="DY101" s="15"/>
      <c r="DZ101" s="15"/>
      <c r="EA101" s="16"/>
      <c r="EB101" s="16"/>
      <c r="EC101" s="16"/>
      <c r="ED101" s="16"/>
      <c r="EE101" s="16"/>
      <c r="EF101" s="57"/>
      <c r="EG101" s="57"/>
      <c r="EH101" s="57"/>
      <c r="EI101" s="57"/>
      <c r="EJ101" s="54"/>
      <c r="EK101" s="54"/>
      <c r="EL101" s="54"/>
      <c r="EM101" s="54"/>
    </row>
    <row r="102" spans="1:163" s="8" customFormat="1" ht="15.75" x14ac:dyDescent="0.25">
      <c r="AR102" s="19"/>
      <c r="AS102" s="17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115" t="s">
        <v>112</v>
      </c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6" t="s">
        <v>144</v>
      </c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  <c r="CH102" s="116"/>
      <c r="CI102" s="116"/>
      <c r="CJ102" s="115">
        <v>20</v>
      </c>
      <c r="CK102" s="115"/>
      <c r="CL102" s="115"/>
      <c r="CM102" s="115"/>
      <c r="CN102" s="117" t="s">
        <v>205</v>
      </c>
      <c r="CO102" s="117"/>
      <c r="CP102" s="117"/>
      <c r="CQ102" s="117"/>
      <c r="CR102" s="118" t="s">
        <v>6</v>
      </c>
      <c r="CS102" s="118"/>
      <c r="CT102" s="118"/>
      <c r="CU102" s="118"/>
      <c r="CV102" s="118"/>
      <c r="CW102" s="118"/>
      <c r="CX102" s="118"/>
      <c r="CY102" s="118"/>
      <c r="DC102" s="10"/>
    </row>
    <row r="103" spans="1:163" s="54" customFormat="1" ht="15.75" x14ac:dyDescent="0.25">
      <c r="J103" s="114" t="s">
        <v>146</v>
      </c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56"/>
      <c r="V103" s="56"/>
      <c r="W103" s="56"/>
      <c r="X103" s="56"/>
      <c r="Y103" s="56" t="s">
        <v>142</v>
      </c>
      <c r="Z103" s="56"/>
      <c r="AA103" s="56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DC103" s="7"/>
    </row>
    <row r="104" spans="1:163" s="60" customFormat="1" ht="15.75" x14ac:dyDescent="0.25">
      <c r="DC104" s="42"/>
    </row>
    <row r="105" spans="1:163" s="26" customFormat="1" ht="82.5" customHeight="1" x14ac:dyDescent="0.25">
      <c r="A105" s="173" t="s">
        <v>68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 t="s">
        <v>69</v>
      </c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 t="s">
        <v>70</v>
      </c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 t="s">
        <v>71</v>
      </c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 t="s">
        <v>72</v>
      </c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E105" s="173"/>
      <c r="DF105" s="173"/>
      <c r="DG105" s="173"/>
      <c r="DH105" s="173"/>
      <c r="DI105" s="173"/>
      <c r="DJ105" s="173"/>
      <c r="DK105" s="173"/>
      <c r="DL105" s="173"/>
      <c r="DM105" s="173"/>
      <c r="DN105" s="173" t="s">
        <v>73</v>
      </c>
      <c r="DO105" s="173"/>
      <c r="DP105" s="173"/>
      <c r="DQ105" s="173"/>
      <c r="DR105" s="173"/>
      <c r="DS105" s="173"/>
      <c r="DT105" s="173"/>
      <c r="DU105" s="173"/>
      <c r="DV105" s="173"/>
      <c r="DW105" s="173"/>
      <c r="DX105" s="173"/>
      <c r="DY105" s="173"/>
      <c r="DZ105" s="173"/>
      <c r="EA105" s="173"/>
      <c r="EB105" s="173"/>
      <c r="EC105" s="173"/>
      <c r="ED105" s="173"/>
      <c r="EE105" s="173"/>
      <c r="EF105" s="173"/>
      <c r="EG105" s="173"/>
      <c r="EH105" s="173"/>
      <c r="EI105" s="173"/>
      <c r="EJ105" s="173"/>
      <c r="EK105" s="173" t="s">
        <v>74</v>
      </c>
      <c r="EL105" s="173"/>
      <c r="EM105" s="173"/>
      <c r="EN105" s="173"/>
      <c r="EO105" s="173"/>
      <c r="EP105" s="173"/>
      <c r="EQ105" s="173"/>
      <c r="ER105" s="173"/>
      <c r="ES105" s="173"/>
      <c r="ET105" s="173"/>
      <c r="EU105" s="173"/>
      <c r="EV105" s="173"/>
      <c r="EW105" s="173"/>
      <c r="EX105" s="173"/>
      <c r="EY105" s="173"/>
      <c r="EZ105" s="173"/>
      <c r="FA105" s="173"/>
      <c r="FB105" s="173"/>
      <c r="FC105" s="173"/>
      <c r="FD105" s="173"/>
      <c r="FE105" s="173"/>
      <c r="FF105" s="173"/>
      <c r="FG105" s="173"/>
    </row>
    <row r="106" spans="1:163" s="20" customFormat="1" x14ac:dyDescent="0.25">
      <c r="A106" s="127">
        <v>1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>
        <v>2</v>
      </c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>
        <v>3</v>
      </c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>
        <v>4</v>
      </c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>
        <v>5</v>
      </c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>
        <v>6</v>
      </c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>
        <v>7</v>
      </c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</row>
    <row r="107" spans="1:163" s="20" customFormat="1" ht="21.75" customHeight="1" x14ac:dyDescent="0.25">
      <c r="A107" s="94" t="s">
        <v>132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6"/>
      <c r="AA107" s="84" t="s">
        <v>133</v>
      </c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6"/>
      <c r="BA107" s="127" t="s">
        <v>104</v>
      </c>
      <c r="BB107" s="127" t="s">
        <v>104</v>
      </c>
      <c r="BC107" s="127" t="s">
        <v>104</v>
      </c>
      <c r="BD107" s="127" t="s">
        <v>104</v>
      </c>
      <c r="BE107" s="127" t="s">
        <v>104</v>
      </c>
      <c r="BF107" s="127" t="s">
        <v>104</v>
      </c>
      <c r="BG107" s="127" t="s">
        <v>104</v>
      </c>
      <c r="BH107" s="127" t="s">
        <v>104</v>
      </c>
      <c r="BI107" s="127" t="s">
        <v>104</v>
      </c>
      <c r="BJ107" s="127" t="s">
        <v>104</v>
      </c>
      <c r="BK107" s="127" t="s">
        <v>104</v>
      </c>
      <c r="BL107" s="127" t="s">
        <v>104</v>
      </c>
      <c r="BM107" s="127" t="s">
        <v>104</v>
      </c>
      <c r="BN107" s="127" t="s">
        <v>104</v>
      </c>
      <c r="BO107" s="127" t="s">
        <v>104</v>
      </c>
      <c r="BP107" s="127" t="s">
        <v>104</v>
      </c>
      <c r="BQ107" s="127" t="s">
        <v>104</v>
      </c>
      <c r="BR107" s="127" t="s">
        <v>104</v>
      </c>
      <c r="BS107" s="127" t="s">
        <v>104</v>
      </c>
      <c r="BT107" s="127" t="s">
        <v>104</v>
      </c>
      <c r="BU107" s="127" t="s">
        <v>104</v>
      </c>
      <c r="BV107" s="127" t="s">
        <v>104</v>
      </c>
      <c r="BW107" s="127" t="s">
        <v>104</v>
      </c>
      <c r="BX107" s="132">
        <v>2</v>
      </c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3">
        <v>9.9629999999999992</v>
      </c>
      <c r="CS107" s="133">
        <v>8.3219999999999992</v>
      </c>
      <c r="CT107" s="133">
        <v>8.3219999999999992</v>
      </c>
      <c r="CU107" s="133">
        <v>8.3219999999999992</v>
      </c>
      <c r="CV107" s="133">
        <v>8.3219999999999992</v>
      </c>
      <c r="CW107" s="133">
        <v>8.3219999999999992</v>
      </c>
      <c r="CX107" s="133">
        <v>8.3219999999999992</v>
      </c>
      <c r="CY107" s="133">
        <v>8.3219999999999992</v>
      </c>
      <c r="CZ107" s="133">
        <v>8.3219999999999992</v>
      </c>
      <c r="DA107" s="133">
        <v>8.3219999999999992</v>
      </c>
      <c r="DB107" s="133">
        <v>8.3219999999999992</v>
      </c>
      <c r="DC107" s="133">
        <v>8.3219999999999992</v>
      </c>
      <c r="DD107" s="133">
        <v>8.3219999999999992</v>
      </c>
      <c r="DE107" s="133">
        <v>8.3219999999999992</v>
      </c>
      <c r="DF107" s="133">
        <v>8.3219999999999992</v>
      </c>
      <c r="DG107" s="133">
        <v>8.3219999999999992</v>
      </c>
      <c r="DH107" s="133">
        <v>8.3219999999999992</v>
      </c>
      <c r="DI107" s="133">
        <v>8.3219999999999992</v>
      </c>
      <c r="DJ107" s="133">
        <v>8.3219999999999992</v>
      </c>
      <c r="DK107" s="133">
        <v>8.3219999999999992</v>
      </c>
      <c r="DL107" s="133">
        <v>8.3219999999999992</v>
      </c>
      <c r="DM107" s="133">
        <v>8.3219999999999992</v>
      </c>
      <c r="DN107" s="133">
        <f>CR107</f>
        <v>9.9629999999999992</v>
      </c>
      <c r="DO107" s="133">
        <v>6.5537299999999998</v>
      </c>
      <c r="DP107" s="133">
        <v>6.5537299999999998</v>
      </c>
      <c r="DQ107" s="133">
        <v>6.5537299999999998</v>
      </c>
      <c r="DR107" s="133">
        <v>6.5537299999999998</v>
      </c>
      <c r="DS107" s="133">
        <v>6.5537299999999998</v>
      </c>
      <c r="DT107" s="133">
        <v>6.5537299999999998</v>
      </c>
      <c r="DU107" s="133">
        <v>6.5537299999999998</v>
      </c>
      <c r="DV107" s="133">
        <v>6.5537299999999998</v>
      </c>
      <c r="DW107" s="133">
        <v>6.5537299999999998</v>
      </c>
      <c r="DX107" s="133">
        <v>6.5537299999999998</v>
      </c>
      <c r="DY107" s="133">
        <v>6.5537299999999998</v>
      </c>
      <c r="DZ107" s="133">
        <v>6.5537299999999998</v>
      </c>
      <c r="EA107" s="133">
        <v>6.5537299999999998</v>
      </c>
      <c r="EB107" s="133">
        <v>6.5537299999999998</v>
      </c>
      <c r="EC107" s="133">
        <v>6.5537299999999998</v>
      </c>
      <c r="ED107" s="133">
        <v>6.5537299999999998</v>
      </c>
      <c r="EE107" s="133">
        <v>6.5537299999999998</v>
      </c>
      <c r="EF107" s="133">
        <v>6.5537299999999998</v>
      </c>
      <c r="EG107" s="133">
        <v>6.5537299999999998</v>
      </c>
      <c r="EH107" s="133">
        <v>6.5537299999999998</v>
      </c>
      <c r="EI107" s="133">
        <v>6.5537299999999998</v>
      </c>
      <c r="EJ107" s="133">
        <v>6.5537299999999998</v>
      </c>
      <c r="EK107" s="103">
        <v>29.513578666666668</v>
      </c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6"/>
    </row>
    <row r="108" spans="1:163" s="20" customFormat="1" ht="18.75" customHeight="1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9"/>
      <c r="AA108" s="87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9"/>
      <c r="BA108" s="127" t="s">
        <v>105</v>
      </c>
      <c r="BB108" s="127" t="s">
        <v>105</v>
      </c>
      <c r="BC108" s="127" t="s">
        <v>105</v>
      </c>
      <c r="BD108" s="127" t="s">
        <v>105</v>
      </c>
      <c r="BE108" s="127" t="s">
        <v>105</v>
      </c>
      <c r="BF108" s="127" t="s">
        <v>105</v>
      </c>
      <c r="BG108" s="127" t="s">
        <v>105</v>
      </c>
      <c r="BH108" s="127" t="s">
        <v>105</v>
      </c>
      <c r="BI108" s="127" t="s">
        <v>105</v>
      </c>
      <c r="BJ108" s="127" t="s">
        <v>105</v>
      </c>
      <c r="BK108" s="127" t="s">
        <v>105</v>
      </c>
      <c r="BL108" s="127" t="s">
        <v>105</v>
      </c>
      <c r="BM108" s="127" t="s">
        <v>105</v>
      </c>
      <c r="BN108" s="127" t="s">
        <v>105</v>
      </c>
      <c r="BO108" s="127" t="s">
        <v>105</v>
      </c>
      <c r="BP108" s="127" t="s">
        <v>105</v>
      </c>
      <c r="BQ108" s="127" t="s">
        <v>105</v>
      </c>
      <c r="BR108" s="127" t="s">
        <v>105</v>
      </c>
      <c r="BS108" s="127" t="s">
        <v>105</v>
      </c>
      <c r="BT108" s="127" t="s">
        <v>105</v>
      </c>
      <c r="BU108" s="127" t="s">
        <v>105</v>
      </c>
      <c r="BV108" s="127" t="s">
        <v>105</v>
      </c>
      <c r="BW108" s="127" t="s">
        <v>105</v>
      </c>
      <c r="BX108" s="132">
        <v>4</v>
      </c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3">
        <v>0.64749000000000001</v>
      </c>
      <c r="CS108" s="133">
        <v>0.26900000000000002</v>
      </c>
      <c r="CT108" s="133">
        <v>0.26900000000000002</v>
      </c>
      <c r="CU108" s="133">
        <v>0.26900000000000002</v>
      </c>
      <c r="CV108" s="133">
        <v>0.26900000000000002</v>
      </c>
      <c r="CW108" s="133">
        <v>0.26900000000000002</v>
      </c>
      <c r="CX108" s="133">
        <v>0.26900000000000002</v>
      </c>
      <c r="CY108" s="133">
        <v>0.26900000000000002</v>
      </c>
      <c r="CZ108" s="133">
        <v>0.26900000000000002</v>
      </c>
      <c r="DA108" s="133">
        <v>0.26900000000000002</v>
      </c>
      <c r="DB108" s="133">
        <v>0.26900000000000002</v>
      </c>
      <c r="DC108" s="133">
        <v>0.26900000000000002</v>
      </c>
      <c r="DD108" s="133">
        <v>0.26900000000000002</v>
      </c>
      <c r="DE108" s="133">
        <v>0.26900000000000002</v>
      </c>
      <c r="DF108" s="133">
        <v>0.26900000000000002</v>
      </c>
      <c r="DG108" s="133">
        <v>0.26900000000000002</v>
      </c>
      <c r="DH108" s="133">
        <v>0.26900000000000002</v>
      </c>
      <c r="DI108" s="133">
        <v>0.26900000000000002</v>
      </c>
      <c r="DJ108" s="133">
        <v>0.26900000000000002</v>
      </c>
      <c r="DK108" s="133">
        <v>0.26900000000000002</v>
      </c>
      <c r="DL108" s="133">
        <v>0.26900000000000002</v>
      </c>
      <c r="DM108" s="133">
        <v>0.26900000000000002</v>
      </c>
      <c r="DN108" s="133">
        <f>CR108</f>
        <v>0.64749000000000001</v>
      </c>
      <c r="DO108" s="133">
        <v>0.17710000000000001</v>
      </c>
      <c r="DP108" s="133">
        <v>0.17710000000000001</v>
      </c>
      <c r="DQ108" s="133">
        <v>0.17710000000000001</v>
      </c>
      <c r="DR108" s="133">
        <v>0.17710000000000001</v>
      </c>
      <c r="DS108" s="133">
        <v>0.17710000000000001</v>
      </c>
      <c r="DT108" s="133">
        <v>0.17710000000000001</v>
      </c>
      <c r="DU108" s="133">
        <v>0.17710000000000001</v>
      </c>
      <c r="DV108" s="133">
        <v>0.17710000000000001</v>
      </c>
      <c r="DW108" s="133">
        <v>0.17710000000000001</v>
      </c>
      <c r="DX108" s="133">
        <v>0.17710000000000001</v>
      </c>
      <c r="DY108" s="133">
        <v>0.17710000000000001</v>
      </c>
      <c r="DZ108" s="133">
        <v>0.17710000000000001</v>
      </c>
      <c r="EA108" s="133">
        <v>0.17710000000000001</v>
      </c>
      <c r="EB108" s="133">
        <v>0.17710000000000001</v>
      </c>
      <c r="EC108" s="133">
        <v>0.17710000000000001</v>
      </c>
      <c r="ED108" s="133">
        <v>0.17710000000000001</v>
      </c>
      <c r="EE108" s="133">
        <v>0.17710000000000001</v>
      </c>
      <c r="EF108" s="133">
        <v>0.17710000000000001</v>
      </c>
      <c r="EG108" s="133">
        <v>0.17710000000000001</v>
      </c>
      <c r="EH108" s="133">
        <v>0.17710000000000001</v>
      </c>
      <c r="EI108" s="133">
        <v>0.17710000000000001</v>
      </c>
      <c r="EJ108" s="133">
        <v>0.17710000000000001</v>
      </c>
      <c r="EK108" s="97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9"/>
    </row>
    <row r="109" spans="1:163" s="20" customFormat="1" ht="62.25" customHeight="1" x14ac:dyDescent="0.2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9"/>
      <c r="AA109" s="87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9"/>
      <c r="BA109" s="134" t="s">
        <v>106</v>
      </c>
      <c r="BB109" s="134" t="s">
        <v>106</v>
      </c>
      <c r="BC109" s="134" t="s">
        <v>106</v>
      </c>
      <c r="BD109" s="134" t="s">
        <v>106</v>
      </c>
      <c r="BE109" s="134" t="s">
        <v>106</v>
      </c>
      <c r="BF109" s="134" t="s">
        <v>106</v>
      </c>
      <c r="BG109" s="134" t="s">
        <v>106</v>
      </c>
      <c r="BH109" s="134" t="s">
        <v>106</v>
      </c>
      <c r="BI109" s="134" t="s">
        <v>106</v>
      </c>
      <c r="BJ109" s="134" t="s">
        <v>106</v>
      </c>
      <c r="BK109" s="134" t="s">
        <v>106</v>
      </c>
      <c r="BL109" s="134" t="s">
        <v>106</v>
      </c>
      <c r="BM109" s="134" t="s">
        <v>106</v>
      </c>
      <c r="BN109" s="134" t="s">
        <v>106</v>
      </c>
      <c r="BO109" s="134" t="s">
        <v>106</v>
      </c>
      <c r="BP109" s="134" t="s">
        <v>106</v>
      </c>
      <c r="BQ109" s="134" t="s">
        <v>106</v>
      </c>
      <c r="BR109" s="134" t="s">
        <v>106</v>
      </c>
      <c r="BS109" s="134" t="s">
        <v>106</v>
      </c>
      <c r="BT109" s="134" t="s">
        <v>106</v>
      </c>
      <c r="BU109" s="134" t="s">
        <v>106</v>
      </c>
      <c r="BV109" s="134" t="s">
        <v>106</v>
      </c>
      <c r="BW109" s="134" t="s">
        <v>106</v>
      </c>
      <c r="BX109" s="132">
        <v>5</v>
      </c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3">
        <v>2.3E-2</v>
      </c>
      <c r="CS109" s="133">
        <v>1.15E-2</v>
      </c>
      <c r="CT109" s="133">
        <v>1.15E-2</v>
      </c>
      <c r="CU109" s="133">
        <v>1.15E-2</v>
      </c>
      <c r="CV109" s="133">
        <v>1.15E-2</v>
      </c>
      <c r="CW109" s="133">
        <v>1.15E-2</v>
      </c>
      <c r="CX109" s="133">
        <v>1.15E-2</v>
      </c>
      <c r="CY109" s="133">
        <v>1.15E-2</v>
      </c>
      <c r="CZ109" s="133">
        <v>1.15E-2</v>
      </c>
      <c r="DA109" s="133">
        <v>1.15E-2</v>
      </c>
      <c r="DB109" s="133">
        <v>1.15E-2</v>
      </c>
      <c r="DC109" s="133">
        <v>1.15E-2</v>
      </c>
      <c r="DD109" s="133">
        <v>1.15E-2</v>
      </c>
      <c r="DE109" s="133">
        <v>1.15E-2</v>
      </c>
      <c r="DF109" s="133">
        <v>1.15E-2</v>
      </c>
      <c r="DG109" s="133">
        <v>1.15E-2</v>
      </c>
      <c r="DH109" s="133">
        <v>1.15E-2</v>
      </c>
      <c r="DI109" s="133">
        <v>1.15E-2</v>
      </c>
      <c r="DJ109" s="133">
        <v>1.15E-2</v>
      </c>
      <c r="DK109" s="133">
        <v>1.15E-2</v>
      </c>
      <c r="DL109" s="133">
        <v>1.15E-2</v>
      </c>
      <c r="DM109" s="133">
        <v>1.15E-2</v>
      </c>
      <c r="DN109" s="133">
        <f>CR109</f>
        <v>2.3E-2</v>
      </c>
      <c r="DO109" s="133">
        <v>9.4179999999999993E-3</v>
      </c>
      <c r="DP109" s="133">
        <v>9.4179999999999993E-3</v>
      </c>
      <c r="DQ109" s="133">
        <v>9.4179999999999993E-3</v>
      </c>
      <c r="DR109" s="133">
        <v>9.4179999999999993E-3</v>
      </c>
      <c r="DS109" s="133">
        <v>9.4179999999999993E-3</v>
      </c>
      <c r="DT109" s="133">
        <v>9.4179999999999993E-3</v>
      </c>
      <c r="DU109" s="133">
        <v>9.4179999999999993E-3</v>
      </c>
      <c r="DV109" s="133">
        <v>9.4179999999999993E-3</v>
      </c>
      <c r="DW109" s="133">
        <v>9.4179999999999993E-3</v>
      </c>
      <c r="DX109" s="133">
        <v>9.4179999999999993E-3</v>
      </c>
      <c r="DY109" s="133">
        <v>9.4179999999999993E-3</v>
      </c>
      <c r="DZ109" s="133">
        <v>9.4179999999999993E-3</v>
      </c>
      <c r="EA109" s="133">
        <v>9.4179999999999993E-3</v>
      </c>
      <c r="EB109" s="133">
        <v>9.4179999999999993E-3</v>
      </c>
      <c r="EC109" s="133">
        <v>9.4179999999999993E-3</v>
      </c>
      <c r="ED109" s="133">
        <v>9.4179999999999993E-3</v>
      </c>
      <c r="EE109" s="133">
        <v>9.4179999999999993E-3</v>
      </c>
      <c r="EF109" s="133">
        <v>9.4179999999999993E-3</v>
      </c>
      <c r="EG109" s="133">
        <v>9.4179999999999993E-3</v>
      </c>
      <c r="EH109" s="133">
        <v>9.4179999999999993E-3</v>
      </c>
      <c r="EI109" s="133">
        <v>9.4179999999999993E-3</v>
      </c>
      <c r="EJ109" s="133">
        <v>9.4179999999999993E-3</v>
      </c>
      <c r="EK109" s="97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9"/>
    </row>
    <row r="110" spans="1:163" s="20" customFormat="1" ht="78" customHeight="1" x14ac:dyDescent="0.25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9"/>
      <c r="AA110" s="87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9"/>
      <c r="BA110" s="134" t="s">
        <v>200</v>
      </c>
      <c r="BB110" s="134" t="s">
        <v>109</v>
      </c>
      <c r="BC110" s="134" t="s">
        <v>109</v>
      </c>
      <c r="BD110" s="134" t="s">
        <v>109</v>
      </c>
      <c r="BE110" s="134" t="s">
        <v>109</v>
      </c>
      <c r="BF110" s="134" t="s">
        <v>109</v>
      </c>
      <c r="BG110" s="134" t="s">
        <v>109</v>
      </c>
      <c r="BH110" s="134" t="s">
        <v>109</v>
      </c>
      <c r="BI110" s="134" t="s">
        <v>109</v>
      </c>
      <c r="BJ110" s="134" t="s">
        <v>109</v>
      </c>
      <c r="BK110" s="134" t="s">
        <v>109</v>
      </c>
      <c r="BL110" s="134" t="s">
        <v>109</v>
      </c>
      <c r="BM110" s="134" t="s">
        <v>109</v>
      </c>
      <c r="BN110" s="134" t="s">
        <v>109</v>
      </c>
      <c r="BO110" s="134" t="s">
        <v>109</v>
      </c>
      <c r="BP110" s="134" t="s">
        <v>109</v>
      </c>
      <c r="BQ110" s="134" t="s">
        <v>109</v>
      </c>
      <c r="BR110" s="134" t="s">
        <v>109</v>
      </c>
      <c r="BS110" s="134" t="s">
        <v>109</v>
      </c>
      <c r="BT110" s="134" t="s">
        <v>109</v>
      </c>
      <c r="BU110" s="134" t="s">
        <v>109</v>
      </c>
      <c r="BV110" s="134" t="s">
        <v>109</v>
      </c>
      <c r="BW110" s="134" t="s">
        <v>109</v>
      </c>
      <c r="BX110" s="132">
        <v>5</v>
      </c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3">
        <v>6.2E-2</v>
      </c>
      <c r="CS110" s="133">
        <v>5.1999999999999998E-2</v>
      </c>
      <c r="CT110" s="133">
        <v>5.1999999999999998E-2</v>
      </c>
      <c r="CU110" s="133">
        <v>5.1999999999999998E-2</v>
      </c>
      <c r="CV110" s="133">
        <v>5.1999999999999998E-2</v>
      </c>
      <c r="CW110" s="133">
        <v>5.1999999999999998E-2</v>
      </c>
      <c r="CX110" s="133">
        <v>5.1999999999999998E-2</v>
      </c>
      <c r="CY110" s="133">
        <v>5.1999999999999998E-2</v>
      </c>
      <c r="CZ110" s="133">
        <v>5.1999999999999998E-2</v>
      </c>
      <c r="DA110" s="133">
        <v>5.1999999999999998E-2</v>
      </c>
      <c r="DB110" s="133">
        <v>5.1999999999999998E-2</v>
      </c>
      <c r="DC110" s="133">
        <v>5.1999999999999998E-2</v>
      </c>
      <c r="DD110" s="133">
        <v>5.1999999999999998E-2</v>
      </c>
      <c r="DE110" s="133">
        <v>5.1999999999999998E-2</v>
      </c>
      <c r="DF110" s="133">
        <v>5.1999999999999998E-2</v>
      </c>
      <c r="DG110" s="133">
        <v>5.1999999999999998E-2</v>
      </c>
      <c r="DH110" s="133">
        <v>5.1999999999999998E-2</v>
      </c>
      <c r="DI110" s="133">
        <v>5.1999999999999998E-2</v>
      </c>
      <c r="DJ110" s="133">
        <v>5.1999999999999998E-2</v>
      </c>
      <c r="DK110" s="133">
        <v>5.1999999999999998E-2</v>
      </c>
      <c r="DL110" s="133">
        <v>5.1999999999999998E-2</v>
      </c>
      <c r="DM110" s="133">
        <v>5.1999999999999998E-2</v>
      </c>
      <c r="DN110" s="133">
        <f>CR110</f>
        <v>6.2E-2</v>
      </c>
      <c r="DO110" s="133">
        <v>4.4864000000000001E-2</v>
      </c>
      <c r="DP110" s="133">
        <v>4.4864000000000001E-2</v>
      </c>
      <c r="DQ110" s="133">
        <v>4.4864000000000001E-2</v>
      </c>
      <c r="DR110" s="133">
        <v>4.4864000000000001E-2</v>
      </c>
      <c r="DS110" s="133">
        <v>4.4864000000000001E-2</v>
      </c>
      <c r="DT110" s="133">
        <v>4.4864000000000001E-2</v>
      </c>
      <c r="DU110" s="133">
        <v>4.4864000000000001E-2</v>
      </c>
      <c r="DV110" s="133">
        <v>4.4864000000000001E-2</v>
      </c>
      <c r="DW110" s="133">
        <v>4.4864000000000001E-2</v>
      </c>
      <c r="DX110" s="133">
        <v>4.4864000000000001E-2</v>
      </c>
      <c r="DY110" s="133">
        <v>4.4864000000000001E-2</v>
      </c>
      <c r="DZ110" s="133">
        <v>4.4864000000000001E-2</v>
      </c>
      <c r="EA110" s="133">
        <v>4.4864000000000001E-2</v>
      </c>
      <c r="EB110" s="133">
        <v>4.4864000000000001E-2</v>
      </c>
      <c r="EC110" s="133">
        <v>4.4864000000000001E-2</v>
      </c>
      <c r="ED110" s="133">
        <v>4.4864000000000001E-2</v>
      </c>
      <c r="EE110" s="133">
        <v>4.4864000000000001E-2</v>
      </c>
      <c r="EF110" s="133">
        <v>4.4864000000000001E-2</v>
      </c>
      <c r="EG110" s="133">
        <v>4.4864000000000001E-2</v>
      </c>
      <c r="EH110" s="133">
        <v>4.4864000000000001E-2</v>
      </c>
      <c r="EI110" s="133">
        <v>4.4864000000000001E-2</v>
      </c>
      <c r="EJ110" s="133">
        <v>4.4864000000000001E-2</v>
      </c>
      <c r="EK110" s="97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9"/>
    </row>
    <row r="111" spans="1:163" s="20" customFormat="1" ht="36.75" customHeight="1" x14ac:dyDescent="0.25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2"/>
      <c r="AA111" s="91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134" t="s">
        <v>188</v>
      </c>
      <c r="BB111" s="134" t="s">
        <v>107</v>
      </c>
      <c r="BC111" s="134" t="s">
        <v>107</v>
      </c>
      <c r="BD111" s="134" t="s">
        <v>107</v>
      </c>
      <c r="BE111" s="134" t="s">
        <v>107</v>
      </c>
      <c r="BF111" s="134" t="s">
        <v>107</v>
      </c>
      <c r="BG111" s="134" t="s">
        <v>107</v>
      </c>
      <c r="BH111" s="134" t="s">
        <v>107</v>
      </c>
      <c r="BI111" s="134" t="s">
        <v>107</v>
      </c>
      <c r="BJ111" s="134" t="s">
        <v>107</v>
      </c>
      <c r="BK111" s="134" t="s">
        <v>107</v>
      </c>
      <c r="BL111" s="134" t="s">
        <v>107</v>
      </c>
      <c r="BM111" s="134" t="s">
        <v>107</v>
      </c>
      <c r="BN111" s="134" t="s">
        <v>107</v>
      </c>
      <c r="BO111" s="134" t="s">
        <v>107</v>
      </c>
      <c r="BP111" s="134" t="s">
        <v>107</v>
      </c>
      <c r="BQ111" s="134" t="s">
        <v>107</v>
      </c>
      <c r="BR111" s="134" t="s">
        <v>107</v>
      </c>
      <c r="BS111" s="134" t="s">
        <v>107</v>
      </c>
      <c r="BT111" s="134" t="s">
        <v>107</v>
      </c>
      <c r="BU111" s="134" t="s">
        <v>107</v>
      </c>
      <c r="BV111" s="134" t="s">
        <v>107</v>
      </c>
      <c r="BW111" s="134" t="s">
        <v>107</v>
      </c>
      <c r="BX111" s="132">
        <v>5</v>
      </c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3">
        <v>8.2598000000000005E-2</v>
      </c>
      <c r="CS111" s="133">
        <v>6.3500000000000001E-2</v>
      </c>
      <c r="CT111" s="133">
        <v>6.3500000000000001E-2</v>
      </c>
      <c r="CU111" s="133">
        <v>6.3500000000000001E-2</v>
      </c>
      <c r="CV111" s="133">
        <v>6.3500000000000001E-2</v>
      </c>
      <c r="CW111" s="133">
        <v>6.3500000000000001E-2</v>
      </c>
      <c r="CX111" s="133">
        <v>6.3500000000000001E-2</v>
      </c>
      <c r="CY111" s="133">
        <v>6.3500000000000001E-2</v>
      </c>
      <c r="CZ111" s="133">
        <v>6.3500000000000001E-2</v>
      </c>
      <c r="DA111" s="133">
        <v>6.3500000000000001E-2</v>
      </c>
      <c r="DB111" s="133">
        <v>6.3500000000000001E-2</v>
      </c>
      <c r="DC111" s="133">
        <v>6.3500000000000001E-2</v>
      </c>
      <c r="DD111" s="133">
        <v>6.3500000000000001E-2</v>
      </c>
      <c r="DE111" s="133">
        <v>6.3500000000000001E-2</v>
      </c>
      <c r="DF111" s="133">
        <v>6.3500000000000001E-2</v>
      </c>
      <c r="DG111" s="133">
        <v>6.3500000000000001E-2</v>
      </c>
      <c r="DH111" s="133">
        <v>6.3500000000000001E-2</v>
      </c>
      <c r="DI111" s="133">
        <v>6.3500000000000001E-2</v>
      </c>
      <c r="DJ111" s="133">
        <v>6.3500000000000001E-2</v>
      </c>
      <c r="DK111" s="133">
        <v>6.3500000000000001E-2</v>
      </c>
      <c r="DL111" s="133">
        <v>6.3500000000000001E-2</v>
      </c>
      <c r="DM111" s="133">
        <v>6.3500000000000001E-2</v>
      </c>
      <c r="DN111" s="133">
        <f>CR111</f>
        <v>8.2598000000000005E-2</v>
      </c>
      <c r="DO111" s="133">
        <v>7.8872999999999999E-2</v>
      </c>
      <c r="DP111" s="133">
        <v>7.8872999999999999E-2</v>
      </c>
      <c r="DQ111" s="133">
        <v>7.8872999999999999E-2</v>
      </c>
      <c r="DR111" s="133">
        <v>7.8872999999999999E-2</v>
      </c>
      <c r="DS111" s="133">
        <v>7.8872999999999999E-2</v>
      </c>
      <c r="DT111" s="133">
        <v>7.8872999999999999E-2</v>
      </c>
      <c r="DU111" s="133">
        <v>7.8872999999999999E-2</v>
      </c>
      <c r="DV111" s="133">
        <v>7.8872999999999999E-2</v>
      </c>
      <c r="DW111" s="133">
        <v>7.8872999999999999E-2</v>
      </c>
      <c r="DX111" s="133">
        <v>7.8872999999999999E-2</v>
      </c>
      <c r="DY111" s="133">
        <v>7.8872999999999999E-2</v>
      </c>
      <c r="DZ111" s="133">
        <v>7.8872999999999999E-2</v>
      </c>
      <c r="EA111" s="133">
        <v>7.8872999999999999E-2</v>
      </c>
      <c r="EB111" s="133">
        <v>7.8872999999999999E-2</v>
      </c>
      <c r="EC111" s="133">
        <v>7.8872999999999999E-2</v>
      </c>
      <c r="ED111" s="133">
        <v>7.8872999999999999E-2</v>
      </c>
      <c r="EE111" s="133">
        <v>7.8872999999999999E-2</v>
      </c>
      <c r="EF111" s="133">
        <v>7.8872999999999999E-2</v>
      </c>
      <c r="EG111" s="133">
        <v>7.8872999999999999E-2</v>
      </c>
      <c r="EH111" s="133">
        <v>7.8872999999999999E-2</v>
      </c>
      <c r="EI111" s="133">
        <v>7.8872999999999999E-2</v>
      </c>
      <c r="EJ111" s="133">
        <v>7.8872999999999999E-2</v>
      </c>
      <c r="EK111" s="100"/>
      <c r="EL111" s="101"/>
      <c r="EM111" s="101"/>
      <c r="EN111" s="101"/>
      <c r="EO111" s="101"/>
      <c r="EP111" s="101"/>
      <c r="EQ111" s="101"/>
      <c r="ER111" s="101"/>
      <c r="ES111" s="101"/>
      <c r="ET111" s="101"/>
      <c r="EU111" s="101"/>
      <c r="EV111" s="101"/>
      <c r="EW111" s="101"/>
      <c r="EX111" s="101"/>
      <c r="EY111" s="101"/>
      <c r="EZ111" s="101"/>
      <c r="FA111" s="101"/>
      <c r="FB111" s="101"/>
      <c r="FC111" s="101"/>
      <c r="FD111" s="101"/>
      <c r="FE111" s="101"/>
      <c r="FF111" s="101"/>
      <c r="FG111" s="102"/>
    </row>
    <row r="112" spans="1:163" s="20" customFormat="1" ht="21.75" hidden="1" customHeight="1" x14ac:dyDescent="0.25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 t="s">
        <v>108</v>
      </c>
      <c r="BB112" s="127" t="s">
        <v>108</v>
      </c>
      <c r="BC112" s="127" t="s">
        <v>108</v>
      </c>
      <c r="BD112" s="127" t="s">
        <v>108</v>
      </c>
      <c r="BE112" s="127" t="s">
        <v>108</v>
      </c>
      <c r="BF112" s="127" t="s">
        <v>108</v>
      </c>
      <c r="BG112" s="127" t="s">
        <v>108</v>
      </c>
      <c r="BH112" s="127" t="s">
        <v>108</v>
      </c>
      <c r="BI112" s="127" t="s">
        <v>108</v>
      </c>
      <c r="BJ112" s="127" t="s">
        <v>108</v>
      </c>
      <c r="BK112" s="127" t="s">
        <v>108</v>
      </c>
      <c r="BL112" s="127" t="s">
        <v>108</v>
      </c>
      <c r="BM112" s="127" t="s">
        <v>108</v>
      </c>
      <c r="BN112" s="127" t="s">
        <v>108</v>
      </c>
      <c r="BO112" s="127" t="s">
        <v>108</v>
      </c>
      <c r="BP112" s="127" t="s">
        <v>108</v>
      </c>
      <c r="BQ112" s="127" t="s">
        <v>108</v>
      </c>
      <c r="BR112" s="127" t="s">
        <v>108</v>
      </c>
      <c r="BS112" s="127" t="s">
        <v>108</v>
      </c>
      <c r="BT112" s="127" t="s">
        <v>108</v>
      </c>
      <c r="BU112" s="127" t="s">
        <v>108</v>
      </c>
      <c r="BV112" s="127" t="s">
        <v>108</v>
      </c>
      <c r="BW112" s="127" t="s">
        <v>108</v>
      </c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3">
        <v>0</v>
      </c>
      <c r="CS112" s="133">
        <v>0</v>
      </c>
      <c r="CT112" s="133">
        <v>0</v>
      </c>
      <c r="CU112" s="133">
        <v>0</v>
      </c>
      <c r="CV112" s="133">
        <v>0</v>
      </c>
      <c r="CW112" s="133">
        <v>0</v>
      </c>
      <c r="CX112" s="133">
        <v>0</v>
      </c>
      <c r="CY112" s="133">
        <v>0</v>
      </c>
      <c r="CZ112" s="133">
        <v>0</v>
      </c>
      <c r="DA112" s="133">
        <v>0</v>
      </c>
      <c r="DB112" s="133">
        <v>0</v>
      </c>
      <c r="DC112" s="133">
        <v>0</v>
      </c>
      <c r="DD112" s="133">
        <v>0</v>
      </c>
      <c r="DE112" s="133">
        <v>0</v>
      </c>
      <c r="DF112" s="133">
        <v>0</v>
      </c>
      <c r="DG112" s="133">
        <v>0</v>
      </c>
      <c r="DH112" s="133">
        <v>0</v>
      </c>
      <c r="DI112" s="133">
        <v>0</v>
      </c>
      <c r="DJ112" s="133">
        <v>0</v>
      </c>
      <c r="DK112" s="133">
        <v>0</v>
      </c>
      <c r="DL112" s="133">
        <v>0</v>
      </c>
      <c r="DM112" s="133">
        <v>0</v>
      </c>
      <c r="DN112" s="133">
        <v>0</v>
      </c>
      <c r="DO112" s="133">
        <v>0</v>
      </c>
      <c r="DP112" s="133">
        <v>0</v>
      </c>
      <c r="DQ112" s="133">
        <v>0</v>
      </c>
      <c r="DR112" s="133">
        <v>0</v>
      </c>
      <c r="DS112" s="133">
        <v>0</v>
      </c>
      <c r="DT112" s="133">
        <v>0</v>
      </c>
      <c r="DU112" s="133">
        <v>0</v>
      </c>
      <c r="DV112" s="133">
        <v>0</v>
      </c>
      <c r="DW112" s="133">
        <v>0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3">
        <v>0</v>
      </c>
      <c r="EF112" s="133">
        <v>0</v>
      </c>
      <c r="EG112" s="133">
        <v>0</v>
      </c>
      <c r="EH112" s="133">
        <v>0</v>
      </c>
      <c r="EI112" s="133">
        <v>0</v>
      </c>
      <c r="EJ112" s="133">
        <v>0</v>
      </c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</row>
    <row r="113" spans="1:163" s="20" customFormat="1" ht="45.75" customHeight="1" x14ac:dyDescent="0.25">
      <c r="A113" s="132" t="s">
        <v>134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90" t="s">
        <v>135</v>
      </c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 t="s">
        <v>202</v>
      </c>
      <c r="BB113" s="90" t="s">
        <v>113</v>
      </c>
      <c r="BC113" s="90" t="s">
        <v>113</v>
      </c>
      <c r="BD113" s="90" t="s">
        <v>113</v>
      </c>
      <c r="BE113" s="90" t="s">
        <v>113</v>
      </c>
      <c r="BF113" s="90" t="s">
        <v>113</v>
      </c>
      <c r="BG113" s="90" t="s">
        <v>113</v>
      </c>
      <c r="BH113" s="90" t="s">
        <v>113</v>
      </c>
      <c r="BI113" s="90" t="s">
        <v>113</v>
      </c>
      <c r="BJ113" s="90" t="s">
        <v>113</v>
      </c>
      <c r="BK113" s="90" t="s">
        <v>113</v>
      </c>
      <c r="BL113" s="90" t="s">
        <v>113</v>
      </c>
      <c r="BM113" s="90" t="s">
        <v>113</v>
      </c>
      <c r="BN113" s="90" t="s">
        <v>113</v>
      </c>
      <c r="BO113" s="90" t="s">
        <v>113</v>
      </c>
      <c r="BP113" s="90" t="s">
        <v>113</v>
      </c>
      <c r="BQ113" s="90" t="s">
        <v>113</v>
      </c>
      <c r="BR113" s="90" t="s">
        <v>113</v>
      </c>
      <c r="BS113" s="90" t="s">
        <v>113</v>
      </c>
      <c r="BT113" s="90" t="s">
        <v>113</v>
      </c>
      <c r="BU113" s="90" t="s">
        <v>113</v>
      </c>
      <c r="BV113" s="90" t="s">
        <v>113</v>
      </c>
      <c r="BW113" s="90" t="s">
        <v>113</v>
      </c>
      <c r="BX113" s="191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133">
        <v>9.1999999999999993</v>
      </c>
      <c r="CS113" s="133">
        <v>6.2</v>
      </c>
      <c r="CT113" s="133">
        <v>6.2</v>
      </c>
      <c r="CU113" s="133">
        <v>6.2</v>
      </c>
      <c r="CV113" s="133">
        <v>6.2</v>
      </c>
      <c r="CW113" s="133">
        <v>6.2</v>
      </c>
      <c r="CX113" s="133">
        <v>6.2</v>
      </c>
      <c r="CY113" s="133">
        <v>6.2</v>
      </c>
      <c r="CZ113" s="133">
        <v>6.2</v>
      </c>
      <c r="DA113" s="133">
        <v>6.2</v>
      </c>
      <c r="DB113" s="133">
        <v>6.2</v>
      </c>
      <c r="DC113" s="133">
        <v>6.2</v>
      </c>
      <c r="DD113" s="133">
        <v>6.2</v>
      </c>
      <c r="DE113" s="133">
        <v>6.2</v>
      </c>
      <c r="DF113" s="133">
        <v>6.2</v>
      </c>
      <c r="DG113" s="133">
        <v>6.2</v>
      </c>
      <c r="DH113" s="133">
        <v>6.2</v>
      </c>
      <c r="DI113" s="133">
        <v>6.2</v>
      </c>
      <c r="DJ113" s="133">
        <v>6.2</v>
      </c>
      <c r="DK113" s="133">
        <v>6.2</v>
      </c>
      <c r="DL113" s="133">
        <v>6.2</v>
      </c>
      <c r="DM113" s="133">
        <v>6.2</v>
      </c>
      <c r="DN113" s="133">
        <f>CR113</f>
        <v>9.1999999999999993</v>
      </c>
      <c r="DO113" s="133">
        <v>0</v>
      </c>
      <c r="DP113" s="133">
        <v>0</v>
      </c>
      <c r="DQ113" s="133">
        <v>0</v>
      </c>
      <c r="DR113" s="133">
        <v>0</v>
      </c>
      <c r="DS113" s="133">
        <v>0</v>
      </c>
      <c r="DT113" s="133">
        <v>0</v>
      </c>
      <c r="DU113" s="133">
        <v>0</v>
      </c>
      <c r="DV113" s="133">
        <v>0</v>
      </c>
      <c r="DW113" s="133">
        <v>0</v>
      </c>
      <c r="DX113" s="133">
        <v>0</v>
      </c>
      <c r="DY113" s="133">
        <v>0</v>
      </c>
      <c r="DZ113" s="133">
        <v>0</v>
      </c>
      <c r="EA113" s="133">
        <v>0</v>
      </c>
      <c r="EB113" s="133">
        <v>0</v>
      </c>
      <c r="EC113" s="133">
        <v>0</v>
      </c>
      <c r="ED113" s="133">
        <v>0</v>
      </c>
      <c r="EE113" s="133">
        <v>0</v>
      </c>
      <c r="EF113" s="133">
        <v>0</v>
      </c>
      <c r="EG113" s="133">
        <v>0</v>
      </c>
      <c r="EH113" s="133">
        <v>0</v>
      </c>
      <c r="EI113" s="133">
        <v>0</v>
      </c>
      <c r="EJ113" s="133">
        <v>0</v>
      </c>
      <c r="EK113" s="103">
        <v>4.1333333333333346</v>
      </c>
      <c r="EL113" s="95"/>
      <c r="EM113" s="95"/>
      <c r="EN113" s="95"/>
      <c r="EO113" s="95"/>
      <c r="EP113" s="95"/>
      <c r="EQ113" s="95"/>
      <c r="ER113" s="95"/>
      <c r="ES113" s="95"/>
      <c r="ET113" s="95"/>
      <c r="EU113" s="95"/>
      <c r="EV113" s="95"/>
      <c r="EW113" s="95"/>
      <c r="EX113" s="95"/>
      <c r="EY113" s="95"/>
      <c r="EZ113" s="95"/>
      <c r="FA113" s="95"/>
      <c r="FB113" s="95"/>
      <c r="FC113" s="95"/>
      <c r="FD113" s="95"/>
      <c r="FE113" s="95"/>
      <c r="FF113" s="95"/>
      <c r="FG113" s="96"/>
    </row>
    <row r="114" spans="1:163" s="18" customFormat="1" x14ac:dyDescent="0.25">
      <c r="A114" s="53"/>
      <c r="B114" s="128" t="s">
        <v>75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9"/>
      <c r="AA114" s="22"/>
      <c r="AB114" s="130" t="s">
        <v>121</v>
      </c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1"/>
      <c r="BA114" s="36"/>
      <c r="BB114" s="130" t="s">
        <v>121</v>
      </c>
      <c r="BC114" s="130"/>
      <c r="BD114" s="130"/>
      <c r="BE114" s="130"/>
      <c r="BF114" s="130"/>
      <c r="BG114" s="130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1"/>
      <c r="BX114" s="27"/>
      <c r="BY114" s="130" t="s">
        <v>121</v>
      </c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8">
        <f>CR107+CR108+CR109+CR110+CR111+CR113</f>
        <v>19.978088</v>
      </c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40"/>
      <c r="DN114" s="133">
        <f>DN107+DN108+DN109+DN110+DN111+DN113</f>
        <v>19.978088</v>
      </c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2"/>
      <c r="EL114" s="132"/>
      <c r="EM114" s="132"/>
      <c r="EN114" s="132"/>
      <c r="EO114" s="132"/>
      <c r="EP114" s="132"/>
      <c r="EQ114" s="132"/>
      <c r="ER114" s="132"/>
      <c r="ES114" s="132"/>
      <c r="ET114" s="132"/>
      <c r="EU114" s="132"/>
      <c r="EV114" s="132"/>
      <c r="EW114" s="132"/>
      <c r="EX114" s="132"/>
      <c r="EY114" s="132"/>
      <c r="EZ114" s="132"/>
      <c r="FA114" s="132"/>
      <c r="FB114" s="132"/>
      <c r="FC114" s="132"/>
      <c r="FD114" s="132"/>
      <c r="FE114" s="132"/>
      <c r="FF114" s="132"/>
      <c r="FG114" s="132"/>
    </row>
    <row r="116" spans="1:16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63" s="60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63" s="60" customFormat="1" ht="48" customHeight="1" x14ac:dyDescent="0.25">
      <c r="A118" s="201" t="s">
        <v>203</v>
      </c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1"/>
      <c r="BF118" s="201"/>
      <c r="BG118" s="201"/>
      <c r="BH118" s="201"/>
      <c r="BI118" s="201"/>
      <c r="BJ118" s="201"/>
      <c r="BK118" s="201"/>
      <c r="BL118" s="201"/>
      <c r="BM118" s="201"/>
      <c r="BN118" s="201"/>
      <c r="BO118" s="201"/>
      <c r="BP118" s="201"/>
      <c r="BQ118" s="201"/>
      <c r="BR118" s="201"/>
      <c r="BS118" s="201"/>
      <c r="BT118" s="201"/>
      <c r="BU118" s="201"/>
      <c r="BV118" s="201"/>
      <c r="BW118" s="201"/>
      <c r="BX118" s="201"/>
      <c r="BY118" s="201"/>
      <c r="BZ118" s="201"/>
      <c r="CA118" s="201"/>
      <c r="CB118" s="201"/>
      <c r="CC118" s="201"/>
      <c r="CD118" s="201"/>
      <c r="CE118" s="201"/>
      <c r="CF118" s="201"/>
      <c r="CG118" s="201"/>
      <c r="CH118" s="201"/>
      <c r="CI118" s="201"/>
      <c r="CJ118" s="201"/>
      <c r="CK118" s="201"/>
      <c r="CL118" s="201"/>
      <c r="CM118" s="201"/>
      <c r="CN118" s="201"/>
      <c r="CO118" s="201"/>
      <c r="CP118" s="201"/>
      <c r="CQ118" s="201"/>
      <c r="CR118" s="201"/>
      <c r="CS118" s="201"/>
      <c r="CT118" s="201"/>
      <c r="CU118" s="201"/>
      <c r="CV118" s="201"/>
      <c r="CW118" s="201"/>
      <c r="CX118" s="201"/>
      <c r="CY118" s="201"/>
      <c r="CZ118" s="201"/>
      <c r="DA118" s="201"/>
      <c r="DB118" s="201"/>
      <c r="DC118" s="201"/>
      <c r="DD118" s="201"/>
      <c r="DE118" s="201"/>
      <c r="DF118" s="201"/>
      <c r="DG118" s="201"/>
      <c r="DH118" s="201"/>
      <c r="DI118" s="201"/>
      <c r="DJ118" s="201"/>
      <c r="DK118" s="201"/>
      <c r="DL118" s="201"/>
      <c r="DM118" s="201"/>
      <c r="DN118" s="201"/>
      <c r="DO118" s="201"/>
      <c r="DP118" s="201"/>
      <c r="DQ118" s="201"/>
      <c r="DR118" s="201"/>
      <c r="DS118" s="201"/>
      <c r="DT118" s="201"/>
      <c r="DU118" s="201"/>
      <c r="DV118" s="201"/>
      <c r="DW118" s="201"/>
      <c r="DX118" s="201"/>
      <c r="DY118" s="201"/>
      <c r="DZ118" s="201"/>
      <c r="EA118" s="201"/>
      <c r="EB118" s="201"/>
      <c r="EC118" s="201"/>
      <c r="ED118" s="201"/>
      <c r="EE118" s="201"/>
      <c r="EF118" s="201"/>
      <c r="EG118" s="201"/>
      <c r="EH118" s="201"/>
      <c r="EI118" s="201"/>
      <c r="EJ118" s="201"/>
      <c r="EK118" s="201"/>
      <c r="EL118" s="201"/>
      <c r="EM118" s="201"/>
      <c r="EN118" s="201"/>
      <c r="EO118" s="201"/>
      <c r="EP118" s="201"/>
      <c r="EQ118" s="201"/>
      <c r="ER118" s="201"/>
      <c r="ES118" s="201"/>
      <c r="ET118" s="201"/>
      <c r="EU118" s="201"/>
    </row>
    <row r="119" spans="1:163" s="60" customFormat="1" ht="15.75" x14ac:dyDescent="0.25">
      <c r="P119" s="202" t="s">
        <v>77</v>
      </c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3" t="s">
        <v>138</v>
      </c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3"/>
      <c r="CT119" s="203"/>
      <c r="CU119" s="203"/>
      <c r="CV119" s="203"/>
      <c r="CW119" s="203"/>
      <c r="CX119" s="203"/>
      <c r="CY119" s="203"/>
      <c r="CZ119" s="203"/>
      <c r="DA119" s="203"/>
      <c r="DB119" s="203"/>
      <c r="DC119" s="203"/>
      <c r="DD119" s="203"/>
      <c r="DE119" s="203"/>
      <c r="DF119" s="203"/>
      <c r="DG119" s="203"/>
      <c r="DH119" s="203"/>
      <c r="DI119" s="203"/>
      <c r="DJ119" s="203"/>
      <c r="DK119" s="202" t="s">
        <v>147</v>
      </c>
      <c r="DL119" s="202"/>
      <c r="DM119" s="202"/>
      <c r="DN119" s="202"/>
      <c r="DO119" s="202"/>
      <c r="DP119" s="202"/>
      <c r="DQ119" s="202"/>
      <c r="DR119" s="117" t="s">
        <v>205</v>
      </c>
      <c r="DS119" s="117"/>
      <c r="DT119" s="117"/>
      <c r="DU119" s="117"/>
      <c r="DV119" s="204" t="s">
        <v>78</v>
      </c>
      <c r="DW119" s="204"/>
      <c r="DX119" s="204"/>
      <c r="DY119" s="204"/>
      <c r="DZ119" s="204"/>
      <c r="EA119" s="204"/>
      <c r="EB119" s="204"/>
    </row>
    <row r="120" spans="1:163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154" t="s">
        <v>4</v>
      </c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154"/>
      <c r="BN120" s="154"/>
      <c r="BO120" s="154"/>
      <c r="BP120" s="154"/>
      <c r="BQ120" s="154"/>
      <c r="BR120" s="154"/>
      <c r="BS120" s="154"/>
      <c r="BT120" s="154"/>
      <c r="BU120" s="154"/>
      <c r="BV120" s="154"/>
      <c r="BW120" s="154"/>
      <c r="BX120" s="154"/>
      <c r="BY120" s="154"/>
      <c r="BZ120" s="154"/>
      <c r="CA120" s="154"/>
      <c r="CB120" s="154"/>
      <c r="CC120" s="154"/>
      <c r="CD120" s="154"/>
      <c r="CE120" s="154"/>
      <c r="CF120" s="154"/>
      <c r="CG120" s="154"/>
      <c r="CH120" s="154"/>
      <c r="CI120" s="154"/>
      <c r="CJ120" s="154"/>
      <c r="CK120" s="154"/>
      <c r="CL120" s="154"/>
      <c r="CM120" s="154"/>
      <c r="CN120" s="154"/>
      <c r="CO120" s="154"/>
      <c r="CP120" s="154"/>
      <c r="CQ120" s="154"/>
      <c r="CR120" s="154"/>
      <c r="CS120" s="154"/>
      <c r="CT120" s="154"/>
      <c r="CU120" s="154"/>
      <c r="CV120" s="154"/>
      <c r="CW120" s="154"/>
      <c r="CX120" s="154"/>
      <c r="CY120" s="154"/>
      <c r="CZ120" s="154"/>
      <c r="DA120" s="154"/>
      <c r="DB120" s="154"/>
      <c r="DC120" s="154"/>
      <c r="DD120" s="154"/>
      <c r="DE120" s="154"/>
      <c r="DF120" s="154"/>
      <c r="DG120" s="154"/>
      <c r="DH120" s="154"/>
      <c r="DI120" s="154"/>
      <c r="DJ120" s="154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63" s="60" customFormat="1" ht="15.75" x14ac:dyDescent="0.25">
      <c r="DC121" s="42"/>
    </row>
    <row r="122" spans="1:163" s="31" customFormat="1" ht="60.75" customHeight="1" x14ac:dyDescent="0.25">
      <c r="A122" s="205" t="s">
        <v>79</v>
      </c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206"/>
      <c r="AL122" s="206"/>
      <c r="AM122" s="206"/>
      <c r="AN122" s="206"/>
      <c r="AO122" s="206"/>
      <c r="AP122" s="206"/>
      <c r="AQ122" s="206"/>
      <c r="AR122" s="206"/>
      <c r="AS122" s="206"/>
      <c r="AT122" s="206"/>
      <c r="AU122" s="207"/>
      <c r="AV122" s="170" t="s">
        <v>80</v>
      </c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172"/>
      <c r="BY122" s="170" t="s">
        <v>81</v>
      </c>
      <c r="BZ122" s="171"/>
      <c r="CA122" s="171"/>
      <c r="CB122" s="171"/>
      <c r="CC122" s="171"/>
      <c r="CD122" s="171"/>
      <c r="CE122" s="171"/>
      <c r="CF122" s="171"/>
      <c r="CG122" s="171"/>
      <c r="CH122" s="171"/>
      <c r="CI122" s="171"/>
      <c r="CJ122" s="171"/>
      <c r="CK122" s="171"/>
      <c r="CL122" s="171"/>
      <c r="CM122" s="171"/>
      <c r="CN122" s="171"/>
      <c r="CO122" s="171"/>
      <c r="CP122" s="171"/>
      <c r="CQ122" s="171"/>
      <c r="CR122" s="171"/>
      <c r="CS122" s="171"/>
      <c r="CT122" s="171"/>
      <c r="CU122" s="171"/>
      <c r="CV122" s="171"/>
      <c r="CW122" s="171"/>
      <c r="CX122" s="171"/>
      <c r="CY122" s="171"/>
      <c r="CZ122" s="171"/>
      <c r="DA122" s="172"/>
      <c r="DC122" s="43"/>
    </row>
    <row r="123" spans="1:163" s="32" customFormat="1" x14ac:dyDescent="0.25">
      <c r="A123" s="192">
        <v>1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4"/>
      <c r="AV123" s="195">
        <v>2</v>
      </c>
      <c r="AW123" s="196"/>
      <c r="AX123" s="196"/>
      <c r="AY123" s="196"/>
      <c r="AZ123" s="196"/>
      <c r="BA123" s="196"/>
      <c r="BB123" s="196"/>
      <c r="BC123" s="196"/>
      <c r="BD123" s="196"/>
      <c r="BE123" s="196"/>
      <c r="BF123" s="196"/>
      <c r="BG123" s="196"/>
      <c r="BH123" s="196"/>
      <c r="BI123" s="196"/>
      <c r="BJ123" s="196"/>
      <c r="BK123" s="196"/>
      <c r="BL123" s="196"/>
      <c r="BM123" s="196"/>
      <c r="BN123" s="196"/>
      <c r="BO123" s="196"/>
      <c r="BP123" s="196"/>
      <c r="BQ123" s="196"/>
      <c r="BR123" s="196"/>
      <c r="BS123" s="196"/>
      <c r="BT123" s="196"/>
      <c r="BU123" s="196"/>
      <c r="BV123" s="196"/>
      <c r="BW123" s="196"/>
      <c r="BX123" s="197"/>
      <c r="BY123" s="195">
        <v>3</v>
      </c>
      <c r="BZ123" s="196"/>
      <c r="CA123" s="196"/>
      <c r="CB123" s="196"/>
      <c r="CC123" s="196"/>
      <c r="CD123" s="196"/>
      <c r="CE123" s="196"/>
      <c r="CF123" s="196"/>
      <c r="CG123" s="196"/>
      <c r="CH123" s="196"/>
      <c r="CI123" s="196"/>
      <c r="CJ123" s="196"/>
      <c r="CK123" s="196"/>
      <c r="CL123" s="196"/>
      <c r="CM123" s="196"/>
      <c r="CN123" s="196"/>
      <c r="CO123" s="196"/>
      <c r="CP123" s="196"/>
      <c r="CQ123" s="196"/>
      <c r="CR123" s="196"/>
      <c r="CS123" s="196"/>
      <c r="CT123" s="196"/>
      <c r="CU123" s="196"/>
      <c r="CV123" s="196"/>
      <c r="CW123" s="196"/>
      <c r="CX123" s="196"/>
      <c r="CY123" s="196"/>
      <c r="CZ123" s="196"/>
      <c r="DA123" s="197"/>
      <c r="DC123" s="58"/>
    </row>
    <row r="124" spans="1:163" s="18" customFormat="1" x14ac:dyDescent="0.25">
      <c r="A124" s="21"/>
      <c r="B124" s="208" t="s">
        <v>82</v>
      </c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10"/>
      <c r="AV124" s="198">
        <v>0</v>
      </c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  <c r="BN124" s="199"/>
      <c r="BO124" s="199"/>
      <c r="BP124" s="199"/>
      <c r="BQ124" s="199"/>
      <c r="BR124" s="199"/>
      <c r="BS124" s="199"/>
      <c r="BT124" s="199"/>
      <c r="BU124" s="199"/>
      <c r="BV124" s="199"/>
      <c r="BW124" s="199"/>
      <c r="BX124" s="200"/>
      <c r="BY124" s="198">
        <v>0</v>
      </c>
      <c r="BZ124" s="199"/>
      <c r="CA124" s="199"/>
      <c r="CB124" s="199"/>
      <c r="CC124" s="199"/>
      <c r="CD124" s="199"/>
      <c r="CE124" s="199"/>
      <c r="CF124" s="199"/>
      <c r="CG124" s="199"/>
      <c r="CH124" s="199"/>
      <c r="CI124" s="199"/>
      <c r="CJ124" s="199"/>
      <c r="CK124" s="199"/>
      <c r="CL124" s="199"/>
      <c r="CM124" s="199"/>
      <c r="CN124" s="199"/>
      <c r="CO124" s="199"/>
      <c r="CP124" s="199"/>
      <c r="CQ124" s="199"/>
      <c r="CR124" s="199"/>
      <c r="CS124" s="199"/>
      <c r="CT124" s="199"/>
      <c r="CU124" s="199"/>
      <c r="CV124" s="199"/>
      <c r="CW124" s="199"/>
      <c r="CX124" s="199"/>
      <c r="CY124" s="199"/>
      <c r="CZ124" s="199"/>
      <c r="DA124" s="200"/>
      <c r="DC124" s="44"/>
    </row>
    <row r="125" spans="1:163" s="18" customFormat="1" x14ac:dyDescent="0.25">
      <c r="A125" s="21"/>
      <c r="B125" s="209" t="s">
        <v>83</v>
      </c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10"/>
      <c r="AV125" s="198">
        <v>0</v>
      </c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  <c r="BN125" s="199"/>
      <c r="BO125" s="199"/>
      <c r="BP125" s="199"/>
      <c r="BQ125" s="199"/>
      <c r="BR125" s="199"/>
      <c r="BS125" s="199"/>
      <c r="BT125" s="199"/>
      <c r="BU125" s="199"/>
      <c r="BV125" s="199"/>
      <c r="BW125" s="199"/>
      <c r="BX125" s="200"/>
      <c r="BY125" s="198">
        <v>0</v>
      </c>
      <c r="BZ125" s="199"/>
      <c r="CA125" s="199"/>
      <c r="CB125" s="199"/>
      <c r="CC125" s="199"/>
      <c r="CD125" s="199"/>
      <c r="CE125" s="199"/>
      <c r="CF125" s="199"/>
      <c r="CG125" s="199"/>
      <c r="CH125" s="199"/>
      <c r="CI125" s="199"/>
      <c r="CJ125" s="199"/>
      <c r="CK125" s="199"/>
      <c r="CL125" s="199"/>
      <c r="CM125" s="199"/>
      <c r="CN125" s="199"/>
      <c r="CO125" s="199"/>
      <c r="CP125" s="199"/>
      <c r="CQ125" s="199"/>
      <c r="CR125" s="199"/>
      <c r="CS125" s="199"/>
      <c r="CT125" s="199"/>
      <c r="CU125" s="199"/>
      <c r="CV125" s="199"/>
      <c r="CW125" s="199"/>
      <c r="CX125" s="199"/>
      <c r="CY125" s="199"/>
      <c r="CZ125" s="199"/>
      <c r="DA125" s="200"/>
      <c r="DC125" s="44"/>
    </row>
    <row r="126" spans="1:163" s="18" customFormat="1" x14ac:dyDescent="0.25">
      <c r="A126" s="21"/>
      <c r="B126" s="209" t="s">
        <v>84</v>
      </c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10"/>
      <c r="AV126" s="198">
        <v>0</v>
      </c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199"/>
      <c r="BT126" s="199"/>
      <c r="BU126" s="199"/>
      <c r="BV126" s="199"/>
      <c r="BW126" s="199"/>
      <c r="BX126" s="200"/>
      <c r="BY126" s="198">
        <v>0</v>
      </c>
      <c r="BZ126" s="199"/>
      <c r="CA126" s="199"/>
      <c r="CB126" s="199"/>
      <c r="CC126" s="199"/>
      <c r="CD126" s="199"/>
      <c r="CE126" s="199"/>
      <c r="CF126" s="199"/>
      <c r="CG126" s="199"/>
      <c r="CH126" s="199"/>
      <c r="CI126" s="199"/>
      <c r="CJ126" s="199"/>
      <c r="CK126" s="199"/>
      <c r="CL126" s="199"/>
      <c r="CM126" s="199"/>
      <c r="CN126" s="199"/>
      <c r="CO126" s="199"/>
      <c r="CP126" s="199"/>
      <c r="CQ126" s="199"/>
      <c r="CR126" s="199"/>
      <c r="CS126" s="199"/>
      <c r="CT126" s="199"/>
      <c r="CU126" s="199"/>
      <c r="CV126" s="199"/>
      <c r="CW126" s="199"/>
      <c r="CX126" s="199"/>
      <c r="CY126" s="199"/>
      <c r="CZ126" s="199"/>
      <c r="DA126" s="200"/>
      <c r="DC126" s="44"/>
    </row>
    <row r="127" spans="1:163" s="18" customFormat="1" x14ac:dyDescent="0.25">
      <c r="A127" s="21"/>
      <c r="B127" s="209" t="s">
        <v>85</v>
      </c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10"/>
      <c r="AV127" s="198">
        <f>CR113*1000</f>
        <v>9200</v>
      </c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200"/>
      <c r="BY127" s="198">
        <f>DN113*1000</f>
        <v>9200</v>
      </c>
      <c r="BZ127" s="199"/>
      <c r="CA127" s="199"/>
      <c r="CB127" s="199"/>
      <c r="CC127" s="199"/>
      <c r="CD127" s="199"/>
      <c r="CE127" s="199"/>
      <c r="CF127" s="199"/>
      <c r="CG127" s="199"/>
      <c r="CH127" s="199"/>
      <c r="CI127" s="199"/>
      <c r="CJ127" s="199"/>
      <c r="CK127" s="199"/>
      <c r="CL127" s="199"/>
      <c r="CM127" s="199"/>
      <c r="CN127" s="199"/>
      <c r="CO127" s="199"/>
      <c r="CP127" s="199"/>
      <c r="CQ127" s="199"/>
      <c r="CR127" s="199"/>
      <c r="CS127" s="199"/>
      <c r="CT127" s="199"/>
      <c r="CU127" s="199"/>
      <c r="CV127" s="199"/>
      <c r="CW127" s="199"/>
      <c r="CX127" s="199"/>
      <c r="CY127" s="199"/>
      <c r="CZ127" s="199"/>
      <c r="DA127" s="200"/>
      <c r="DC127" s="44"/>
    </row>
    <row r="128" spans="1:163" s="18" customFormat="1" x14ac:dyDescent="0.25">
      <c r="A128" s="21"/>
      <c r="B128" s="209" t="s">
        <v>86</v>
      </c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10"/>
      <c r="AV128" s="198">
        <f>CR107*1000</f>
        <v>9963</v>
      </c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  <c r="BN128" s="199"/>
      <c r="BO128" s="199"/>
      <c r="BP128" s="199"/>
      <c r="BQ128" s="199"/>
      <c r="BR128" s="199"/>
      <c r="BS128" s="199"/>
      <c r="BT128" s="199"/>
      <c r="BU128" s="199"/>
      <c r="BV128" s="199"/>
      <c r="BW128" s="199"/>
      <c r="BX128" s="200"/>
      <c r="BY128" s="198">
        <f>DN107*1000</f>
        <v>9963</v>
      </c>
      <c r="BZ128" s="199"/>
      <c r="CA128" s="199"/>
      <c r="CB128" s="199"/>
      <c r="CC128" s="199"/>
      <c r="CD128" s="199"/>
      <c r="CE128" s="199"/>
      <c r="CF128" s="199"/>
      <c r="CG128" s="199"/>
      <c r="CH128" s="199"/>
      <c r="CI128" s="199"/>
      <c r="CJ128" s="199"/>
      <c r="CK128" s="199"/>
      <c r="CL128" s="199"/>
      <c r="CM128" s="199"/>
      <c r="CN128" s="199"/>
      <c r="CO128" s="199"/>
      <c r="CP128" s="199"/>
      <c r="CQ128" s="199"/>
      <c r="CR128" s="199"/>
      <c r="CS128" s="199"/>
      <c r="CT128" s="199"/>
      <c r="CU128" s="199"/>
      <c r="CV128" s="199"/>
      <c r="CW128" s="199"/>
      <c r="CX128" s="199"/>
      <c r="CY128" s="199"/>
      <c r="CZ128" s="199"/>
      <c r="DA128" s="200"/>
      <c r="DC128" s="44"/>
    </row>
    <row r="129" spans="1:107" s="18" customFormat="1" x14ac:dyDescent="0.25">
      <c r="A129" s="21"/>
      <c r="B129" s="209" t="s">
        <v>87</v>
      </c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10"/>
      <c r="AV129" s="198">
        <f>CR108*1000</f>
        <v>647.49</v>
      </c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199"/>
      <c r="BT129" s="199"/>
      <c r="BU129" s="199"/>
      <c r="BV129" s="199"/>
      <c r="BW129" s="199"/>
      <c r="BX129" s="200"/>
      <c r="BY129" s="198">
        <f>DN108*1000</f>
        <v>647.49</v>
      </c>
      <c r="BZ129" s="199"/>
      <c r="CA129" s="199"/>
      <c r="CB129" s="199"/>
      <c r="CC129" s="199"/>
      <c r="CD129" s="199"/>
      <c r="CE129" s="199"/>
      <c r="CF129" s="199"/>
      <c r="CG129" s="199"/>
      <c r="CH129" s="199"/>
      <c r="CI129" s="199"/>
      <c r="CJ129" s="199"/>
      <c r="CK129" s="199"/>
      <c r="CL129" s="199"/>
      <c r="CM129" s="199"/>
      <c r="CN129" s="199"/>
      <c r="CO129" s="199"/>
      <c r="CP129" s="199"/>
      <c r="CQ129" s="199"/>
      <c r="CR129" s="199"/>
      <c r="CS129" s="199"/>
      <c r="CT129" s="199"/>
      <c r="CU129" s="199"/>
      <c r="CV129" s="199"/>
      <c r="CW129" s="199"/>
      <c r="CX129" s="199"/>
      <c r="CY129" s="199"/>
      <c r="CZ129" s="199"/>
      <c r="DA129" s="200"/>
      <c r="DC129" s="44"/>
    </row>
    <row r="130" spans="1:107" s="18" customFormat="1" x14ac:dyDescent="0.25">
      <c r="A130" s="21"/>
      <c r="B130" s="209" t="s">
        <v>88</v>
      </c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10"/>
      <c r="AV130" s="198">
        <f>(CR109+CR110+CR111)*1000</f>
        <v>167.59799999999998</v>
      </c>
      <c r="AW130" s="199"/>
      <c r="AX130" s="199"/>
      <c r="AY130" s="199"/>
      <c r="AZ130" s="199"/>
      <c r="BA130" s="199"/>
      <c r="BB130" s="199"/>
      <c r="BC130" s="199"/>
      <c r="BD130" s="199"/>
      <c r="BE130" s="199"/>
      <c r="BF130" s="199"/>
      <c r="BG130" s="199"/>
      <c r="BH130" s="199"/>
      <c r="BI130" s="199"/>
      <c r="BJ130" s="199"/>
      <c r="BK130" s="199"/>
      <c r="BL130" s="199"/>
      <c r="BM130" s="199"/>
      <c r="BN130" s="199"/>
      <c r="BO130" s="199"/>
      <c r="BP130" s="199"/>
      <c r="BQ130" s="199"/>
      <c r="BR130" s="199"/>
      <c r="BS130" s="199"/>
      <c r="BT130" s="199"/>
      <c r="BU130" s="199"/>
      <c r="BV130" s="199"/>
      <c r="BW130" s="199"/>
      <c r="BX130" s="200"/>
      <c r="BY130" s="198">
        <f>(DN109+DN110+DN111)*1000</f>
        <v>167.59799999999998</v>
      </c>
      <c r="BZ130" s="199"/>
      <c r="CA130" s="199"/>
      <c r="CB130" s="199"/>
      <c r="CC130" s="199"/>
      <c r="CD130" s="199"/>
      <c r="CE130" s="199"/>
      <c r="CF130" s="199"/>
      <c r="CG130" s="199"/>
      <c r="CH130" s="199"/>
      <c r="CI130" s="199"/>
      <c r="CJ130" s="199"/>
      <c r="CK130" s="199"/>
      <c r="CL130" s="199"/>
      <c r="CM130" s="199"/>
      <c r="CN130" s="199"/>
      <c r="CO130" s="199"/>
      <c r="CP130" s="199"/>
      <c r="CQ130" s="199"/>
      <c r="CR130" s="199"/>
      <c r="CS130" s="199"/>
      <c r="CT130" s="199"/>
      <c r="CU130" s="199"/>
      <c r="CV130" s="199"/>
      <c r="CW130" s="199"/>
      <c r="CX130" s="199"/>
      <c r="CY130" s="199"/>
      <c r="CZ130" s="199"/>
      <c r="DA130" s="200"/>
      <c r="DC130" s="44"/>
    </row>
    <row r="131" spans="1:107" s="18" customFormat="1" x14ac:dyDescent="0.25">
      <c r="A131" s="21"/>
      <c r="B131" s="209" t="s">
        <v>89</v>
      </c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10"/>
      <c r="AV131" s="198">
        <v>0</v>
      </c>
      <c r="AW131" s="199"/>
      <c r="AX131" s="199"/>
      <c r="AY131" s="199"/>
      <c r="AZ131" s="199"/>
      <c r="BA131" s="199"/>
      <c r="BB131" s="199"/>
      <c r="BC131" s="199"/>
      <c r="BD131" s="199"/>
      <c r="BE131" s="199"/>
      <c r="BF131" s="199"/>
      <c r="BG131" s="199"/>
      <c r="BH131" s="199"/>
      <c r="BI131" s="199"/>
      <c r="BJ131" s="199"/>
      <c r="BK131" s="199"/>
      <c r="BL131" s="199"/>
      <c r="BM131" s="199"/>
      <c r="BN131" s="199"/>
      <c r="BO131" s="199"/>
      <c r="BP131" s="199"/>
      <c r="BQ131" s="199"/>
      <c r="BR131" s="199"/>
      <c r="BS131" s="199"/>
      <c r="BT131" s="199"/>
      <c r="BU131" s="199"/>
      <c r="BV131" s="199"/>
      <c r="BW131" s="199"/>
      <c r="BX131" s="200"/>
      <c r="BY131" s="198">
        <v>0</v>
      </c>
      <c r="BZ131" s="199"/>
      <c r="CA131" s="199"/>
      <c r="CB131" s="199"/>
      <c r="CC131" s="199"/>
      <c r="CD131" s="199"/>
      <c r="CE131" s="199"/>
      <c r="CF131" s="199"/>
      <c r="CG131" s="199"/>
      <c r="CH131" s="199"/>
      <c r="CI131" s="199"/>
      <c r="CJ131" s="199"/>
      <c r="CK131" s="199"/>
      <c r="CL131" s="199"/>
      <c r="CM131" s="199"/>
      <c r="CN131" s="199"/>
      <c r="CO131" s="199"/>
      <c r="CP131" s="199"/>
      <c r="CQ131" s="199"/>
      <c r="CR131" s="199"/>
      <c r="CS131" s="199"/>
      <c r="CT131" s="199"/>
      <c r="CU131" s="199"/>
      <c r="CV131" s="199"/>
      <c r="CW131" s="199"/>
      <c r="CX131" s="199"/>
      <c r="CY131" s="199"/>
      <c r="CZ131" s="199"/>
      <c r="DA131" s="200"/>
      <c r="DC131" s="44"/>
    </row>
    <row r="132" spans="1:107" s="18" customFormat="1" x14ac:dyDescent="0.25">
      <c r="A132" s="21"/>
      <c r="B132" s="209" t="s">
        <v>90</v>
      </c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10"/>
      <c r="AV132" s="198">
        <v>0</v>
      </c>
      <c r="AW132" s="199"/>
      <c r="AX132" s="199"/>
      <c r="AY132" s="199"/>
      <c r="AZ132" s="199"/>
      <c r="BA132" s="199"/>
      <c r="BB132" s="199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  <c r="BN132" s="199"/>
      <c r="BO132" s="199"/>
      <c r="BP132" s="199"/>
      <c r="BQ132" s="199"/>
      <c r="BR132" s="199"/>
      <c r="BS132" s="199"/>
      <c r="BT132" s="199"/>
      <c r="BU132" s="199"/>
      <c r="BV132" s="199"/>
      <c r="BW132" s="199"/>
      <c r="BX132" s="200"/>
      <c r="BY132" s="198">
        <v>0</v>
      </c>
      <c r="BZ132" s="199"/>
      <c r="CA132" s="199"/>
      <c r="CB132" s="199"/>
      <c r="CC132" s="199"/>
      <c r="CD132" s="199"/>
      <c r="CE132" s="199"/>
      <c r="CF132" s="199"/>
      <c r="CG132" s="199"/>
      <c r="CH132" s="199"/>
      <c r="CI132" s="199"/>
      <c r="CJ132" s="199"/>
      <c r="CK132" s="199"/>
      <c r="CL132" s="199"/>
      <c r="CM132" s="199"/>
      <c r="CN132" s="199"/>
      <c r="CO132" s="199"/>
      <c r="CP132" s="199"/>
      <c r="CQ132" s="199"/>
      <c r="CR132" s="199"/>
      <c r="CS132" s="199"/>
      <c r="CT132" s="199"/>
      <c r="CU132" s="199"/>
      <c r="CV132" s="199"/>
      <c r="CW132" s="199"/>
      <c r="CX132" s="199"/>
      <c r="CY132" s="199"/>
      <c r="CZ132" s="199"/>
      <c r="DA132" s="200"/>
      <c r="DC132" s="44"/>
    </row>
    <row r="133" spans="1:107" s="18" customFormat="1" x14ac:dyDescent="0.25">
      <c r="A133" s="21"/>
      <c r="B133" s="209" t="s">
        <v>91</v>
      </c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10"/>
      <c r="AV133" s="198">
        <v>0</v>
      </c>
      <c r="AW133" s="199"/>
      <c r="AX133" s="199"/>
      <c r="AY133" s="199"/>
      <c r="AZ133" s="199"/>
      <c r="BA133" s="199"/>
      <c r="BB133" s="199"/>
      <c r="BC133" s="199"/>
      <c r="BD133" s="199"/>
      <c r="BE133" s="199"/>
      <c r="BF133" s="199"/>
      <c r="BG133" s="199"/>
      <c r="BH133" s="199"/>
      <c r="BI133" s="199"/>
      <c r="BJ133" s="199"/>
      <c r="BK133" s="199"/>
      <c r="BL133" s="199"/>
      <c r="BM133" s="199"/>
      <c r="BN133" s="199"/>
      <c r="BO133" s="199"/>
      <c r="BP133" s="199"/>
      <c r="BQ133" s="199"/>
      <c r="BR133" s="199"/>
      <c r="BS133" s="199"/>
      <c r="BT133" s="199"/>
      <c r="BU133" s="199"/>
      <c r="BV133" s="199"/>
      <c r="BW133" s="199"/>
      <c r="BX133" s="200"/>
      <c r="BY133" s="198">
        <v>0</v>
      </c>
      <c r="BZ133" s="199"/>
      <c r="CA133" s="199"/>
      <c r="CB133" s="199"/>
      <c r="CC133" s="199"/>
      <c r="CD133" s="199"/>
      <c r="CE133" s="199"/>
      <c r="CF133" s="199"/>
      <c r="CG133" s="199"/>
      <c r="CH133" s="199"/>
      <c r="CI133" s="199"/>
      <c r="CJ133" s="199"/>
      <c r="CK133" s="199"/>
      <c r="CL133" s="199"/>
      <c r="CM133" s="199"/>
      <c r="CN133" s="199"/>
      <c r="CO133" s="199"/>
      <c r="CP133" s="199"/>
      <c r="CQ133" s="199"/>
      <c r="CR133" s="199"/>
      <c r="CS133" s="199"/>
      <c r="CT133" s="199"/>
      <c r="CU133" s="199"/>
      <c r="CV133" s="199"/>
      <c r="CW133" s="199"/>
      <c r="CX133" s="199"/>
      <c r="CY133" s="199"/>
      <c r="CZ133" s="199"/>
      <c r="DA133" s="200"/>
      <c r="DC133" s="44"/>
    </row>
    <row r="134" spans="1:107" s="18" customFormat="1" x14ac:dyDescent="0.25">
      <c r="A134" s="21"/>
      <c r="B134" s="209" t="s">
        <v>92</v>
      </c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10"/>
      <c r="AV134" s="198">
        <v>0</v>
      </c>
      <c r="AW134" s="199"/>
      <c r="AX134" s="199"/>
      <c r="AY134" s="199"/>
      <c r="AZ134" s="199"/>
      <c r="BA134" s="199"/>
      <c r="BB134" s="199"/>
      <c r="BC134" s="199"/>
      <c r="BD134" s="199"/>
      <c r="BE134" s="199"/>
      <c r="BF134" s="199"/>
      <c r="BG134" s="199"/>
      <c r="BH134" s="199"/>
      <c r="BI134" s="199"/>
      <c r="BJ134" s="199"/>
      <c r="BK134" s="199"/>
      <c r="BL134" s="199"/>
      <c r="BM134" s="199"/>
      <c r="BN134" s="199"/>
      <c r="BO134" s="199"/>
      <c r="BP134" s="199"/>
      <c r="BQ134" s="199"/>
      <c r="BR134" s="199"/>
      <c r="BS134" s="199"/>
      <c r="BT134" s="199"/>
      <c r="BU134" s="199"/>
      <c r="BV134" s="199"/>
      <c r="BW134" s="199"/>
      <c r="BX134" s="200"/>
      <c r="BY134" s="198">
        <v>0</v>
      </c>
      <c r="BZ134" s="199"/>
      <c r="CA134" s="199"/>
      <c r="CB134" s="199"/>
      <c r="CC134" s="199"/>
      <c r="CD134" s="199"/>
      <c r="CE134" s="199"/>
      <c r="CF134" s="199"/>
      <c r="CG134" s="199"/>
      <c r="CH134" s="199"/>
      <c r="CI134" s="199"/>
      <c r="CJ134" s="199"/>
      <c r="CK134" s="199"/>
      <c r="CL134" s="199"/>
      <c r="CM134" s="199"/>
      <c r="CN134" s="199"/>
      <c r="CO134" s="199"/>
      <c r="CP134" s="199"/>
      <c r="CQ134" s="199"/>
      <c r="CR134" s="199"/>
      <c r="CS134" s="199"/>
      <c r="CT134" s="199"/>
      <c r="CU134" s="199"/>
      <c r="CV134" s="199"/>
      <c r="CW134" s="199"/>
      <c r="CX134" s="199"/>
      <c r="CY134" s="199"/>
      <c r="CZ134" s="199"/>
      <c r="DA134" s="200"/>
      <c r="DC134" s="44"/>
    </row>
    <row r="135" spans="1:107" s="18" customFormat="1" x14ac:dyDescent="0.25">
      <c r="A135" s="21"/>
      <c r="B135" s="209" t="s">
        <v>53</v>
      </c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10"/>
      <c r="AV135" s="198">
        <f>AV127+AV128+AV129+AV130</f>
        <v>19978.088000000003</v>
      </c>
      <c r="AW135" s="199"/>
      <c r="AX135" s="199"/>
      <c r="AY135" s="199"/>
      <c r="AZ135" s="199"/>
      <c r="BA135" s="199"/>
      <c r="BB135" s="199"/>
      <c r="BC135" s="199"/>
      <c r="BD135" s="199"/>
      <c r="BE135" s="199"/>
      <c r="BF135" s="199"/>
      <c r="BG135" s="199"/>
      <c r="BH135" s="199"/>
      <c r="BI135" s="199"/>
      <c r="BJ135" s="199"/>
      <c r="BK135" s="199"/>
      <c r="BL135" s="199"/>
      <c r="BM135" s="199"/>
      <c r="BN135" s="199"/>
      <c r="BO135" s="199"/>
      <c r="BP135" s="199"/>
      <c r="BQ135" s="199"/>
      <c r="BR135" s="199"/>
      <c r="BS135" s="199"/>
      <c r="BT135" s="199"/>
      <c r="BU135" s="199"/>
      <c r="BV135" s="199"/>
      <c r="BW135" s="199"/>
      <c r="BX135" s="200"/>
      <c r="BY135" s="198">
        <f>BY127+BY128+BY129+BY130</f>
        <v>19978.088000000003</v>
      </c>
      <c r="BZ135" s="199"/>
      <c r="CA135" s="199"/>
      <c r="CB135" s="199"/>
      <c r="CC135" s="199"/>
      <c r="CD135" s="199"/>
      <c r="CE135" s="199"/>
      <c r="CF135" s="199"/>
      <c r="CG135" s="199"/>
      <c r="CH135" s="199"/>
      <c r="CI135" s="199"/>
      <c r="CJ135" s="199"/>
      <c r="CK135" s="199"/>
      <c r="CL135" s="199"/>
      <c r="CM135" s="199"/>
      <c r="CN135" s="199"/>
      <c r="CO135" s="199"/>
      <c r="CP135" s="199"/>
      <c r="CQ135" s="199"/>
      <c r="CR135" s="199"/>
      <c r="CS135" s="199"/>
      <c r="CT135" s="199"/>
      <c r="CU135" s="199"/>
      <c r="CV135" s="199"/>
      <c r="CW135" s="199"/>
      <c r="CX135" s="199"/>
      <c r="CY135" s="199"/>
      <c r="CZ135" s="199"/>
      <c r="DA135" s="200"/>
      <c r="DC135" s="44"/>
    </row>
  </sheetData>
  <mergeCells count="525">
    <mergeCell ref="B127:AU127"/>
    <mergeCell ref="AV127:BX127"/>
    <mergeCell ref="BY127:DA127"/>
    <mergeCell ref="B124:AU124"/>
    <mergeCell ref="AV124:BX124"/>
    <mergeCell ref="BY124:DA124"/>
    <mergeCell ref="CR112:DM112"/>
    <mergeCell ref="B125:AU125"/>
    <mergeCell ref="AV125:BX125"/>
    <mergeCell ref="BY125:DA125"/>
    <mergeCell ref="B126:AU126"/>
    <mergeCell ref="BC120:DJ120"/>
    <mergeCell ref="A122:AU122"/>
    <mergeCell ref="AV122:BX122"/>
    <mergeCell ref="BY122:DA122"/>
    <mergeCell ref="A123:AU123"/>
    <mergeCell ref="AV123:BX123"/>
    <mergeCell ref="BY123:DA123"/>
    <mergeCell ref="AV126:BX126"/>
    <mergeCell ref="BY126:DA126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134:AU134"/>
    <mergeCell ref="AV134:BX134"/>
    <mergeCell ref="BY134:DA134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BA110:BW110"/>
    <mergeCell ref="A106:Z106"/>
    <mergeCell ref="AA106:AZ106"/>
    <mergeCell ref="BA106:BW106"/>
    <mergeCell ref="BX106:CQ106"/>
    <mergeCell ref="CR106:DM106"/>
    <mergeCell ref="DN106:EJ106"/>
    <mergeCell ref="EK106:FG106"/>
    <mergeCell ref="CR109:DM109"/>
    <mergeCell ref="DN109:EJ109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N105:EJ105"/>
    <mergeCell ref="EK105:FG105"/>
    <mergeCell ref="A90:Q95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DY94:EJ94"/>
    <mergeCell ref="EK94:EV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A88:Q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CZ87:DX87"/>
    <mergeCell ref="DY87:EJ87"/>
    <mergeCell ref="EK87:EV87"/>
    <mergeCell ref="EW87:FH87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EA79:FE79"/>
    <mergeCell ref="CV74:DZ74"/>
    <mergeCell ref="CV75:DZ75"/>
    <mergeCell ref="CV76:DZ76"/>
    <mergeCell ref="CV71:DZ71"/>
    <mergeCell ref="CV72:DZ72"/>
    <mergeCell ref="CV69:DZ69"/>
    <mergeCell ref="CV70:DZ70"/>
    <mergeCell ref="CV73:DZ73"/>
    <mergeCell ref="B79:V79"/>
    <mergeCell ref="X79:AR79"/>
    <mergeCell ref="AT79:BP79"/>
    <mergeCell ref="CV79:DZ79"/>
    <mergeCell ref="AS73:BP73"/>
    <mergeCell ref="AS70:BP70"/>
    <mergeCell ref="AS71:BP71"/>
    <mergeCell ref="AS72:BP72"/>
    <mergeCell ref="AS74:BP74"/>
    <mergeCell ref="AS75:BP75"/>
    <mergeCell ref="AS76:BP76"/>
    <mergeCell ref="BQ70:CS70"/>
    <mergeCell ref="BQ71:CS71"/>
    <mergeCell ref="BQ74:CS74"/>
    <mergeCell ref="BQ75:CS75"/>
    <mergeCell ref="BQ76:CS76"/>
    <mergeCell ref="BQ79:CS79"/>
    <mergeCell ref="EA65:FE68"/>
    <mergeCell ref="CV66:DZ66"/>
    <mergeCell ref="CV67:DZ67"/>
    <mergeCell ref="CV68:DZ68"/>
    <mergeCell ref="AS66:BP66"/>
    <mergeCell ref="AS68:BP68"/>
    <mergeCell ref="AS65:BP65"/>
    <mergeCell ref="BQ65:CS65"/>
    <mergeCell ref="BQ66:CS66"/>
    <mergeCell ref="BQ68:CS68"/>
    <mergeCell ref="CV65:DZ65"/>
    <mergeCell ref="W65:AR68"/>
    <mergeCell ref="AS69:BP69"/>
    <mergeCell ref="CV59:DZ59"/>
    <mergeCell ref="AS59:BP59"/>
    <mergeCell ref="AS60:BP60"/>
    <mergeCell ref="AS61:BP61"/>
    <mergeCell ref="AS62:BP62"/>
    <mergeCell ref="AS63:BP63"/>
    <mergeCell ref="AS64:BP64"/>
    <mergeCell ref="BQ60:CS60"/>
    <mergeCell ref="BQ61:CS61"/>
    <mergeCell ref="BQ62:CS62"/>
    <mergeCell ref="BQ63:CS63"/>
    <mergeCell ref="BQ64:CS64"/>
    <mergeCell ref="W69:AR74"/>
    <mergeCell ref="BQ69:CS69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CV64:DZ64"/>
    <mergeCell ref="A59:V64"/>
    <mergeCell ref="CV63:DZ63"/>
    <mergeCell ref="EA59:FE64"/>
    <mergeCell ref="CV60:DZ60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65:V68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AS77:BP77"/>
    <mergeCell ref="AS78:BP78"/>
    <mergeCell ref="A69:V78"/>
    <mergeCell ref="W75:AR78"/>
    <mergeCell ref="BQ77:CS77"/>
    <mergeCell ref="BQ78:CS78"/>
    <mergeCell ref="CV77:DZ77"/>
    <mergeCell ref="CV78:DZ78"/>
    <mergeCell ref="EA69:FE78"/>
    <mergeCell ref="BQ72:CS72"/>
    <mergeCell ref="BQ73:CS7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view="pageBreakPreview" zoomScale="70" zoomScaleNormal="70" zoomScaleSheetLayoutView="70" workbookViewId="0">
      <selection activeCell="A21" sqref="A21:FE21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52" t="s">
        <v>1</v>
      </c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83" t="s">
        <v>194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</row>
    <row r="7" spans="1:164" s="69" customFormat="1" ht="23.2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</row>
    <row r="8" spans="1:164" s="8" customFormat="1" ht="12.75" x14ac:dyDescent="0.2">
      <c r="AV8" s="154" t="s">
        <v>4</v>
      </c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5" t="s">
        <v>5</v>
      </c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6" t="s">
        <v>148</v>
      </c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5">
        <v>20</v>
      </c>
      <c r="CS9" s="115"/>
      <c r="CT9" s="115"/>
      <c r="CU9" s="115"/>
      <c r="CV9" s="117" t="s">
        <v>205</v>
      </c>
      <c r="CW9" s="117"/>
      <c r="CX9" s="117"/>
      <c r="CY9" s="117"/>
      <c r="CZ9" s="118" t="s">
        <v>6</v>
      </c>
      <c r="DA9" s="118"/>
      <c r="DB9" s="118"/>
      <c r="DC9" s="118"/>
      <c r="DD9" s="118"/>
      <c r="DE9" s="118"/>
      <c r="DF9" s="118"/>
      <c r="DG9" s="118"/>
    </row>
    <row r="10" spans="1:164" s="54" customFormat="1" ht="15.75" x14ac:dyDescent="0.25">
      <c r="C10" s="115" t="s">
        <v>7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 t="s">
        <v>149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DC10" s="7"/>
    </row>
    <row r="12" spans="1:164" s="12" customFormat="1" ht="90" customHeight="1" x14ac:dyDescent="0.2">
      <c r="A12" s="156" t="s">
        <v>8</v>
      </c>
      <c r="B12" s="156"/>
      <c r="C12" s="156"/>
      <c r="D12" s="156"/>
      <c r="E12" s="156"/>
      <c r="F12" s="156" t="s">
        <v>9</v>
      </c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 t="s">
        <v>10</v>
      </c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 t="s">
        <v>11</v>
      </c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 t="s">
        <v>12</v>
      </c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 t="s">
        <v>13</v>
      </c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 t="s">
        <v>14</v>
      </c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 t="s">
        <v>15</v>
      </c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 t="s">
        <v>16</v>
      </c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 t="s">
        <v>17</v>
      </c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</row>
    <row r="13" spans="1:164" s="13" customFormat="1" x14ac:dyDescent="0.25">
      <c r="A13" s="157">
        <v>1</v>
      </c>
      <c r="B13" s="158"/>
      <c r="C13" s="158"/>
      <c r="D13" s="158"/>
      <c r="E13" s="159"/>
      <c r="F13" s="160">
        <v>2</v>
      </c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>
        <v>3</v>
      </c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>
        <v>4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>
        <v>5</v>
      </c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>
        <v>6</v>
      </c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>
        <v>7</v>
      </c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>
        <v>8</v>
      </c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0"/>
      <c r="DR13" s="160">
        <v>9</v>
      </c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>
        <v>10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</row>
    <row r="14" spans="1:164" s="14" customFormat="1" ht="72" customHeight="1" x14ac:dyDescent="0.25">
      <c r="A14" s="148" t="s">
        <v>40</v>
      </c>
      <c r="B14" s="149"/>
      <c r="C14" s="149"/>
      <c r="D14" s="149"/>
      <c r="E14" s="150"/>
      <c r="F14" s="151" t="s">
        <v>93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 t="s">
        <v>96</v>
      </c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90" t="s">
        <v>99</v>
      </c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132">
        <f>40.291</f>
        <v>40.290999999999997</v>
      </c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41" t="s">
        <v>110</v>
      </c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38">
        <v>15.254192000000003</v>
      </c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40"/>
      <c r="DA14" s="138">
        <f>CJ14</f>
        <v>15.254192000000003</v>
      </c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40"/>
      <c r="DR14" s="138">
        <f>DA14</f>
        <v>15.254192000000003</v>
      </c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40"/>
      <c r="EL14" s="138">
        <f>AZ14-DR14</f>
        <v>25.036807999999994</v>
      </c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40"/>
    </row>
    <row r="15" spans="1:164" s="14" customFormat="1" ht="78.75" customHeight="1" x14ac:dyDescent="0.25">
      <c r="A15" s="148" t="s">
        <v>42</v>
      </c>
      <c r="B15" s="149"/>
      <c r="C15" s="149"/>
      <c r="D15" s="149"/>
      <c r="E15" s="150"/>
      <c r="F15" s="151" t="s">
        <v>94</v>
      </c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 t="s">
        <v>195</v>
      </c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90" t="s">
        <v>100</v>
      </c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132">
        <v>13.333</v>
      </c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41" t="s">
        <v>110</v>
      </c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38">
        <v>14.001989000000002</v>
      </c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40"/>
      <c r="DA15" s="138">
        <f t="shared" ref="DA15" si="0">CJ15</f>
        <v>14.001989000000002</v>
      </c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40"/>
      <c r="DR15" s="138">
        <f>DA15</f>
        <v>14.001989000000002</v>
      </c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40"/>
      <c r="EL15" s="211" t="s">
        <v>102</v>
      </c>
      <c r="EM15" s="212"/>
      <c r="EN15" s="212"/>
      <c r="EO15" s="212"/>
      <c r="EP15" s="212"/>
      <c r="EQ15" s="212"/>
      <c r="ER15" s="212"/>
      <c r="ES15" s="212"/>
      <c r="ET15" s="212"/>
      <c r="EU15" s="212"/>
      <c r="EV15" s="212"/>
      <c r="EW15" s="212"/>
      <c r="EX15" s="212"/>
      <c r="EY15" s="212"/>
      <c r="EZ15" s="212"/>
      <c r="FA15" s="212"/>
      <c r="FB15" s="212"/>
      <c r="FC15" s="212"/>
      <c r="FD15" s="212"/>
      <c r="FE15" s="213"/>
    </row>
    <row r="16" spans="1:164" s="14" customFormat="1" ht="117" customHeight="1" x14ac:dyDescent="0.25">
      <c r="A16" s="148" t="s">
        <v>44</v>
      </c>
      <c r="B16" s="149"/>
      <c r="C16" s="149"/>
      <c r="D16" s="149"/>
      <c r="E16" s="150"/>
      <c r="F16" s="151" t="s">
        <v>95</v>
      </c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 t="s">
        <v>98</v>
      </c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90" t="s">
        <v>101</v>
      </c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32">
        <v>87.5</v>
      </c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41" t="s">
        <v>199</v>
      </c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38">
        <v>168.37476500000002</v>
      </c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40"/>
      <c r="DA16" s="138">
        <f>CJ16</f>
        <v>168.37476500000002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40"/>
      <c r="DR16" s="138">
        <f>DA16</f>
        <v>168.37476500000002</v>
      </c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40"/>
      <c r="EL16" s="211" t="s">
        <v>102</v>
      </c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3"/>
    </row>
    <row r="17" spans="1:162" s="14" customFormat="1" ht="7.5" hidden="1" customHeight="1" x14ac:dyDescent="0.25">
      <c r="A17" s="148"/>
      <c r="B17" s="149"/>
      <c r="C17" s="149"/>
      <c r="D17" s="149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0" customFormat="1" ht="45" customHeight="1" x14ac:dyDescent="0.25">
      <c r="A21" s="83" t="s">
        <v>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</row>
    <row r="22" spans="1:162" s="54" customFormat="1" ht="15.75" x14ac:dyDescent="0.25">
      <c r="AV22" s="114" t="s">
        <v>137</v>
      </c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54" t="s">
        <v>4</v>
      </c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4"/>
      <c r="CV23" s="154"/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4"/>
      <c r="DI23" s="154"/>
      <c r="DJ23" s="154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15"/>
      <c r="DW23" s="15"/>
      <c r="DX23" s="15"/>
      <c r="DY23" s="15"/>
      <c r="DZ23" s="16"/>
      <c r="EA23" s="16"/>
      <c r="EB23" s="16"/>
      <c r="EC23" s="16"/>
      <c r="ED23" s="57"/>
      <c r="EE23" s="57"/>
      <c r="EF23" s="57"/>
      <c r="EG23" s="57"/>
      <c r="EH23" s="54"/>
      <c r="EI23" s="54"/>
      <c r="EJ23" s="54"/>
      <c r="EK23" s="54"/>
    </row>
    <row r="24" spans="1:162" s="8" customFormat="1" ht="15.75" x14ac:dyDescent="0.25">
      <c r="AW24" s="115" t="s">
        <v>19</v>
      </c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6" t="s">
        <v>148</v>
      </c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5">
        <v>20</v>
      </c>
      <c r="CS24" s="115"/>
      <c r="CT24" s="115"/>
      <c r="CU24" s="115"/>
      <c r="CV24" s="117" t="s">
        <v>205</v>
      </c>
      <c r="CW24" s="117"/>
      <c r="CX24" s="117"/>
      <c r="CY24" s="117"/>
      <c r="CZ24" s="118" t="s">
        <v>6</v>
      </c>
      <c r="DA24" s="118"/>
      <c r="DB24" s="118"/>
      <c r="DC24" s="118"/>
      <c r="DD24" s="118"/>
      <c r="DE24" s="118"/>
      <c r="DF24" s="118"/>
      <c r="DG24" s="118"/>
      <c r="DH24" s="118"/>
    </row>
    <row r="25" spans="1:162" s="54" customFormat="1" ht="15.75" x14ac:dyDescent="0.25">
      <c r="C25" s="115" t="s">
        <v>7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6" t="s">
        <v>149</v>
      </c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DC25" s="7"/>
    </row>
    <row r="27" spans="1:162" s="12" customFormat="1" ht="61.5" customHeight="1" x14ac:dyDescent="0.2">
      <c r="A27" s="156" t="s">
        <v>8</v>
      </c>
      <c r="B27" s="156"/>
      <c r="C27" s="156"/>
      <c r="D27" s="156"/>
      <c r="E27" s="156"/>
      <c r="F27" s="156" t="s">
        <v>20</v>
      </c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 t="s">
        <v>10</v>
      </c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 t="s">
        <v>21</v>
      </c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 t="s">
        <v>22</v>
      </c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 t="s">
        <v>23</v>
      </c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 t="s">
        <v>24</v>
      </c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 t="s">
        <v>25</v>
      </c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 t="s">
        <v>26</v>
      </c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 t="s">
        <v>27</v>
      </c>
      <c r="EN27" s="156"/>
      <c r="EO27" s="156"/>
      <c r="EP27" s="156"/>
      <c r="EQ27" s="156"/>
      <c r="ER27" s="156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6"/>
    </row>
    <row r="28" spans="1:162" s="13" customFormat="1" x14ac:dyDescent="0.25">
      <c r="A28" s="157">
        <v>1</v>
      </c>
      <c r="B28" s="158"/>
      <c r="C28" s="158"/>
      <c r="D28" s="158"/>
      <c r="E28" s="159"/>
      <c r="F28" s="160">
        <v>2</v>
      </c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>
        <v>3</v>
      </c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>
        <v>4</v>
      </c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>
        <v>5</v>
      </c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>
        <v>6</v>
      </c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>
        <v>7</v>
      </c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>
        <v>8</v>
      </c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>
        <v>9</v>
      </c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160"/>
      <c r="EH28" s="160"/>
      <c r="EI28" s="160"/>
      <c r="EJ28" s="160"/>
      <c r="EK28" s="160"/>
      <c r="EL28" s="160"/>
      <c r="EM28" s="160">
        <v>10</v>
      </c>
      <c r="EN28" s="160"/>
      <c r="EO28" s="160"/>
      <c r="EP28" s="160"/>
      <c r="EQ28" s="160"/>
      <c r="ER28" s="160"/>
      <c r="ES28" s="160"/>
      <c r="ET28" s="160"/>
      <c r="EU28" s="160"/>
      <c r="EV28" s="160"/>
      <c r="EW28" s="160"/>
      <c r="EX28" s="160"/>
      <c r="EY28" s="160"/>
      <c r="EZ28" s="160"/>
      <c r="FA28" s="160"/>
      <c r="FB28" s="160"/>
      <c r="FC28" s="160"/>
      <c r="FD28" s="160"/>
      <c r="FE28" s="160"/>
    </row>
    <row r="29" spans="1:162" s="14" customFormat="1" ht="68.25" customHeight="1" x14ac:dyDescent="0.25">
      <c r="A29" s="148" t="s">
        <v>40</v>
      </c>
      <c r="B29" s="149"/>
      <c r="C29" s="149"/>
      <c r="D29" s="149"/>
      <c r="E29" s="150"/>
      <c r="F29" s="151" t="s">
        <v>93</v>
      </c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 t="s">
        <v>96</v>
      </c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90" t="s">
        <v>99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132">
        <v>40.290999999999997</v>
      </c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41" t="s">
        <v>136</v>
      </c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33">
        <f>CJ14</f>
        <v>15.254192000000003</v>
      </c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>
        <f>DA14</f>
        <v>15.254192000000003</v>
      </c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>
        <f>CY29</f>
        <v>15.254192000000003</v>
      </c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>
        <f>AZ29-DT29</f>
        <v>25.036807999999994</v>
      </c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55"/>
    </row>
    <row r="30" spans="1:162" s="14" customFormat="1" ht="66" customHeight="1" x14ac:dyDescent="0.25">
      <c r="A30" s="148" t="s">
        <v>42</v>
      </c>
      <c r="B30" s="149"/>
      <c r="C30" s="149"/>
      <c r="D30" s="149"/>
      <c r="E30" s="150"/>
      <c r="F30" s="151" t="s">
        <v>94</v>
      </c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 t="s">
        <v>195</v>
      </c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90" t="s">
        <v>100</v>
      </c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132">
        <v>13.333</v>
      </c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41" t="s">
        <v>196</v>
      </c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33">
        <f t="shared" ref="CG30:CG31" si="1">CJ15</f>
        <v>14.001989000000002</v>
      </c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3">
        <f>DA15</f>
        <v>14.001989000000002</v>
      </c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>
        <f>CY30</f>
        <v>14.001989000000002</v>
      </c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214" t="s">
        <v>102</v>
      </c>
      <c r="EN30" s="214"/>
      <c r="EO30" s="214"/>
      <c r="EP30" s="214"/>
      <c r="EQ30" s="214"/>
      <c r="ER30" s="214"/>
      <c r="ES30" s="214"/>
      <c r="ET30" s="214"/>
      <c r="EU30" s="214"/>
      <c r="EV30" s="214"/>
      <c r="EW30" s="214"/>
      <c r="EX30" s="214"/>
      <c r="EY30" s="214"/>
      <c r="EZ30" s="214"/>
      <c r="FA30" s="214"/>
      <c r="FB30" s="214"/>
      <c r="FC30" s="214"/>
      <c r="FD30" s="214"/>
      <c r="FE30" s="214"/>
    </row>
    <row r="31" spans="1:162" s="14" customFormat="1" ht="117.75" customHeight="1" x14ac:dyDescent="0.25">
      <c r="A31" s="148" t="s">
        <v>44</v>
      </c>
      <c r="B31" s="149"/>
      <c r="C31" s="149"/>
      <c r="D31" s="149"/>
      <c r="E31" s="150"/>
      <c r="F31" s="151" t="s">
        <v>95</v>
      </c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 t="s">
        <v>98</v>
      </c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90" t="s">
        <v>101</v>
      </c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133">
        <v>87.5</v>
      </c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41" t="s">
        <v>197</v>
      </c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33">
        <f t="shared" si="1"/>
        <v>168.37476500000002</v>
      </c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>
        <f>DA16</f>
        <v>168.37476500000002</v>
      </c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>
        <f>CY31</f>
        <v>168.37476500000002</v>
      </c>
      <c r="DU31" s="133"/>
      <c r="DV31" s="133"/>
      <c r="DW31" s="133"/>
      <c r="DX31" s="133"/>
      <c r="DY31" s="133"/>
      <c r="DZ31" s="133"/>
      <c r="EA31" s="133"/>
      <c r="EB31" s="133"/>
      <c r="EC31" s="133"/>
      <c r="ED31" s="133"/>
      <c r="EE31" s="133"/>
      <c r="EF31" s="133"/>
      <c r="EG31" s="133"/>
      <c r="EH31" s="133"/>
      <c r="EI31" s="133"/>
      <c r="EJ31" s="133"/>
      <c r="EK31" s="133"/>
      <c r="EL31" s="133"/>
      <c r="EM31" s="214" t="str">
        <f>EL16</f>
        <v>нет свободной мощности</v>
      </c>
      <c r="EN31" s="214"/>
      <c r="EO31" s="214"/>
      <c r="EP31" s="214"/>
      <c r="EQ31" s="214"/>
      <c r="ER31" s="214"/>
      <c r="ES31" s="214"/>
      <c r="ET31" s="214"/>
      <c r="EU31" s="214"/>
      <c r="EV31" s="214"/>
      <c r="EW31" s="214"/>
      <c r="EX31" s="214"/>
      <c r="EY31" s="214"/>
      <c r="EZ31" s="214"/>
      <c r="FA31" s="214"/>
      <c r="FB31" s="214"/>
      <c r="FC31" s="214"/>
      <c r="FD31" s="214"/>
      <c r="FE31" s="214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0" customFormat="1" ht="15.75" x14ac:dyDescent="0.25">
      <c r="A35" s="83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/>
      <c r="FD35" s="113"/>
      <c r="FE35" s="113"/>
    </row>
    <row r="36" spans="1:161" s="54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54" t="s">
        <v>4</v>
      </c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54"/>
      <c r="DR37" s="154"/>
      <c r="DS37" s="154"/>
      <c r="DT37" s="154"/>
      <c r="DU37" s="154"/>
      <c r="DV37" s="154"/>
      <c r="DW37" s="154"/>
      <c r="DX37" s="154"/>
      <c r="DY37" s="9"/>
      <c r="DZ37" s="9"/>
      <c r="EA37" s="9"/>
      <c r="EB37" s="9"/>
      <c r="EC37" s="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5" t="s">
        <v>30</v>
      </c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6" t="s">
        <v>148</v>
      </c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5">
        <v>20</v>
      </c>
      <c r="DB38" s="115"/>
      <c r="DC38" s="115"/>
      <c r="DD38" s="115"/>
      <c r="DE38" s="117" t="s">
        <v>205</v>
      </c>
      <c r="DF38" s="117"/>
      <c r="DG38" s="117"/>
      <c r="DH38" s="117"/>
      <c r="DI38" s="118" t="s">
        <v>6</v>
      </c>
      <c r="DJ38" s="118"/>
      <c r="DK38" s="118"/>
      <c r="DL38" s="118"/>
      <c r="DM38" s="118"/>
      <c r="DN38" s="118"/>
      <c r="DO38" s="118"/>
      <c r="DP38" s="118"/>
      <c r="DQ38" s="118"/>
    </row>
    <row r="39" spans="1:161" s="54" customFormat="1" ht="15.75" x14ac:dyDescent="0.25">
      <c r="C39" s="115" t="s">
        <v>7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6" t="s">
        <v>149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DC39" s="7"/>
    </row>
    <row r="40" spans="1:161" s="60" customFormat="1" ht="15.75" x14ac:dyDescent="0.25">
      <c r="DC40" s="42"/>
    </row>
    <row r="41" spans="1:161" ht="45" customHeight="1" x14ac:dyDescent="0.25">
      <c r="A41" s="167" t="s">
        <v>31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9"/>
      <c r="L41" s="167" t="s">
        <v>32</v>
      </c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  <c r="AD41" s="156" t="s">
        <v>33</v>
      </c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156"/>
      <c r="CO41" s="156"/>
      <c r="CP41" s="156"/>
      <c r="CQ41" s="156"/>
      <c r="CR41" s="156"/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</row>
    <row r="42" spans="1:161" ht="13.5" customHeight="1" x14ac:dyDescent="0.2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2"/>
      <c r="L42" s="170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2"/>
      <c r="AD42" s="170">
        <v>1</v>
      </c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2"/>
      <c r="BK42" s="170">
        <v>2</v>
      </c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2"/>
      <c r="CR42" s="170">
        <v>3</v>
      </c>
      <c r="CS42" s="171"/>
      <c r="CT42" s="171"/>
      <c r="CU42" s="171"/>
      <c r="CV42" s="171"/>
      <c r="CW42" s="171"/>
      <c r="CX42" s="171"/>
      <c r="CY42" s="171"/>
      <c r="CZ42" s="171"/>
      <c r="DA42" s="171"/>
      <c r="DB42" s="171"/>
      <c r="DC42" s="171"/>
      <c r="DD42" s="171"/>
      <c r="DE42" s="171"/>
      <c r="DF42" s="171"/>
      <c r="DG42" s="171"/>
      <c r="DH42" s="171"/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2"/>
      <c r="DY42" s="156" t="s">
        <v>34</v>
      </c>
      <c r="DZ42" s="156"/>
      <c r="EA42" s="156"/>
      <c r="EB42" s="156"/>
      <c r="EC42" s="156"/>
      <c r="ED42" s="156"/>
      <c r="EE42" s="156"/>
      <c r="EF42" s="156"/>
      <c r="EG42" s="156"/>
      <c r="EH42" s="156"/>
      <c r="EI42" s="156"/>
      <c r="EJ42" s="156"/>
      <c r="EK42" s="156"/>
      <c r="EL42" s="156"/>
      <c r="EM42" s="156"/>
      <c r="EN42" s="156"/>
      <c r="EO42" s="156"/>
      <c r="EP42" s="156"/>
      <c r="EQ42" s="156"/>
      <c r="ER42" s="156"/>
      <c r="ES42" s="156"/>
      <c r="ET42" s="156"/>
      <c r="EU42" s="156"/>
      <c r="EV42" s="156"/>
      <c r="EW42" s="156"/>
      <c r="EX42" s="156"/>
      <c r="EY42" s="156"/>
      <c r="EZ42" s="156"/>
      <c r="FA42" s="156"/>
      <c r="FB42" s="156"/>
      <c r="FC42" s="156"/>
      <c r="FD42" s="156"/>
      <c r="FE42" s="156"/>
    </row>
    <row r="43" spans="1:161" ht="13.5" customHeight="1" x14ac:dyDescent="0.25">
      <c r="A43" s="170"/>
      <c r="B43" s="171"/>
      <c r="C43" s="171"/>
      <c r="D43" s="171"/>
      <c r="E43" s="171"/>
      <c r="F43" s="171"/>
      <c r="G43" s="171"/>
      <c r="H43" s="171"/>
      <c r="I43" s="171"/>
      <c r="J43" s="171"/>
      <c r="K43" s="172"/>
      <c r="L43" s="170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2"/>
      <c r="AD43" s="170" t="s">
        <v>35</v>
      </c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2"/>
      <c r="BK43" s="170" t="s">
        <v>36</v>
      </c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2"/>
      <c r="CR43" s="170" t="s">
        <v>37</v>
      </c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2"/>
      <c r="DY43" s="156" t="s">
        <v>34</v>
      </c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6"/>
      <c r="EK43" s="156"/>
      <c r="EL43" s="156"/>
      <c r="EM43" s="156"/>
      <c r="EN43" s="156"/>
      <c r="EO43" s="156"/>
      <c r="EP43" s="156"/>
      <c r="EQ43" s="156"/>
      <c r="ER43" s="156"/>
      <c r="ES43" s="156"/>
      <c r="ET43" s="156"/>
      <c r="EU43" s="156"/>
      <c r="EV43" s="156"/>
      <c r="EW43" s="156"/>
      <c r="EX43" s="156"/>
      <c r="EY43" s="156"/>
      <c r="EZ43" s="156"/>
      <c r="FA43" s="156"/>
      <c r="FB43" s="156"/>
      <c r="FC43" s="156"/>
      <c r="FD43" s="156"/>
      <c r="FE43" s="156"/>
    </row>
    <row r="44" spans="1:161" ht="44.25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9"/>
      <c r="L44" s="167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9"/>
      <c r="AD44" s="173" t="s">
        <v>38</v>
      </c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 t="s">
        <v>39</v>
      </c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 t="s">
        <v>38</v>
      </c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 t="s">
        <v>39</v>
      </c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 t="s">
        <v>38</v>
      </c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 t="s">
        <v>39</v>
      </c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 t="s">
        <v>38</v>
      </c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 t="s">
        <v>39</v>
      </c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</row>
    <row r="45" spans="1:161" s="18" customFormat="1" x14ac:dyDescent="0.25">
      <c r="A45" s="148" t="s">
        <v>40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74" t="s">
        <v>41</v>
      </c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</row>
    <row r="46" spans="1:161" s="18" customFormat="1" x14ac:dyDescent="0.25">
      <c r="A46" s="148" t="s">
        <v>42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74" t="s">
        <v>43</v>
      </c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</row>
    <row r="47" spans="1:161" s="18" customFormat="1" x14ac:dyDescent="0.25">
      <c r="A47" s="148" t="s">
        <v>44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74" t="s">
        <v>45</v>
      </c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</row>
    <row r="48" spans="1:161" s="18" customFormat="1" x14ac:dyDescent="0.25">
      <c r="A48" s="148" t="s">
        <v>34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50"/>
      <c r="L48" s="174" t="s">
        <v>34</v>
      </c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0" customFormat="1" ht="63.75" customHeight="1" x14ac:dyDescent="0.25">
      <c r="A52" s="83" t="s">
        <v>119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</row>
    <row r="53" spans="1:161" s="8" customFormat="1" ht="15.75" x14ac:dyDescent="0.25">
      <c r="AV53" s="154" t="s">
        <v>4</v>
      </c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154"/>
      <c r="CW53" s="154"/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54"/>
      <c r="DI53" s="154"/>
      <c r="DJ53" s="154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15"/>
      <c r="DW53" s="15"/>
      <c r="DX53" s="15"/>
      <c r="DY53" s="15"/>
      <c r="DZ53" s="16"/>
      <c r="EA53" s="16"/>
      <c r="EB53" s="16"/>
      <c r="EC53" s="16"/>
      <c r="ED53" s="57"/>
      <c r="EE53" s="57"/>
      <c r="EF53" s="57"/>
      <c r="EG53" s="57"/>
      <c r="EH53" s="54"/>
      <c r="EI53" s="54"/>
      <c r="EJ53" s="54"/>
      <c r="EK53" s="54"/>
    </row>
    <row r="54" spans="1:161" s="8" customFormat="1" ht="15.75" x14ac:dyDescent="0.25">
      <c r="AQ54" s="19"/>
      <c r="AR54" s="17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115" t="s">
        <v>112</v>
      </c>
      <c r="BH54" s="115"/>
      <c r="BI54" s="115"/>
      <c r="BJ54" s="115"/>
      <c r="BK54" s="115"/>
      <c r="BL54" s="115"/>
      <c r="BM54" s="115"/>
      <c r="BN54" s="115"/>
      <c r="BO54" s="115"/>
      <c r="BP54" s="115"/>
      <c r="BQ54" s="116" t="s">
        <v>148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5">
        <v>20</v>
      </c>
      <c r="CJ54" s="115"/>
      <c r="CK54" s="115"/>
      <c r="CL54" s="115"/>
      <c r="CM54" s="117" t="s">
        <v>205</v>
      </c>
      <c r="CN54" s="117"/>
      <c r="CO54" s="117"/>
      <c r="CP54" s="117"/>
      <c r="CQ54" s="118" t="s">
        <v>6</v>
      </c>
      <c r="CR54" s="118"/>
      <c r="CS54" s="118"/>
      <c r="CT54" s="118"/>
      <c r="CU54" s="118"/>
      <c r="CV54" s="118"/>
      <c r="CW54" s="118"/>
      <c r="CX54" s="118"/>
      <c r="DC54" s="10"/>
    </row>
    <row r="55" spans="1:161" s="54" customFormat="1" ht="15.75" x14ac:dyDescent="0.25">
      <c r="O55" s="155" t="s">
        <v>7</v>
      </c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16" t="s">
        <v>149</v>
      </c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DC55" s="7"/>
    </row>
    <row r="57" spans="1:161" ht="66" customHeight="1" x14ac:dyDescent="0.25">
      <c r="A57" s="156" t="s">
        <v>47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 t="s">
        <v>48</v>
      </c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 t="s">
        <v>49</v>
      </c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 t="s">
        <v>50</v>
      </c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 t="s">
        <v>51</v>
      </c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 t="s">
        <v>52</v>
      </c>
      <c r="EB57" s="156"/>
      <c r="EC57" s="156"/>
      <c r="ED57" s="156"/>
      <c r="EE57" s="156"/>
      <c r="EF57" s="156"/>
      <c r="EG57" s="156"/>
      <c r="EH57" s="156"/>
      <c r="EI57" s="156"/>
      <c r="EJ57" s="156"/>
      <c r="EK57" s="156"/>
      <c r="EL57" s="156"/>
      <c r="EM57" s="156"/>
      <c r="EN57" s="156"/>
      <c r="EO57" s="156"/>
      <c r="EP57" s="156"/>
      <c r="EQ57" s="156"/>
      <c r="ER57" s="156"/>
      <c r="ES57" s="156"/>
      <c r="ET57" s="156"/>
      <c r="EU57" s="156"/>
      <c r="EV57" s="156"/>
      <c r="EW57" s="156"/>
      <c r="EX57" s="156"/>
      <c r="EY57" s="156"/>
      <c r="EZ57" s="156"/>
      <c r="FA57" s="156"/>
      <c r="FB57" s="156"/>
      <c r="FC57" s="156"/>
      <c r="FD57" s="156"/>
      <c r="FE57" s="156"/>
    </row>
    <row r="58" spans="1:161" s="20" customFormat="1" x14ac:dyDescent="0.25">
      <c r="A58" s="127">
        <v>1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>
        <v>2</v>
      </c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>
        <v>3</v>
      </c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>
        <v>4</v>
      </c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>
        <v>5</v>
      </c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>
        <v>6</v>
      </c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</row>
    <row r="59" spans="1:161" s="20" customFormat="1" ht="30" customHeight="1" x14ac:dyDescent="0.25">
      <c r="A59" s="90" t="s">
        <v>93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84" t="s">
        <v>111</v>
      </c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6"/>
      <c r="AS59" s="145" t="s">
        <v>104</v>
      </c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7"/>
      <c r="BQ59" s="138">
        <v>9.5960000000000001</v>
      </c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40"/>
      <c r="CT59" s="71">
        <v>8.3219999999999992</v>
      </c>
      <c r="CU59" s="71">
        <v>8.3219999999999992</v>
      </c>
      <c r="CV59" s="138">
        <f t="shared" ref="CV59:CV66" si="2">BQ59</f>
        <v>9.5960000000000001</v>
      </c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40"/>
      <c r="EA59" s="103">
        <f>EL14</f>
        <v>25.036807999999994</v>
      </c>
      <c r="EB59" s="175"/>
      <c r="EC59" s="175"/>
      <c r="ED59" s="175"/>
      <c r="EE59" s="175"/>
      <c r="EF59" s="175"/>
      <c r="EG59" s="175"/>
      <c r="EH59" s="175"/>
      <c r="EI59" s="175"/>
      <c r="EJ59" s="175"/>
      <c r="EK59" s="175"/>
      <c r="EL59" s="175"/>
      <c r="EM59" s="175"/>
      <c r="EN59" s="175"/>
      <c r="EO59" s="175"/>
      <c r="EP59" s="175"/>
      <c r="EQ59" s="175"/>
      <c r="ER59" s="175"/>
      <c r="ES59" s="175"/>
      <c r="ET59" s="175"/>
      <c r="EU59" s="175"/>
      <c r="EV59" s="175"/>
      <c r="EW59" s="175"/>
      <c r="EX59" s="175"/>
      <c r="EY59" s="175"/>
      <c r="EZ59" s="175"/>
      <c r="FA59" s="175"/>
      <c r="FB59" s="175"/>
      <c r="FC59" s="175"/>
      <c r="FD59" s="175"/>
      <c r="FE59" s="176"/>
    </row>
    <row r="60" spans="1:161" s="20" customFormat="1" ht="30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87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9"/>
      <c r="AS60" s="145" t="s">
        <v>105</v>
      </c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7"/>
      <c r="BQ60" s="138">
        <v>3.0798300000000007</v>
      </c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40"/>
      <c r="CT60" s="73">
        <v>3.44</v>
      </c>
      <c r="CU60" s="73">
        <v>3.44</v>
      </c>
      <c r="CV60" s="133">
        <f t="shared" si="2"/>
        <v>3.0798300000000007</v>
      </c>
      <c r="CW60" s="133">
        <v>3.44</v>
      </c>
      <c r="CX60" s="133">
        <v>3.44</v>
      </c>
      <c r="CY60" s="133">
        <v>3.44</v>
      </c>
      <c r="CZ60" s="133">
        <v>3.44</v>
      </c>
      <c r="DA60" s="133">
        <v>3.44</v>
      </c>
      <c r="DB60" s="133">
        <v>3.44</v>
      </c>
      <c r="DC60" s="133">
        <v>3.44</v>
      </c>
      <c r="DD60" s="133">
        <v>3.44</v>
      </c>
      <c r="DE60" s="133">
        <v>3.44</v>
      </c>
      <c r="DF60" s="133">
        <v>3.44</v>
      </c>
      <c r="DG60" s="133">
        <v>3.44</v>
      </c>
      <c r="DH60" s="133">
        <v>3.44</v>
      </c>
      <c r="DI60" s="133">
        <v>3.44</v>
      </c>
      <c r="DJ60" s="133">
        <v>3.44</v>
      </c>
      <c r="DK60" s="133">
        <v>3.44</v>
      </c>
      <c r="DL60" s="133">
        <v>3.44</v>
      </c>
      <c r="DM60" s="133">
        <v>3.44</v>
      </c>
      <c r="DN60" s="133">
        <v>3.44</v>
      </c>
      <c r="DO60" s="133">
        <v>3.44</v>
      </c>
      <c r="DP60" s="133">
        <v>3.44</v>
      </c>
      <c r="DQ60" s="133">
        <v>3.44</v>
      </c>
      <c r="DR60" s="133">
        <v>3.44</v>
      </c>
      <c r="DS60" s="133">
        <v>3.44</v>
      </c>
      <c r="DT60" s="133">
        <v>3.44</v>
      </c>
      <c r="DU60" s="133">
        <v>3.44</v>
      </c>
      <c r="DV60" s="133">
        <v>3.44</v>
      </c>
      <c r="DW60" s="133">
        <v>3.44</v>
      </c>
      <c r="DX60" s="133">
        <v>3.44</v>
      </c>
      <c r="DY60" s="133">
        <v>3.44</v>
      </c>
      <c r="DZ60" s="133">
        <v>3.44</v>
      </c>
      <c r="EA60" s="216"/>
      <c r="EB60" s="217"/>
      <c r="EC60" s="217"/>
      <c r="ED60" s="217"/>
      <c r="EE60" s="217"/>
      <c r="EF60" s="217"/>
      <c r="EG60" s="217"/>
      <c r="EH60" s="217"/>
      <c r="EI60" s="217"/>
      <c r="EJ60" s="217"/>
      <c r="EK60" s="217"/>
      <c r="EL60" s="217"/>
      <c r="EM60" s="217"/>
      <c r="EN60" s="217"/>
      <c r="EO60" s="217"/>
      <c r="EP60" s="217"/>
      <c r="EQ60" s="217"/>
      <c r="ER60" s="217"/>
      <c r="ES60" s="217"/>
      <c r="ET60" s="217"/>
      <c r="EU60" s="217"/>
      <c r="EV60" s="217"/>
      <c r="EW60" s="217"/>
      <c r="EX60" s="217"/>
      <c r="EY60" s="217"/>
      <c r="EZ60" s="217"/>
      <c r="FA60" s="217"/>
      <c r="FB60" s="217"/>
      <c r="FC60" s="217"/>
      <c r="FD60" s="217"/>
      <c r="FE60" s="218"/>
    </row>
    <row r="61" spans="1:161" s="20" customFormat="1" ht="30" customHeight="1" x14ac:dyDescent="0.25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87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9"/>
      <c r="AS61" s="145" t="s">
        <v>106</v>
      </c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7"/>
      <c r="BQ61" s="138">
        <v>2.1000000000000001E-2</v>
      </c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  <c r="CP61" s="139"/>
      <c r="CQ61" s="139"/>
      <c r="CR61" s="139"/>
      <c r="CS61" s="140"/>
      <c r="CT61" s="73">
        <v>2.5999999999999999E-2</v>
      </c>
      <c r="CU61" s="73">
        <v>2.5999999999999999E-2</v>
      </c>
      <c r="CV61" s="133">
        <f t="shared" si="2"/>
        <v>2.1000000000000001E-2</v>
      </c>
      <c r="CW61" s="133">
        <v>2.5999999999999999E-2</v>
      </c>
      <c r="CX61" s="133">
        <v>2.5999999999999999E-2</v>
      </c>
      <c r="CY61" s="133">
        <v>2.5999999999999999E-2</v>
      </c>
      <c r="CZ61" s="133">
        <v>2.5999999999999999E-2</v>
      </c>
      <c r="DA61" s="133">
        <v>2.5999999999999999E-2</v>
      </c>
      <c r="DB61" s="133">
        <v>2.5999999999999999E-2</v>
      </c>
      <c r="DC61" s="133">
        <v>2.5999999999999999E-2</v>
      </c>
      <c r="DD61" s="133">
        <v>2.5999999999999999E-2</v>
      </c>
      <c r="DE61" s="133">
        <v>2.5999999999999999E-2</v>
      </c>
      <c r="DF61" s="133">
        <v>2.5999999999999999E-2</v>
      </c>
      <c r="DG61" s="133">
        <v>2.5999999999999999E-2</v>
      </c>
      <c r="DH61" s="133">
        <v>2.5999999999999999E-2</v>
      </c>
      <c r="DI61" s="133">
        <v>2.5999999999999999E-2</v>
      </c>
      <c r="DJ61" s="133">
        <v>2.5999999999999999E-2</v>
      </c>
      <c r="DK61" s="133">
        <v>2.5999999999999999E-2</v>
      </c>
      <c r="DL61" s="133">
        <v>2.5999999999999999E-2</v>
      </c>
      <c r="DM61" s="133">
        <v>2.5999999999999999E-2</v>
      </c>
      <c r="DN61" s="133">
        <v>2.5999999999999999E-2</v>
      </c>
      <c r="DO61" s="133">
        <v>2.5999999999999999E-2</v>
      </c>
      <c r="DP61" s="133">
        <v>2.5999999999999999E-2</v>
      </c>
      <c r="DQ61" s="133">
        <v>2.5999999999999999E-2</v>
      </c>
      <c r="DR61" s="133">
        <v>2.5999999999999999E-2</v>
      </c>
      <c r="DS61" s="133">
        <v>2.5999999999999999E-2</v>
      </c>
      <c r="DT61" s="133">
        <v>2.5999999999999999E-2</v>
      </c>
      <c r="DU61" s="133">
        <v>2.5999999999999999E-2</v>
      </c>
      <c r="DV61" s="133">
        <v>2.5999999999999999E-2</v>
      </c>
      <c r="DW61" s="133">
        <v>2.5999999999999999E-2</v>
      </c>
      <c r="DX61" s="133">
        <v>2.5999999999999999E-2</v>
      </c>
      <c r="DY61" s="133">
        <v>2.5999999999999999E-2</v>
      </c>
      <c r="DZ61" s="133">
        <v>2.5999999999999999E-2</v>
      </c>
      <c r="EA61" s="216"/>
      <c r="EB61" s="217"/>
      <c r="EC61" s="217"/>
      <c r="ED61" s="217"/>
      <c r="EE61" s="217"/>
      <c r="EF61" s="217"/>
      <c r="EG61" s="217"/>
      <c r="EH61" s="217"/>
      <c r="EI61" s="217"/>
      <c r="EJ61" s="217"/>
      <c r="EK61" s="217"/>
      <c r="EL61" s="217"/>
      <c r="EM61" s="217"/>
      <c r="EN61" s="217"/>
      <c r="EO61" s="217"/>
      <c r="EP61" s="217"/>
      <c r="EQ61" s="217"/>
      <c r="ER61" s="217"/>
      <c r="ES61" s="217"/>
      <c r="ET61" s="217"/>
      <c r="EU61" s="217"/>
      <c r="EV61" s="217"/>
      <c r="EW61" s="217"/>
      <c r="EX61" s="217"/>
      <c r="EY61" s="217"/>
      <c r="EZ61" s="217"/>
      <c r="FA61" s="217"/>
      <c r="FB61" s="217"/>
      <c r="FC61" s="217"/>
      <c r="FD61" s="217"/>
      <c r="FE61" s="218"/>
    </row>
    <row r="62" spans="1:161" s="20" customFormat="1" ht="30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87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9"/>
      <c r="AS62" s="145" t="s">
        <v>188</v>
      </c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7"/>
      <c r="BQ62" s="138">
        <v>8.2598000000000005E-2</v>
      </c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  <c r="CP62" s="139"/>
      <c r="CQ62" s="139"/>
      <c r="CR62" s="139"/>
      <c r="CS62" s="140"/>
      <c r="CT62" s="73">
        <v>8.2598000000000005E-2</v>
      </c>
      <c r="CU62" s="73">
        <v>8.2598000000000005E-2</v>
      </c>
      <c r="CV62" s="133">
        <f t="shared" si="2"/>
        <v>8.2598000000000005E-2</v>
      </c>
      <c r="CW62" s="133">
        <v>8.2598000000000005E-2</v>
      </c>
      <c r="CX62" s="133">
        <v>8.2598000000000005E-2</v>
      </c>
      <c r="CY62" s="133">
        <v>8.2598000000000005E-2</v>
      </c>
      <c r="CZ62" s="133">
        <v>8.2598000000000005E-2</v>
      </c>
      <c r="DA62" s="133">
        <v>8.2598000000000005E-2</v>
      </c>
      <c r="DB62" s="133">
        <v>8.2598000000000005E-2</v>
      </c>
      <c r="DC62" s="133">
        <v>8.2598000000000005E-2</v>
      </c>
      <c r="DD62" s="133">
        <v>8.2598000000000005E-2</v>
      </c>
      <c r="DE62" s="133">
        <v>8.2598000000000005E-2</v>
      </c>
      <c r="DF62" s="133">
        <v>8.2598000000000005E-2</v>
      </c>
      <c r="DG62" s="133">
        <v>8.2598000000000005E-2</v>
      </c>
      <c r="DH62" s="133">
        <v>8.2598000000000005E-2</v>
      </c>
      <c r="DI62" s="133">
        <v>8.2598000000000005E-2</v>
      </c>
      <c r="DJ62" s="133">
        <v>8.2598000000000005E-2</v>
      </c>
      <c r="DK62" s="133">
        <v>8.2598000000000005E-2</v>
      </c>
      <c r="DL62" s="133">
        <v>8.2598000000000005E-2</v>
      </c>
      <c r="DM62" s="133">
        <v>8.2598000000000005E-2</v>
      </c>
      <c r="DN62" s="133">
        <v>8.2598000000000005E-2</v>
      </c>
      <c r="DO62" s="133">
        <v>8.2598000000000005E-2</v>
      </c>
      <c r="DP62" s="133">
        <v>8.2598000000000005E-2</v>
      </c>
      <c r="DQ62" s="133">
        <v>8.2598000000000005E-2</v>
      </c>
      <c r="DR62" s="133">
        <v>8.2598000000000005E-2</v>
      </c>
      <c r="DS62" s="133">
        <v>8.2598000000000005E-2</v>
      </c>
      <c r="DT62" s="133">
        <v>8.2598000000000005E-2</v>
      </c>
      <c r="DU62" s="133">
        <v>8.2598000000000005E-2</v>
      </c>
      <c r="DV62" s="133">
        <v>8.2598000000000005E-2</v>
      </c>
      <c r="DW62" s="133">
        <v>8.2598000000000005E-2</v>
      </c>
      <c r="DX62" s="133">
        <v>8.2598000000000005E-2</v>
      </c>
      <c r="DY62" s="133">
        <v>8.2598000000000005E-2</v>
      </c>
      <c r="DZ62" s="133">
        <v>8.2598000000000005E-2</v>
      </c>
      <c r="EA62" s="216"/>
      <c r="EB62" s="217"/>
      <c r="EC62" s="217"/>
      <c r="ED62" s="217"/>
      <c r="EE62" s="217"/>
      <c r="EF62" s="217"/>
      <c r="EG62" s="217"/>
      <c r="EH62" s="217"/>
      <c r="EI62" s="217"/>
      <c r="EJ62" s="217"/>
      <c r="EK62" s="217"/>
      <c r="EL62" s="217"/>
      <c r="EM62" s="217"/>
      <c r="EN62" s="217"/>
      <c r="EO62" s="217"/>
      <c r="EP62" s="217"/>
      <c r="EQ62" s="217"/>
      <c r="ER62" s="217"/>
      <c r="ES62" s="217"/>
      <c r="ET62" s="217"/>
      <c r="EU62" s="217"/>
      <c r="EV62" s="217"/>
      <c r="EW62" s="217"/>
      <c r="EX62" s="217"/>
      <c r="EY62" s="217"/>
      <c r="EZ62" s="217"/>
      <c r="FA62" s="217"/>
      <c r="FB62" s="217"/>
      <c r="FC62" s="217"/>
      <c r="FD62" s="217"/>
      <c r="FE62" s="218"/>
    </row>
    <row r="63" spans="1:161" s="20" customFormat="1" ht="47.2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87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9"/>
      <c r="AS63" s="145" t="s">
        <v>200</v>
      </c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7"/>
      <c r="BQ63" s="138">
        <v>0.06</v>
      </c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40"/>
      <c r="CT63" s="73">
        <v>7.0000000000000007E-2</v>
      </c>
      <c r="CU63" s="73">
        <v>7.0000000000000007E-2</v>
      </c>
      <c r="CV63" s="133">
        <f t="shared" si="2"/>
        <v>0.06</v>
      </c>
      <c r="CW63" s="133">
        <v>7.0000000000000007E-2</v>
      </c>
      <c r="CX63" s="133">
        <v>7.0000000000000007E-2</v>
      </c>
      <c r="CY63" s="133">
        <v>7.0000000000000007E-2</v>
      </c>
      <c r="CZ63" s="133">
        <v>7.0000000000000007E-2</v>
      </c>
      <c r="DA63" s="133">
        <v>7.0000000000000007E-2</v>
      </c>
      <c r="DB63" s="133">
        <v>7.0000000000000007E-2</v>
      </c>
      <c r="DC63" s="133">
        <v>7.0000000000000007E-2</v>
      </c>
      <c r="DD63" s="133">
        <v>7.0000000000000007E-2</v>
      </c>
      <c r="DE63" s="133">
        <v>7.0000000000000007E-2</v>
      </c>
      <c r="DF63" s="133">
        <v>7.0000000000000007E-2</v>
      </c>
      <c r="DG63" s="133">
        <v>7.0000000000000007E-2</v>
      </c>
      <c r="DH63" s="133">
        <v>7.0000000000000007E-2</v>
      </c>
      <c r="DI63" s="133">
        <v>7.0000000000000007E-2</v>
      </c>
      <c r="DJ63" s="133">
        <v>7.0000000000000007E-2</v>
      </c>
      <c r="DK63" s="133">
        <v>7.0000000000000007E-2</v>
      </c>
      <c r="DL63" s="133">
        <v>7.0000000000000007E-2</v>
      </c>
      <c r="DM63" s="133">
        <v>7.0000000000000007E-2</v>
      </c>
      <c r="DN63" s="133">
        <v>7.0000000000000007E-2</v>
      </c>
      <c r="DO63" s="133">
        <v>7.0000000000000007E-2</v>
      </c>
      <c r="DP63" s="133">
        <v>7.0000000000000007E-2</v>
      </c>
      <c r="DQ63" s="133">
        <v>7.0000000000000007E-2</v>
      </c>
      <c r="DR63" s="133">
        <v>7.0000000000000007E-2</v>
      </c>
      <c r="DS63" s="133">
        <v>7.0000000000000007E-2</v>
      </c>
      <c r="DT63" s="133">
        <v>7.0000000000000007E-2</v>
      </c>
      <c r="DU63" s="133">
        <v>7.0000000000000007E-2</v>
      </c>
      <c r="DV63" s="133">
        <v>7.0000000000000007E-2</v>
      </c>
      <c r="DW63" s="133">
        <v>7.0000000000000007E-2</v>
      </c>
      <c r="DX63" s="133">
        <v>7.0000000000000007E-2</v>
      </c>
      <c r="DY63" s="133">
        <v>7.0000000000000007E-2</v>
      </c>
      <c r="DZ63" s="133">
        <v>7.0000000000000007E-2</v>
      </c>
      <c r="EA63" s="216"/>
      <c r="EB63" s="217"/>
      <c r="EC63" s="217"/>
      <c r="ED63" s="217"/>
      <c r="EE63" s="217"/>
      <c r="EF63" s="217"/>
      <c r="EG63" s="217"/>
      <c r="EH63" s="217"/>
      <c r="EI63" s="217"/>
      <c r="EJ63" s="217"/>
      <c r="EK63" s="217"/>
      <c r="EL63" s="217"/>
      <c r="EM63" s="217"/>
      <c r="EN63" s="217"/>
      <c r="EO63" s="217"/>
      <c r="EP63" s="217"/>
      <c r="EQ63" s="217"/>
      <c r="ER63" s="217"/>
      <c r="ES63" s="217"/>
      <c r="ET63" s="217"/>
      <c r="EU63" s="217"/>
      <c r="EV63" s="217"/>
      <c r="EW63" s="217"/>
      <c r="EX63" s="217"/>
      <c r="EY63" s="217"/>
      <c r="EZ63" s="217"/>
      <c r="FA63" s="217"/>
      <c r="FB63" s="217"/>
      <c r="FC63" s="217"/>
      <c r="FD63" s="217"/>
      <c r="FE63" s="218"/>
    </row>
    <row r="64" spans="1:161" s="20" customFormat="1" ht="30" customHeight="1" x14ac:dyDescent="0.25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87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9"/>
      <c r="AS64" s="177" t="s">
        <v>110</v>
      </c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9"/>
      <c r="BQ64" s="138">
        <v>2.4147639999999999</v>
      </c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40"/>
      <c r="CT64" s="74">
        <v>0</v>
      </c>
      <c r="CU64" s="74">
        <v>0</v>
      </c>
      <c r="CV64" s="215">
        <f t="shared" si="2"/>
        <v>2.4147639999999999</v>
      </c>
      <c r="CW64" s="215"/>
      <c r="CX64" s="215"/>
      <c r="CY64" s="215"/>
      <c r="CZ64" s="215"/>
      <c r="DA64" s="215"/>
      <c r="DB64" s="215"/>
      <c r="DC64" s="215"/>
      <c r="DD64" s="215"/>
      <c r="DE64" s="215"/>
      <c r="DF64" s="215"/>
      <c r="DG64" s="215"/>
      <c r="DH64" s="215"/>
      <c r="DI64" s="215"/>
      <c r="DJ64" s="215"/>
      <c r="DK64" s="215"/>
      <c r="DL64" s="215"/>
      <c r="DM64" s="215"/>
      <c r="DN64" s="215"/>
      <c r="DO64" s="215"/>
      <c r="DP64" s="215"/>
      <c r="DQ64" s="215"/>
      <c r="DR64" s="215"/>
      <c r="DS64" s="215"/>
      <c r="DT64" s="215"/>
      <c r="DU64" s="215"/>
      <c r="DV64" s="215"/>
      <c r="DW64" s="215"/>
      <c r="DX64" s="215"/>
      <c r="DY64" s="215"/>
      <c r="DZ64" s="215"/>
      <c r="EA64" s="216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8"/>
    </row>
    <row r="65" spans="1:161" s="35" customFormat="1" ht="30" customHeight="1" x14ac:dyDescent="0.25">
      <c r="A65" s="90" t="s">
        <v>94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 t="s">
        <v>115</v>
      </c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141" t="s">
        <v>105</v>
      </c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38">
        <v>1.3061699999999994</v>
      </c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40"/>
      <c r="CT65" s="73">
        <v>1.6819999999999999</v>
      </c>
      <c r="CU65" s="73">
        <v>1.6819999999999999</v>
      </c>
      <c r="CV65" s="133">
        <f t="shared" si="2"/>
        <v>1.3061699999999994</v>
      </c>
      <c r="CW65" s="133">
        <v>1.6819999999999999</v>
      </c>
      <c r="CX65" s="133">
        <v>1.6819999999999999</v>
      </c>
      <c r="CY65" s="133">
        <v>1.6819999999999999</v>
      </c>
      <c r="CZ65" s="133">
        <v>1.6819999999999999</v>
      </c>
      <c r="DA65" s="133">
        <v>1.6819999999999999</v>
      </c>
      <c r="DB65" s="133">
        <v>1.6819999999999999</v>
      </c>
      <c r="DC65" s="133">
        <v>1.6819999999999999</v>
      </c>
      <c r="DD65" s="133">
        <v>1.6819999999999999</v>
      </c>
      <c r="DE65" s="133">
        <v>1.6819999999999999</v>
      </c>
      <c r="DF65" s="133">
        <v>1.6819999999999999</v>
      </c>
      <c r="DG65" s="133">
        <v>1.6819999999999999</v>
      </c>
      <c r="DH65" s="133">
        <v>1.6819999999999999</v>
      </c>
      <c r="DI65" s="133">
        <v>1.6819999999999999</v>
      </c>
      <c r="DJ65" s="133">
        <v>1.6819999999999999</v>
      </c>
      <c r="DK65" s="133">
        <v>1.6819999999999999</v>
      </c>
      <c r="DL65" s="133">
        <v>1.6819999999999999</v>
      </c>
      <c r="DM65" s="133">
        <v>1.6819999999999999</v>
      </c>
      <c r="DN65" s="133">
        <v>1.6819999999999999</v>
      </c>
      <c r="DO65" s="133">
        <v>1.6819999999999999</v>
      </c>
      <c r="DP65" s="133">
        <v>1.6819999999999999</v>
      </c>
      <c r="DQ65" s="133">
        <v>1.6819999999999999</v>
      </c>
      <c r="DR65" s="133">
        <v>1.6819999999999999</v>
      </c>
      <c r="DS65" s="133">
        <v>1.6819999999999999</v>
      </c>
      <c r="DT65" s="133">
        <v>1.6819999999999999</v>
      </c>
      <c r="DU65" s="133">
        <v>1.6819999999999999</v>
      </c>
      <c r="DV65" s="133">
        <v>1.6819999999999999</v>
      </c>
      <c r="DW65" s="133">
        <v>1.6819999999999999</v>
      </c>
      <c r="DX65" s="133">
        <v>1.6819999999999999</v>
      </c>
      <c r="DY65" s="133">
        <v>1.6819999999999999</v>
      </c>
      <c r="DZ65" s="133">
        <v>1.6819999999999999</v>
      </c>
      <c r="EA65" s="133" t="str">
        <f>EM30</f>
        <v>нет свободной мощности</v>
      </c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</row>
    <row r="66" spans="1:161" s="35" customFormat="1" ht="30" customHeight="1" x14ac:dyDescent="0.25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141" t="s">
        <v>201</v>
      </c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38">
        <v>8.8000000000000007</v>
      </c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40"/>
      <c r="CT66" s="73">
        <v>6.2</v>
      </c>
      <c r="CU66" s="73">
        <v>6.2</v>
      </c>
      <c r="CV66" s="133">
        <f t="shared" si="2"/>
        <v>8.8000000000000007</v>
      </c>
      <c r="CW66" s="133">
        <v>6.2</v>
      </c>
      <c r="CX66" s="133">
        <v>6.2</v>
      </c>
      <c r="CY66" s="133">
        <v>6.2</v>
      </c>
      <c r="CZ66" s="133">
        <v>6.2</v>
      </c>
      <c r="DA66" s="133">
        <v>6.2</v>
      </c>
      <c r="DB66" s="133">
        <v>6.2</v>
      </c>
      <c r="DC66" s="133">
        <v>6.2</v>
      </c>
      <c r="DD66" s="133">
        <v>6.2</v>
      </c>
      <c r="DE66" s="133">
        <v>6.2</v>
      </c>
      <c r="DF66" s="133">
        <v>6.2</v>
      </c>
      <c r="DG66" s="133">
        <v>6.2</v>
      </c>
      <c r="DH66" s="133">
        <v>6.2</v>
      </c>
      <c r="DI66" s="133">
        <v>6.2</v>
      </c>
      <c r="DJ66" s="133">
        <v>6.2</v>
      </c>
      <c r="DK66" s="133">
        <v>6.2</v>
      </c>
      <c r="DL66" s="133">
        <v>6.2</v>
      </c>
      <c r="DM66" s="133">
        <v>6.2</v>
      </c>
      <c r="DN66" s="133">
        <v>6.2</v>
      </c>
      <c r="DO66" s="133">
        <v>6.2</v>
      </c>
      <c r="DP66" s="133">
        <v>6.2</v>
      </c>
      <c r="DQ66" s="133">
        <v>6.2</v>
      </c>
      <c r="DR66" s="133">
        <v>6.2</v>
      </c>
      <c r="DS66" s="133">
        <v>6.2</v>
      </c>
      <c r="DT66" s="133">
        <v>6.2</v>
      </c>
      <c r="DU66" s="133">
        <v>6.2</v>
      </c>
      <c r="DV66" s="133">
        <v>6.2</v>
      </c>
      <c r="DW66" s="133">
        <v>6.2</v>
      </c>
      <c r="DX66" s="133">
        <v>6.2</v>
      </c>
      <c r="DY66" s="133">
        <v>6.2</v>
      </c>
      <c r="DZ66" s="133">
        <v>6.2</v>
      </c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  <c r="EY66" s="133"/>
      <c r="EZ66" s="133"/>
      <c r="FA66" s="133"/>
      <c r="FB66" s="133"/>
      <c r="FC66" s="133"/>
      <c r="FD66" s="133"/>
      <c r="FE66" s="133"/>
    </row>
    <row r="67" spans="1:161" s="35" customFormat="1" ht="30" hidden="1" customHeight="1" x14ac:dyDescent="0.25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33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</row>
    <row r="68" spans="1:161" s="35" customFormat="1" ht="30" customHeight="1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141" t="s">
        <v>110</v>
      </c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38">
        <v>3.8958190000000004</v>
      </c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73">
        <v>3.5000900000000001</v>
      </c>
      <c r="CU68" s="73">
        <v>3.5000900000000001</v>
      </c>
      <c r="CV68" s="133">
        <f t="shared" ref="CV68:CV75" si="3">BQ68</f>
        <v>3.8958190000000004</v>
      </c>
      <c r="CW68" s="133">
        <v>3.5000900000000001</v>
      </c>
      <c r="CX68" s="133">
        <v>3.5000900000000001</v>
      </c>
      <c r="CY68" s="133">
        <v>3.5000900000000001</v>
      </c>
      <c r="CZ68" s="133">
        <v>3.5000900000000001</v>
      </c>
      <c r="DA68" s="133">
        <v>3.5000900000000001</v>
      </c>
      <c r="DB68" s="133">
        <v>3.5000900000000001</v>
      </c>
      <c r="DC68" s="133">
        <v>3.5000900000000001</v>
      </c>
      <c r="DD68" s="133">
        <v>3.5000900000000001</v>
      </c>
      <c r="DE68" s="133">
        <v>3.5000900000000001</v>
      </c>
      <c r="DF68" s="133">
        <v>3.5000900000000001</v>
      </c>
      <c r="DG68" s="133">
        <v>3.5000900000000001</v>
      </c>
      <c r="DH68" s="133">
        <v>3.5000900000000001</v>
      </c>
      <c r="DI68" s="133">
        <v>3.5000900000000001</v>
      </c>
      <c r="DJ68" s="133">
        <v>3.5000900000000001</v>
      </c>
      <c r="DK68" s="133">
        <v>3.5000900000000001</v>
      </c>
      <c r="DL68" s="133">
        <v>3.5000900000000001</v>
      </c>
      <c r="DM68" s="133">
        <v>3.5000900000000001</v>
      </c>
      <c r="DN68" s="133">
        <v>3.5000900000000001</v>
      </c>
      <c r="DO68" s="133">
        <v>3.5000900000000001</v>
      </c>
      <c r="DP68" s="133">
        <v>3.5000900000000001</v>
      </c>
      <c r="DQ68" s="133">
        <v>3.5000900000000001</v>
      </c>
      <c r="DR68" s="133">
        <v>3.5000900000000001</v>
      </c>
      <c r="DS68" s="133">
        <v>3.5000900000000001</v>
      </c>
      <c r="DT68" s="133">
        <v>3.5000900000000001</v>
      </c>
      <c r="DU68" s="133">
        <v>3.5000900000000001</v>
      </c>
      <c r="DV68" s="133">
        <v>3.5000900000000001</v>
      </c>
      <c r="DW68" s="133">
        <v>3.5000900000000001</v>
      </c>
      <c r="DX68" s="133">
        <v>3.5000900000000001</v>
      </c>
      <c r="DY68" s="133">
        <v>3.5000900000000001</v>
      </c>
      <c r="DZ68" s="133">
        <v>3.5000900000000001</v>
      </c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</row>
    <row r="69" spans="1:161" s="20" customFormat="1" ht="30" customHeight="1" x14ac:dyDescent="0.25">
      <c r="A69" s="84" t="s">
        <v>95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7" t="s">
        <v>120</v>
      </c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9"/>
      <c r="AS69" s="142" t="s">
        <v>192</v>
      </c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4"/>
      <c r="BQ69" s="138">
        <v>143.1</v>
      </c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40"/>
      <c r="CT69" s="77">
        <v>164.824444</v>
      </c>
      <c r="CU69" s="77">
        <v>164.824444</v>
      </c>
      <c r="CV69" s="219">
        <f t="shared" si="3"/>
        <v>143.1</v>
      </c>
      <c r="CW69" s="219">
        <f t="shared" ref="CW69:DZ69" si="4">162.024444+2.8</f>
        <v>164.824444</v>
      </c>
      <c r="CX69" s="219">
        <f t="shared" si="4"/>
        <v>164.824444</v>
      </c>
      <c r="CY69" s="219">
        <f t="shared" si="4"/>
        <v>164.824444</v>
      </c>
      <c r="CZ69" s="219">
        <f t="shared" si="4"/>
        <v>164.824444</v>
      </c>
      <c r="DA69" s="219">
        <f t="shared" si="4"/>
        <v>164.824444</v>
      </c>
      <c r="DB69" s="219">
        <f t="shared" si="4"/>
        <v>164.824444</v>
      </c>
      <c r="DC69" s="219">
        <f t="shared" si="4"/>
        <v>164.824444</v>
      </c>
      <c r="DD69" s="219">
        <f t="shared" si="4"/>
        <v>164.824444</v>
      </c>
      <c r="DE69" s="219">
        <f t="shared" si="4"/>
        <v>164.824444</v>
      </c>
      <c r="DF69" s="219">
        <f t="shared" si="4"/>
        <v>164.824444</v>
      </c>
      <c r="DG69" s="219">
        <f t="shared" si="4"/>
        <v>164.824444</v>
      </c>
      <c r="DH69" s="219">
        <f t="shared" si="4"/>
        <v>164.824444</v>
      </c>
      <c r="DI69" s="219">
        <f t="shared" si="4"/>
        <v>164.824444</v>
      </c>
      <c r="DJ69" s="219">
        <f t="shared" si="4"/>
        <v>164.824444</v>
      </c>
      <c r="DK69" s="219">
        <f t="shared" si="4"/>
        <v>164.824444</v>
      </c>
      <c r="DL69" s="219">
        <f t="shared" si="4"/>
        <v>164.824444</v>
      </c>
      <c r="DM69" s="219">
        <f t="shared" si="4"/>
        <v>164.824444</v>
      </c>
      <c r="DN69" s="219">
        <f t="shared" si="4"/>
        <v>164.824444</v>
      </c>
      <c r="DO69" s="219">
        <f t="shared" si="4"/>
        <v>164.824444</v>
      </c>
      <c r="DP69" s="219">
        <f t="shared" si="4"/>
        <v>164.824444</v>
      </c>
      <c r="DQ69" s="219">
        <f t="shared" si="4"/>
        <v>164.824444</v>
      </c>
      <c r="DR69" s="219">
        <f t="shared" si="4"/>
        <v>164.824444</v>
      </c>
      <c r="DS69" s="219">
        <f t="shared" si="4"/>
        <v>164.824444</v>
      </c>
      <c r="DT69" s="219">
        <f t="shared" si="4"/>
        <v>164.824444</v>
      </c>
      <c r="DU69" s="219">
        <f t="shared" si="4"/>
        <v>164.824444</v>
      </c>
      <c r="DV69" s="219">
        <f t="shared" si="4"/>
        <v>164.824444</v>
      </c>
      <c r="DW69" s="219">
        <f t="shared" si="4"/>
        <v>164.824444</v>
      </c>
      <c r="DX69" s="219">
        <f t="shared" si="4"/>
        <v>164.824444</v>
      </c>
      <c r="DY69" s="219">
        <f t="shared" si="4"/>
        <v>164.824444</v>
      </c>
      <c r="DZ69" s="219">
        <f t="shared" si="4"/>
        <v>164.824444</v>
      </c>
      <c r="EA69" s="94" t="str">
        <f>EM31</f>
        <v>нет свободной мощности</v>
      </c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6"/>
    </row>
    <row r="70" spans="1:161" s="20" customFormat="1" ht="30" customHeight="1" x14ac:dyDescent="0.25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9"/>
      <c r="W70" s="87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9"/>
      <c r="AS70" s="145" t="s">
        <v>190</v>
      </c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7"/>
      <c r="BQ70" s="138">
        <v>0</v>
      </c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40"/>
      <c r="CT70" s="73">
        <v>0</v>
      </c>
      <c r="CU70" s="73">
        <v>0</v>
      </c>
      <c r="CV70" s="133">
        <f t="shared" si="3"/>
        <v>0</v>
      </c>
      <c r="CW70" s="133">
        <f t="shared" ref="CW70:DZ70" si="5">CW80+CW81</f>
        <v>0</v>
      </c>
      <c r="CX70" s="133">
        <f t="shared" si="5"/>
        <v>0</v>
      </c>
      <c r="CY70" s="133">
        <f t="shared" si="5"/>
        <v>0</v>
      </c>
      <c r="CZ70" s="133">
        <f t="shared" si="5"/>
        <v>0</v>
      </c>
      <c r="DA70" s="133">
        <f t="shared" si="5"/>
        <v>0</v>
      </c>
      <c r="DB70" s="133">
        <f t="shared" si="5"/>
        <v>0</v>
      </c>
      <c r="DC70" s="133">
        <f t="shared" si="5"/>
        <v>0</v>
      </c>
      <c r="DD70" s="133">
        <f t="shared" si="5"/>
        <v>0</v>
      </c>
      <c r="DE70" s="133">
        <f t="shared" si="5"/>
        <v>0</v>
      </c>
      <c r="DF70" s="133">
        <f t="shared" si="5"/>
        <v>0</v>
      </c>
      <c r="DG70" s="133">
        <f t="shared" si="5"/>
        <v>0</v>
      </c>
      <c r="DH70" s="133">
        <f t="shared" si="5"/>
        <v>0</v>
      </c>
      <c r="DI70" s="133">
        <f t="shared" si="5"/>
        <v>0</v>
      </c>
      <c r="DJ70" s="133">
        <f t="shared" si="5"/>
        <v>0</v>
      </c>
      <c r="DK70" s="133">
        <f t="shared" si="5"/>
        <v>0</v>
      </c>
      <c r="DL70" s="133">
        <f t="shared" si="5"/>
        <v>0</v>
      </c>
      <c r="DM70" s="133">
        <f t="shared" si="5"/>
        <v>0</v>
      </c>
      <c r="DN70" s="133">
        <f t="shared" si="5"/>
        <v>0</v>
      </c>
      <c r="DO70" s="133">
        <f t="shared" si="5"/>
        <v>0</v>
      </c>
      <c r="DP70" s="133">
        <f t="shared" si="5"/>
        <v>0</v>
      </c>
      <c r="DQ70" s="133">
        <f t="shared" si="5"/>
        <v>0</v>
      </c>
      <c r="DR70" s="133">
        <f t="shared" si="5"/>
        <v>0</v>
      </c>
      <c r="DS70" s="133">
        <f t="shared" si="5"/>
        <v>0</v>
      </c>
      <c r="DT70" s="133">
        <f t="shared" si="5"/>
        <v>0</v>
      </c>
      <c r="DU70" s="133">
        <f t="shared" si="5"/>
        <v>0</v>
      </c>
      <c r="DV70" s="133">
        <f t="shared" si="5"/>
        <v>0</v>
      </c>
      <c r="DW70" s="133">
        <f t="shared" si="5"/>
        <v>0</v>
      </c>
      <c r="DX70" s="133">
        <f t="shared" si="5"/>
        <v>0</v>
      </c>
      <c r="DY70" s="133">
        <f t="shared" si="5"/>
        <v>0</v>
      </c>
      <c r="DZ70" s="133">
        <f t="shared" si="5"/>
        <v>0</v>
      </c>
      <c r="EA70" s="97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9"/>
    </row>
    <row r="71" spans="1:161" s="20" customFormat="1" ht="30" customHeight="1" x14ac:dyDescent="0.25">
      <c r="A71" s="87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9"/>
      <c r="W71" s="87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9"/>
      <c r="AS71" s="145" t="s">
        <v>117</v>
      </c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7"/>
      <c r="BQ71" s="138">
        <v>1.5345</v>
      </c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73"/>
      <c r="CU71" s="73"/>
      <c r="CV71" s="133">
        <f t="shared" si="3"/>
        <v>1.5345</v>
      </c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97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9"/>
    </row>
    <row r="72" spans="1:161" s="20" customFormat="1" ht="30" customHeight="1" x14ac:dyDescent="0.25">
      <c r="A72" s="87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9"/>
      <c r="W72" s="87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9"/>
      <c r="AS72" s="145" t="s">
        <v>118</v>
      </c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7"/>
      <c r="BQ72" s="138">
        <v>4.3230000000000004</v>
      </c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40"/>
      <c r="CT72" s="73">
        <v>7.843</v>
      </c>
      <c r="CU72" s="73">
        <v>7.843</v>
      </c>
      <c r="CV72" s="133">
        <f t="shared" si="3"/>
        <v>4.3230000000000004</v>
      </c>
      <c r="CW72" s="133">
        <f t="shared" ref="CW72:DZ73" si="6">0.561+7.282</f>
        <v>7.843</v>
      </c>
      <c r="CX72" s="133">
        <f t="shared" si="6"/>
        <v>7.843</v>
      </c>
      <c r="CY72" s="133">
        <f t="shared" si="6"/>
        <v>7.843</v>
      </c>
      <c r="CZ72" s="133">
        <f t="shared" si="6"/>
        <v>7.843</v>
      </c>
      <c r="DA72" s="133">
        <f t="shared" si="6"/>
        <v>7.843</v>
      </c>
      <c r="DB72" s="133">
        <f t="shared" si="6"/>
        <v>7.843</v>
      </c>
      <c r="DC72" s="133">
        <f t="shared" si="6"/>
        <v>7.843</v>
      </c>
      <c r="DD72" s="133">
        <f t="shared" si="6"/>
        <v>7.843</v>
      </c>
      <c r="DE72" s="133">
        <f t="shared" si="6"/>
        <v>7.843</v>
      </c>
      <c r="DF72" s="133">
        <f t="shared" si="6"/>
        <v>7.843</v>
      </c>
      <c r="DG72" s="133">
        <f t="shared" si="6"/>
        <v>7.843</v>
      </c>
      <c r="DH72" s="133">
        <f t="shared" si="6"/>
        <v>7.843</v>
      </c>
      <c r="DI72" s="133">
        <f t="shared" si="6"/>
        <v>7.843</v>
      </c>
      <c r="DJ72" s="133">
        <f t="shared" si="6"/>
        <v>7.843</v>
      </c>
      <c r="DK72" s="133">
        <f t="shared" si="6"/>
        <v>7.843</v>
      </c>
      <c r="DL72" s="133">
        <f t="shared" si="6"/>
        <v>7.843</v>
      </c>
      <c r="DM72" s="133">
        <f t="shared" si="6"/>
        <v>7.843</v>
      </c>
      <c r="DN72" s="133">
        <f t="shared" si="6"/>
        <v>7.843</v>
      </c>
      <c r="DO72" s="133">
        <f t="shared" si="6"/>
        <v>7.843</v>
      </c>
      <c r="DP72" s="133">
        <f t="shared" si="6"/>
        <v>7.843</v>
      </c>
      <c r="DQ72" s="133">
        <f t="shared" si="6"/>
        <v>7.843</v>
      </c>
      <c r="DR72" s="133">
        <f t="shared" si="6"/>
        <v>7.843</v>
      </c>
      <c r="DS72" s="133">
        <f t="shared" si="6"/>
        <v>7.843</v>
      </c>
      <c r="DT72" s="133">
        <f t="shared" si="6"/>
        <v>7.843</v>
      </c>
      <c r="DU72" s="133">
        <f t="shared" si="6"/>
        <v>7.843</v>
      </c>
      <c r="DV72" s="133">
        <f t="shared" si="6"/>
        <v>7.843</v>
      </c>
      <c r="DW72" s="133">
        <f t="shared" si="6"/>
        <v>7.843</v>
      </c>
      <c r="DX72" s="133">
        <f t="shared" si="6"/>
        <v>7.843</v>
      </c>
      <c r="DY72" s="133">
        <f t="shared" si="6"/>
        <v>7.843</v>
      </c>
      <c r="DZ72" s="133">
        <f t="shared" si="6"/>
        <v>7.843</v>
      </c>
      <c r="EA72" s="97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9"/>
    </row>
    <row r="73" spans="1:161" s="20" customFormat="1" ht="30" customHeight="1" x14ac:dyDescent="0.25">
      <c r="A73" s="87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9"/>
      <c r="W73" s="87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9"/>
      <c r="AS73" s="145" t="s">
        <v>198</v>
      </c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7"/>
      <c r="BQ73" s="138">
        <v>19.417265</v>
      </c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40"/>
      <c r="CT73" s="73">
        <v>7.843</v>
      </c>
      <c r="CU73" s="73">
        <v>7.843</v>
      </c>
      <c r="CV73" s="133">
        <f t="shared" ref="CV73" si="7">BQ73</f>
        <v>19.417265</v>
      </c>
      <c r="CW73" s="133">
        <f t="shared" si="6"/>
        <v>7.843</v>
      </c>
      <c r="CX73" s="133">
        <f t="shared" si="6"/>
        <v>7.843</v>
      </c>
      <c r="CY73" s="133">
        <f t="shared" si="6"/>
        <v>7.843</v>
      </c>
      <c r="CZ73" s="133">
        <f t="shared" si="6"/>
        <v>7.843</v>
      </c>
      <c r="DA73" s="133">
        <f t="shared" si="6"/>
        <v>7.843</v>
      </c>
      <c r="DB73" s="133">
        <f t="shared" si="6"/>
        <v>7.843</v>
      </c>
      <c r="DC73" s="133">
        <f t="shared" si="6"/>
        <v>7.843</v>
      </c>
      <c r="DD73" s="133">
        <f t="shared" si="6"/>
        <v>7.843</v>
      </c>
      <c r="DE73" s="133">
        <f t="shared" si="6"/>
        <v>7.843</v>
      </c>
      <c r="DF73" s="133">
        <f t="shared" si="6"/>
        <v>7.843</v>
      </c>
      <c r="DG73" s="133">
        <f t="shared" si="6"/>
        <v>7.843</v>
      </c>
      <c r="DH73" s="133">
        <f t="shared" si="6"/>
        <v>7.843</v>
      </c>
      <c r="DI73" s="133">
        <f t="shared" si="6"/>
        <v>7.843</v>
      </c>
      <c r="DJ73" s="133">
        <f t="shared" si="6"/>
        <v>7.843</v>
      </c>
      <c r="DK73" s="133">
        <f t="shared" si="6"/>
        <v>7.843</v>
      </c>
      <c r="DL73" s="133">
        <f t="shared" si="6"/>
        <v>7.843</v>
      </c>
      <c r="DM73" s="133">
        <f t="shared" si="6"/>
        <v>7.843</v>
      </c>
      <c r="DN73" s="133">
        <f t="shared" si="6"/>
        <v>7.843</v>
      </c>
      <c r="DO73" s="133">
        <f t="shared" si="6"/>
        <v>7.843</v>
      </c>
      <c r="DP73" s="133">
        <f t="shared" si="6"/>
        <v>7.843</v>
      </c>
      <c r="DQ73" s="133">
        <f t="shared" si="6"/>
        <v>7.843</v>
      </c>
      <c r="DR73" s="133">
        <f t="shared" si="6"/>
        <v>7.843</v>
      </c>
      <c r="DS73" s="133">
        <f t="shared" si="6"/>
        <v>7.843</v>
      </c>
      <c r="DT73" s="133">
        <f t="shared" si="6"/>
        <v>7.843</v>
      </c>
      <c r="DU73" s="133">
        <f t="shared" si="6"/>
        <v>7.843</v>
      </c>
      <c r="DV73" s="133">
        <f t="shared" si="6"/>
        <v>7.843</v>
      </c>
      <c r="DW73" s="133">
        <f t="shared" si="6"/>
        <v>7.843</v>
      </c>
      <c r="DX73" s="133">
        <f t="shared" si="6"/>
        <v>7.843</v>
      </c>
      <c r="DY73" s="133">
        <f t="shared" si="6"/>
        <v>7.843</v>
      </c>
      <c r="DZ73" s="133">
        <f t="shared" si="6"/>
        <v>7.843</v>
      </c>
      <c r="EA73" s="97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9"/>
    </row>
    <row r="74" spans="1:161" s="20" customFormat="1" ht="30" customHeight="1" x14ac:dyDescent="0.25">
      <c r="A74" s="87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9"/>
      <c r="W74" s="91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3"/>
      <c r="AS74" s="145" t="s">
        <v>110</v>
      </c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7"/>
      <c r="BQ74" s="138">
        <v>0</v>
      </c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40"/>
      <c r="CT74" s="73">
        <v>0</v>
      </c>
      <c r="CU74" s="73">
        <v>0</v>
      </c>
      <c r="CV74" s="133">
        <f t="shared" si="3"/>
        <v>0</v>
      </c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97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9"/>
    </row>
    <row r="75" spans="1:161" s="20" customFormat="1" ht="30" customHeight="1" x14ac:dyDescent="0.25">
      <c r="A75" s="87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9"/>
      <c r="W75" s="84" t="s">
        <v>115</v>
      </c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6"/>
      <c r="AS75" s="145" t="s">
        <v>192</v>
      </c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7"/>
      <c r="BQ75" s="138">
        <v>131.80000000000001</v>
      </c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40"/>
      <c r="CT75" s="73" t="e">
        <v>#REF!</v>
      </c>
      <c r="CU75" s="73" t="e">
        <v>#REF!</v>
      </c>
      <c r="CV75" s="133">
        <f t="shared" si="3"/>
        <v>131.80000000000001</v>
      </c>
      <c r="CW75" s="133" t="e">
        <f>#REF!</f>
        <v>#REF!</v>
      </c>
      <c r="CX75" s="133" t="e">
        <f>#REF!</f>
        <v>#REF!</v>
      </c>
      <c r="CY75" s="133" t="e">
        <f>#REF!</f>
        <v>#REF!</v>
      </c>
      <c r="CZ75" s="133" t="e">
        <f>#REF!</f>
        <v>#REF!</v>
      </c>
      <c r="DA75" s="133" t="e">
        <f>#REF!</f>
        <v>#REF!</v>
      </c>
      <c r="DB75" s="133" t="e">
        <f>#REF!</f>
        <v>#REF!</v>
      </c>
      <c r="DC75" s="133" t="e">
        <f>#REF!</f>
        <v>#REF!</v>
      </c>
      <c r="DD75" s="133" t="e">
        <f>#REF!</f>
        <v>#REF!</v>
      </c>
      <c r="DE75" s="133" t="e">
        <f>#REF!</f>
        <v>#REF!</v>
      </c>
      <c r="DF75" s="133" t="e">
        <f>#REF!</f>
        <v>#REF!</v>
      </c>
      <c r="DG75" s="133" t="e">
        <f>#REF!</f>
        <v>#REF!</v>
      </c>
      <c r="DH75" s="133" t="e">
        <f>#REF!</f>
        <v>#REF!</v>
      </c>
      <c r="DI75" s="133" t="e">
        <f>#REF!</f>
        <v>#REF!</v>
      </c>
      <c r="DJ75" s="133" t="e">
        <f>#REF!</f>
        <v>#REF!</v>
      </c>
      <c r="DK75" s="133" t="e">
        <f>#REF!</f>
        <v>#REF!</v>
      </c>
      <c r="DL75" s="133" t="e">
        <f>#REF!</f>
        <v>#REF!</v>
      </c>
      <c r="DM75" s="133" t="e">
        <f>#REF!</f>
        <v>#REF!</v>
      </c>
      <c r="DN75" s="133" t="e">
        <f>#REF!</f>
        <v>#REF!</v>
      </c>
      <c r="DO75" s="133" t="e">
        <f>#REF!</f>
        <v>#REF!</v>
      </c>
      <c r="DP75" s="133" t="e">
        <f>#REF!</f>
        <v>#REF!</v>
      </c>
      <c r="DQ75" s="133" t="e">
        <f>#REF!</f>
        <v>#REF!</v>
      </c>
      <c r="DR75" s="133" t="e">
        <f>#REF!</f>
        <v>#REF!</v>
      </c>
      <c r="DS75" s="133" t="e">
        <f>#REF!</f>
        <v>#REF!</v>
      </c>
      <c r="DT75" s="133" t="e">
        <f>#REF!</f>
        <v>#REF!</v>
      </c>
      <c r="DU75" s="133" t="e">
        <f>#REF!</f>
        <v>#REF!</v>
      </c>
      <c r="DV75" s="133" t="e">
        <f>#REF!</f>
        <v>#REF!</v>
      </c>
      <c r="DW75" s="133" t="e">
        <f>#REF!</f>
        <v>#REF!</v>
      </c>
      <c r="DX75" s="133" t="e">
        <f>#REF!</f>
        <v>#REF!</v>
      </c>
      <c r="DY75" s="133" t="e">
        <f>#REF!</f>
        <v>#REF!</v>
      </c>
      <c r="DZ75" s="133" t="e">
        <f>#REF!</f>
        <v>#REF!</v>
      </c>
      <c r="EA75" s="97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9"/>
    </row>
    <row r="76" spans="1:161" s="20" customFormat="1" ht="30" customHeight="1" x14ac:dyDescent="0.25">
      <c r="A76" s="87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  <c r="W76" s="87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9"/>
      <c r="AS76" s="145" t="s">
        <v>190</v>
      </c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7"/>
      <c r="BQ76" s="138">
        <v>0</v>
      </c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40"/>
      <c r="CT76" s="73">
        <v>19.185758999910799</v>
      </c>
      <c r="CU76" s="73">
        <v>19.185758999910799</v>
      </c>
      <c r="CV76" s="133">
        <f>BQ76</f>
        <v>0</v>
      </c>
      <c r="CW76" s="133">
        <v>19.185758999910799</v>
      </c>
      <c r="CX76" s="133">
        <v>19.185758999910799</v>
      </c>
      <c r="CY76" s="133">
        <v>19.185758999910799</v>
      </c>
      <c r="CZ76" s="133">
        <v>19.185758999910799</v>
      </c>
      <c r="DA76" s="133">
        <v>19.185758999910799</v>
      </c>
      <c r="DB76" s="133">
        <v>19.185758999910799</v>
      </c>
      <c r="DC76" s="133">
        <v>19.185758999910799</v>
      </c>
      <c r="DD76" s="133">
        <v>19.185758999910799</v>
      </c>
      <c r="DE76" s="133">
        <v>19.185758999910799</v>
      </c>
      <c r="DF76" s="133">
        <v>19.185758999910799</v>
      </c>
      <c r="DG76" s="133">
        <v>19.185758999910799</v>
      </c>
      <c r="DH76" s="133">
        <v>19.185758999910799</v>
      </c>
      <c r="DI76" s="133">
        <v>19.185758999910799</v>
      </c>
      <c r="DJ76" s="133">
        <v>19.185758999910799</v>
      </c>
      <c r="DK76" s="133">
        <v>19.185758999910799</v>
      </c>
      <c r="DL76" s="133">
        <v>19.185758999910799</v>
      </c>
      <c r="DM76" s="133">
        <v>19.185758999910799</v>
      </c>
      <c r="DN76" s="133">
        <v>19.185758999910799</v>
      </c>
      <c r="DO76" s="133">
        <v>19.185758999910799</v>
      </c>
      <c r="DP76" s="133">
        <v>19.185758999910799</v>
      </c>
      <c r="DQ76" s="133">
        <v>19.185758999910799</v>
      </c>
      <c r="DR76" s="133">
        <v>19.185758999910799</v>
      </c>
      <c r="DS76" s="133">
        <v>19.185758999910799</v>
      </c>
      <c r="DT76" s="133">
        <v>19.185758999910799</v>
      </c>
      <c r="DU76" s="133">
        <v>19.185758999910799</v>
      </c>
      <c r="DV76" s="133">
        <v>19.185758999910799</v>
      </c>
      <c r="DW76" s="133">
        <v>19.185758999910799</v>
      </c>
      <c r="DX76" s="133">
        <v>19.185758999910799</v>
      </c>
      <c r="DY76" s="133">
        <v>19.185758999910799</v>
      </c>
      <c r="DZ76" s="133">
        <v>19.185758999910799</v>
      </c>
      <c r="EA76" s="97"/>
      <c r="EB76" s="98"/>
      <c r="EC76" s="98"/>
      <c r="ED76" s="98"/>
      <c r="EE76" s="98"/>
      <c r="EF76" s="98"/>
      <c r="EG76" s="98"/>
      <c r="EH76" s="98"/>
      <c r="EI76" s="98"/>
      <c r="EJ76" s="98"/>
      <c r="EK76" s="98"/>
      <c r="EL76" s="98"/>
      <c r="EM76" s="98"/>
      <c r="EN76" s="98"/>
      <c r="EO76" s="98"/>
      <c r="EP76" s="98"/>
      <c r="EQ76" s="98"/>
      <c r="ER76" s="98"/>
      <c r="ES76" s="98"/>
      <c r="ET76" s="98"/>
      <c r="EU76" s="98"/>
      <c r="EV76" s="98"/>
      <c r="EW76" s="98"/>
      <c r="EX76" s="98"/>
      <c r="EY76" s="98"/>
      <c r="EZ76" s="98"/>
      <c r="FA76" s="98"/>
      <c r="FB76" s="98"/>
      <c r="FC76" s="98"/>
      <c r="FD76" s="98"/>
      <c r="FE76" s="99"/>
    </row>
    <row r="77" spans="1:161" s="82" customFormat="1" ht="30" customHeight="1" x14ac:dyDescent="0.25">
      <c r="A77" s="87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9"/>
      <c r="W77" s="87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9"/>
      <c r="AS77" s="163" t="s">
        <v>117</v>
      </c>
      <c r="AT77" s="164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4"/>
      <c r="BJ77" s="164"/>
      <c r="BK77" s="164"/>
      <c r="BL77" s="164"/>
      <c r="BM77" s="164"/>
      <c r="BN77" s="164"/>
      <c r="BO77" s="164"/>
      <c r="BP77" s="165"/>
      <c r="BQ77" s="138">
        <v>0</v>
      </c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40"/>
      <c r="CT77" s="73"/>
      <c r="CU77" s="73"/>
      <c r="CV77" s="133">
        <f t="shared" ref="CV77:CV78" si="8">BQ77</f>
        <v>0</v>
      </c>
      <c r="CW77" s="133">
        <v>19.185758999910799</v>
      </c>
      <c r="CX77" s="133">
        <v>19.185758999910799</v>
      </c>
      <c r="CY77" s="133">
        <v>19.185758999910799</v>
      </c>
      <c r="CZ77" s="133">
        <v>19.185758999910799</v>
      </c>
      <c r="DA77" s="133">
        <v>19.185758999910799</v>
      </c>
      <c r="DB77" s="133">
        <v>19.185758999910799</v>
      </c>
      <c r="DC77" s="133">
        <v>19.185758999910799</v>
      </c>
      <c r="DD77" s="133">
        <v>19.185758999910799</v>
      </c>
      <c r="DE77" s="133">
        <v>19.185758999910799</v>
      </c>
      <c r="DF77" s="133">
        <v>19.185758999910799</v>
      </c>
      <c r="DG77" s="133">
        <v>19.185758999910799</v>
      </c>
      <c r="DH77" s="133">
        <v>19.185758999910799</v>
      </c>
      <c r="DI77" s="133">
        <v>19.185758999910799</v>
      </c>
      <c r="DJ77" s="133">
        <v>19.185758999910799</v>
      </c>
      <c r="DK77" s="133">
        <v>19.185758999910799</v>
      </c>
      <c r="DL77" s="133">
        <v>19.185758999910799</v>
      </c>
      <c r="DM77" s="133">
        <v>19.185758999910799</v>
      </c>
      <c r="DN77" s="133">
        <v>19.185758999910799</v>
      </c>
      <c r="DO77" s="133">
        <v>19.185758999910799</v>
      </c>
      <c r="DP77" s="133">
        <v>19.185758999910799</v>
      </c>
      <c r="DQ77" s="133">
        <v>19.185758999910799</v>
      </c>
      <c r="DR77" s="133">
        <v>19.185758999910799</v>
      </c>
      <c r="DS77" s="133">
        <v>19.185758999910799</v>
      </c>
      <c r="DT77" s="133">
        <v>19.185758999910799</v>
      </c>
      <c r="DU77" s="133">
        <v>19.185758999910799</v>
      </c>
      <c r="DV77" s="133">
        <v>19.185758999910799</v>
      </c>
      <c r="DW77" s="133">
        <v>19.185758999910799</v>
      </c>
      <c r="DX77" s="133">
        <v>19.185758999910799</v>
      </c>
      <c r="DY77" s="133">
        <v>19.185758999910799</v>
      </c>
      <c r="DZ77" s="133">
        <v>19.185758999910799</v>
      </c>
      <c r="EA77" s="97"/>
      <c r="EB77" s="98"/>
      <c r="EC77" s="98"/>
      <c r="ED77" s="98"/>
      <c r="EE77" s="98"/>
      <c r="EF77" s="98"/>
      <c r="EG77" s="98"/>
      <c r="EH77" s="98"/>
      <c r="EI77" s="98"/>
      <c r="EJ77" s="98"/>
      <c r="EK77" s="98"/>
      <c r="EL77" s="98"/>
      <c r="EM77" s="98"/>
      <c r="EN77" s="98"/>
      <c r="EO77" s="98"/>
      <c r="EP77" s="98"/>
      <c r="EQ77" s="98"/>
      <c r="ER77" s="98"/>
      <c r="ES77" s="98"/>
      <c r="ET77" s="98"/>
      <c r="EU77" s="98"/>
      <c r="EV77" s="98"/>
      <c r="EW77" s="98"/>
      <c r="EX77" s="98"/>
      <c r="EY77" s="98"/>
      <c r="EZ77" s="98"/>
      <c r="FA77" s="98"/>
      <c r="FB77" s="98"/>
      <c r="FC77" s="98"/>
      <c r="FD77" s="98"/>
      <c r="FE77" s="99"/>
    </row>
    <row r="78" spans="1:161" s="82" customFormat="1" ht="30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91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3"/>
      <c r="AS78" s="163" t="s">
        <v>204</v>
      </c>
      <c r="AT78" s="164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4"/>
      <c r="BJ78" s="164"/>
      <c r="BK78" s="164"/>
      <c r="BL78" s="164"/>
      <c r="BM78" s="164"/>
      <c r="BN78" s="164"/>
      <c r="BO78" s="164"/>
      <c r="BP78" s="165"/>
      <c r="BQ78" s="138">
        <v>12.579000000000001</v>
      </c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40"/>
      <c r="CT78" s="73"/>
      <c r="CU78" s="73"/>
      <c r="CV78" s="133">
        <f t="shared" si="8"/>
        <v>12.579000000000001</v>
      </c>
      <c r="CW78" s="133">
        <v>19.185758999910799</v>
      </c>
      <c r="CX78" s="133">
        <v>19.185758999910799</v>
      </c>
      <c r="CY78" s="133">
        <v>19.185758999910799</v>
      </c>
      <c r="CZ78" s="133">
        <v>19.185758999910799</v>
      </c>
      <c r="DA78" s="133">
        <v>19.185758999910799</v>
      </c>
      <c r="DB78" s="133">
        <v>19.185758999910799</v>
      </c>
      <c r="DC78" s="133">
        <v>19.185758999910799</v>
      </c>
      <c r="DD78" s="133">
        <v>19.185758999910799</v>
      </c>
      <c r="DE78" s="133">
        <v>19.185758999910799</v>
      </c>
      <c r="DF78" s="133">
        <v>19.185758999910799</v>
      </c>
      <c r="DG78" s="133">
        <v>19.185758999910799</v>
      </c>
      <c r="DH78" s="133">
        <v>19.185758999910799</v>
      </c>
      <c r="DI78" s="133">
        <v>19.185758999910799</v>
      </c>
      <c r="DJ78" s="133">
        <v>19.185758999910799</v>
      </c>
      <c r="DK78" s="133">
        <v>19.185758999910799</v>
      </c>
      <c r="DL78" s="133">
        <v>19.185758999910799</v>
      </c>
      <c r="DM78" s="133">
        <v>19.185758999910799</v>
      </c>
      <c r="DN78" s="133">
        <v>19.185758999910799</v>
      </c>
      <c r="DO78" s="133">
        <v>19.185758999910799</v>
      </c>
      <c r="DP78" s="133">
        <v>19.185758999910799</v>
      </c>
      <c r="DQ78" s="133">
        <v>19.185758999910799</v>
      </c>
      <c r="DR78" s="133">
        <v>19.185758999910799</v>
      </c>
      <c r="DS78" s="133">
        <v>19.185758999910799</v>
      </c>
      <c r="DT78" s="133">
        <v>19.185758999910799</v>
      </c>
      <c r="DU78" s="133">
        <v>19.185758999910799</v>
      </c>
      <c r="DV78" s="133">
        <v>19.185758999910799</v>
      </c>
      <c r="DW78" s="133">
        <v>19.185758999910799</v>
      </c>
      <c r="DX78" s="133">
        <v>19.185758999910799</v>
      </c>
      <c r="DY78" s="133">
        <v>19.185758999910799</v>
      </c>
      <c r="DZ78" s="133">
        <v>19.185758999910799</v>
      </c>
      <c r="EA78" s="100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1"/>
      <c r="EN78" s="101"/>
      <c r="EO78" s="101"/>
      <c r="EP78" s="101"/>
      <c r="EQ78" s="101"/>
      <c r="ER78" s="101"/>
      <c r="ES78" s="101"/>
      <c r="ET78" s="101"/>
      <c r="EU78" s="101"/>
      <c r="EV78" s="101"/>
      <c r="EW78" s="101"/>
      <c r="EX78" s="101"/>
      <c r="EY78" s="101"/>
      <c r="EZ78" s="101"/>
      <c r="FA78" s="101"/>
      <c r="FB78" s="101"/>
      <c r="FC78" s="101"/>
      <c r="FD78" s="101"/>
      <c r="FE78" s="102"/>
    </row>
    <row r="79" spans="1:161" s="18" customFormat="1" x14ac:dyDescent="0.25">
      <c r="A79" s="21"/>
      <c r="B79" s="128" t="s">
        <v>53</v>
      </c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9"/>
      <c r="W79" s="22"/>
      <c r="X79" s="130" t="s">
        <v>121</v>
      </c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1"/>
      <c r="AS79" s="23"/>
      <c r="AT79" s="130" t="s">
        <v>121</v>
      </c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1"/>
      <c r="BQ79" s="138">
        <f>BQ59+BQ60+BQ61+BQ62+BQ63+BQ64+BQ65+BQ66+BQ67+BQ68+BQ69+BQ70+BQ71+BQ72+BQ74+BQ75+BQ76+BQ73+BQ77+BQ78</f>
        <v>342.00994600000001</v>
      </c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40"/>
      <c r="CT79" s="73"/>
      <c r="CU79" s="73"/>
      <c r="CV79" s="133">
        <f>CV59+CV60+CV61+CV62+CV63+CV64+CV65+CV66+CV67+CV68+CV69+CV70+CV71+CV72+CV74+CV75+CV76+CV73+CV77+CV78</f>
        <v>342.00994600000001</v>
      </c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3"/>
      <c r="DI79" s="133"/>
      <c r="DJ79" s="133"/>
      <c r="DK79" s="133"/>
      <c r="DL79" s="133"/>
      <c r="DM79" s="133"/>
      <c r="DN79" s="133"/>
      <c r="DO79" s="133"/>
      <c r="DP79" s="133"/>
      <c r="DQ79" s="133"/>
      <c r="DR79" s="133"/>
      <c r="DS79" s="133"/>
      <c r="DT79" s="133"/>
      <c r="DU79" s="133"/>
      <c r="DV79" s="133"/>
      <c r="DW79" s="133"/>
      <c r="DX79" s="133"/>
      <c r="DY79" s="133"/>
      <c r="DZ79" s="133"/>
      <c r="EA79" s="132" t="s">
        <v>121</v>
      </c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60" customFormat="1" ht="97.5" customHeight="1" x14ac:dyDescent="0.25">
      <c r="A83" s="83" t="s">
        <v>55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3"/>
      <c r="FG83" s="113"/>
      <c r="FH83" s="113"/>
    </row>
    <row r="84" spans="1:164" s="60" customFormat="1" ht="15.75" x14ac:dyDescent="0.25">
      <c r="DC84" s="42"/>
    </row>
    <row r="85" spans="1:164" s="24" customFormat="1" ht="141" customHeight="1" x14ac:dyDescent="0.25">
      <c r="A85" s="181" t="s">
        <v>56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 t="s">
        <v>57</v>
      </c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 t="s">
        <v>58</v>
      </c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 t="s">
        <v>59</v>
      </c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 t="s">
        <v>60</v>
      </c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 t="s">
        <v>61</v>
      </c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 t="s">
        <v>62</v>
      </c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 t="s">
        <v>63</v>
      </c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</row>
    <row r="86" spans="1:164" s="24" customFormat="1" ht="12" customHeight="1" x14ac:dyDescent="0.2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88"/>
      <c r="DA86" s="188"/>
      <c r="DB86" s="188"/>
      <c r="DC86" s="188"/>
      <c r="DD86" s="188"/>
      <c r="DE86" s="188"/>
      <c r="DF86" s="188"/>
      <c r="DG86" s="188"/>
      <c r="DH86" s="188"/>
      <c r="DI86" s="188"/>
      <c r="DJ86" s="188"/>
      <c r="DK86" s="188"/>
      <c r="DL86" s="188"/>
      <c r="DM86" s="188"/>
      <c r="DN86" s="188"/>
      <c r="DO86" s="188"/>
      <c r="DP86" s="188"/>
      <c r="DQ86" s="188"/>
      <c r="DR86" s="188"/>
      <c r="DS86" s="188"/>
      <c r="DT86" s="188"/>
      <c r="DU86" s="188"/>
      <c r="DV86" s="188"/>
      <c r="DW86" s="188"/>
      <c r="DX86" s="188"/>
      <c r="DY86" s="182" t="s">
        <v>64</v>
      </c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4"/>
      <c r="EK86" s="182" t="s">
        <v>65</v>
      </c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4"/>
      <c r="EW86" s="182" t="s">
        <v>66</v>
      </c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</row>
    <row r="87" spans="1:164" s="25" customFormat="1" ht="12.75" x14ac:dyDescent="0.25">
      <c r="A87" s="180">
        <v>1</v>
      </c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>
        <v>2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>
        <v>3</v>
      </c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>
        <v>4</v>
      </c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N87" s="180"/>
      <c r="BO87" s="180"/>
      <c r="BP87" s="180"/>
      <c r="BQ87" s="180"/>
      <c r="BR87" s="180"/>
      <c r="BS87" s="180"/>
      <c r="BT87" s="180">
        <v>5</v>
      </c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>
        <v>6</v>
      </c>
      <c r="CL87" s="180"/>
      <c r="CM87" s="180"/>
      <c r="CN87" s="180"/>
      <c r="CO87" s="180"/>
      <c r="CP87" s="180"/>
      <c r="CQ87" s="180"/>
      <c r="CR87" s="180"/>
      <c r="CS87" s="180"/>
      <c r="CT87" s="180"/>
      <c r="CU87" s="180"/>
      <c r="CV87" s="180"/>
      <c r="CW87" s="180"/>
      <c r="CX87" s="180"/>
      <c r="CY87" s="180"/>
      <c r="CZ87" s="180">
        <v>7</v>
      </c>
      <c r="DA87" s="180"/>
      <c r="DB87" s="180"/>
      <c r="DC87" s="180"/>
      <c r="DD87" s="180"/>
      <c r="DE87" s="180"/>
      <c r="DF87" s="180"/>
      <c r="DG87" s="180"/>
      <c r="DH87" s="180"/>
      <c r="DI87" s="180"/>
      <c r="DJ87" s="180"/>
      <c r="DK87" s="180"/>
      <c r="DL87" s="180"/>
      <c r="DM87" s="180"/>
      <c r="DN87" s="180"/>
      <c r="DO87" s="180"/>
      <c r="DP87" s="180"/>
      <c r="DQ87" s="180"/>
      <c r="DR87" s="180"/>
      <c r="DS87" s="180"/>
      <c r="DT87" s="180"/>
      <c r="DU87" s="180"/>
      <c r="DV87" s="180"/>
      <c r="DW87" s="180"/>
      <c r="DX87" s="180"/>
      <c r="DY87" s="185">
        <v>8</v>
      </c>
      <c r="DZ87" s="186"/>
      <c r="EA87" s="186"/>
      <c r="EB87" s="186"/>
      <c r="EC87" s="186"/>
      <c r="ED87" s="186"/>
      <c r="EE87" s="186"/>
      <c r="EF87" s="186"/>
      <c r="EG87" s="186"/>
      <c r="EH87" s="186"/>
      <c r="EI87" s="186"/>
      <c r="EJ87" s="187"/>
      <c r="EK87" s="185">
        <v>9</v>
      </c>
      <c r="EL87" s="186"/>
      <c r="EM87" s="186"/>
      <c r="EN87" s="186"/>
      <c r="EO87" s="186"/>
      <c r="EP87" s="186"/>
      <c r="EQ87" s="186"/>
      <c r="ER87" s="186"/>
      <c r="ES87" s="186"/>
      <c r="ET87" s="186"/>
      <c r="EU87" s="186"/>
      <c r="EV87" s="187"/>
      <c r="EW87" s="185">
        <v>10</v>
      </c>
      <c r="EX87" s="186"/>
      <c r="EY87" s="186"/>
      <c r="EZ87" s="186"/>
      <c r="FA87" s="186"/>
      <c r="FB87" s="186"/>
      <c r="FC87" s="186"/>
      <c r="FD87" s="186"/>
      <c r="FE87" s="186"/>
      <c r="FF87" s="186"/>
      <c r="FG87" s="186"/>
      <c r="FH87" s="187"/>
    </row>
    <row r="88" spans="1:164" s="24" customFormat="1" ht="27" customHeight="1" x14ac:dyDescent="0.2">
      <c r="A88" s="104" t="s">
        <v>123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190" t="s">
        <v>99</v>
      </c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19">
        <v>80</v>
      </c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>
        <v>25</v>
      </c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>
        <f t="shared" ref="CK88:CK95" si="9">AL88-BC88</f>
        <v>55</v>
      </c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  <c r="DG88" s="119"/>
      <c r="DH88" s="119"/>
      <c r="DI88" s="119"/>
      <c r="DJ88" s="119"/>
      <c r="DK88" s="119"/>
      <c r="DL88" s="119"/>
      <c r="DM88" s="119"/>
      <c r="DN88" s="119"/>
      <c r="DO88" s="119"/>
      <c r="DP88" s="119"/>
      <c r="DQ88" s="119"/>
      <c r="DR88" s="119"/>
      <c r="DS88" s="119"/>
      <c r="DT88" s="119"/>
      <c r="DU88" s="119"/>
      <c r="DV88" s="119"/>
      <c r="DW88" s="119"/>
      <c r="DX88" s="119"/>
      <c r="DY88" s="120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2"/>
      <c r="EK88" s="120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2"/>
      <c r="EW88" s="123"/>
      <c r="EX88" s="124"/>
      <c r="EY88" s="124"/>
      <c r="EZ88" s="124"/>
      <c r="FA88" s="124"/>
      <c r="FB88" s="124"/>
      <c r="FC88" s="124"/>
      <c r="FD88" s="124"/>
      <c r="FE88" s="124"/>
      <c r="FF88" s="124"/>
      <c r="FG88" s="124"/>
      <c r="FH88" s="125"/>
    </row>
    <row r="89" spans="1:164" s="24" customFormat="1" ht="27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2"/>
      <c r="R89" s="190" t="s">
        <v>122</v>
      </c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19">
        <v>9</v>
      </c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>
        <v>2.4</v>
      </c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>
        <f t="shared" si="9"/>
        <v>6.6</v>
      </c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20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2"/>
      <c r="EK89" s="120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2"/>
      <c r="EW89" s="123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5"/>
    </row>
    <row r="90" spans="1:164" s="24" customFormat="1" ht="24" customHeight="1" x14ac:dyDescent="0.25">
      <c r="A90" s="104" t="s">
        <v>130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26" t="s">
        <v>124</v>
      </c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19">
        <v>5</v>
      </c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>
        <v>0.9</v>
      </c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>
        <f t="shared" si="9"/>
        <v>4.0999999999999996</v>
      </c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20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2"/>
      <c r="EK90" s="120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2"/>
      <c r="EW90" s="123"/>
      <c r="EX90" s="124"/>
      <c r="EY90" s="124"/>
      <c r="EZ90" s="124"/>
      <c r="FA90" s="124"/>
      <c r="FB90" s="124"/>
      <c r="FC90" s="124"/>
      <c r="FD90" s="124"/>
      <c r="FE90" s="124"/>
      <c r="FF90" s="124"/>
      <c r="FG90" s="124"/>
      <c r="FH90" s="125"/>
    </row>
    <row r="91" spans="1:164" s="24" customFormat="1" ht="24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  <c r="R91" s="126" t="s">
        <v>125</v>
      </c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19">
        <v>40</v>
      </c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>
        <v>1.1000000000000001</v>
      </c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>
        <f t="shared" si="9"/>
        <v>38.9</v>
      </c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20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2"/>
      <c r="EK91" s="120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2"/>
      <c r="EW91" s="123"/>
      <c r="EX91" s="124"/>
      <c r="EY91" s="124"/>
      <c r="EZ91" s="124"/>
      <c r="FA91" s="124"/>
      <c r="FB91" s="124"/>
      <c r="FC91" s="124"/>
      <c r="FD91" s="124"/>
      <c r="FE91" s="124"/>
      <c r="FF91" s="124"/>
      <c r="FG91" s="124"/>
      <c r="FH91" s="125"/>
    </row>
    <row r="92" spans="1:164" s="24" customFormat="1" ht="24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9"/>
      <c r="R92" s="126" t="s">
        <v>126</v>
      </c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19">
        <v>4.8</v>
      </c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>
        <v>0.6</v>
      </c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>
        <f t="shared" si="9"/>
        <v>4.2</v>
      </c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19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20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2"/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2"/>
      <c r="EW92" s="123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5"/>
    </row>
    <row r="93" spans="1:164" s="24" customFormat="1" ht="24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9"/>
      <c r="R93" s="126" t="s">
        <v>127</v>
      </c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19">
        <v>15</v>
      </c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>
        <v>0</v>
      </c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>
        <f t="shared" si="9"/>
        <v>15</v>
      </c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19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20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2"/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2"/>
      <c r="EW93" s="123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5"/>
    </row>
    <row r="94" spans="1:164" s="24" customFormat="1" ht="24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9"/>
      <c r="R94" s="126" t="s">
        <v>128</v>
      </c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19">
        <v>150</v>
      </c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>
        <v>44.4</v>
      </c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>
        <f t="shared" si="9"/>
        <v>105.6</v>
      </c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  <c r="DG94" s="119"/>
      <c r="DH94" s="119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20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2"/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2"/>
      <c r="EW94" s="123"/>
      <c r="EX94" s="124"/>
      <c r="EY94" s="124"/>
      <c r="EZ94" s="124"/>
      <c r="FA94" s="124"/>
      <c r="FB94" s="124"/>
      <c r="FC94" s="124"/>
      <c r="FD94" s="124"/>
      <c r="FE94" s="124"/>
      <c r="FF94" s="124"/>
      <c r="FG94" s="124"/>
      <c r="FH94" s="125"/>
    </row>
    <row r="95" spans="1:164" s="24" customFormat="1" ht="18" customHeight="1" x14ac:dyDescent="0.25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2"/>
      <c r="R95" s="126" t="s">
        <v>129</v>
      </c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19">
        <v>160</v>
      </c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>
        <v>160</v>
      </c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>
        <f t="shared" si="9"/>
        <v>0</v>
      </c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  <c r="DG95" s="119"/>
      <c r="DH95" s="119"/>
      <c r="DI95" s="119"/>
      <c r="DJ95" s="119"/>
      <c r="DK95" s="119"/>
      <c r="DL95" s="119"/>
      <c r="DM95" s="119"/>
      <c r="DN95" s="119"/>
      <c r="DO95" s="119"/>
      <c r="DP95" s="119"/>
      <c r="DQ95" s="119"/>
      <c r="DR95" s="119"/>
      <c r="DS95" s="119"/>
      <c r="DT95" s="119"/>
      <c r="DU95" s="119"/>
      <c r="DV95" s="119"/>
      <c r="DW95" s="119"/>
      <c r="DX95" s="119"/>
      <c r="DY95" s="120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2"/>
      <c r="EK95" s="120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2"/>
      <c r="EW95" s="123"/>
      <c r="EX95" s="124"/>
      <c r="EY95" s="124"/>
      <c r="EZ95" s="124"/>
      <c r="FA95" s="124"/>
      <c r="FB95" s="124"/>
      <c r="FC95" s="124"/>
      <c r="FD95" s="124"/>
      <c r="FE95" s="124"/>
      <c r="FF95" s="124"/>
      <c r="FG95" s="124"/>
      <c r="FH95" s="125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60" customFormat="1" ht="92.25" customHeight="1" x14ac:dyDescent="0.25">
      <c r="A99" s="83" t="s">
        <v>131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13"/>
    </row>
    <row r="100" spans="1:163" s="54" customFormat="1" ht="15.75" x14ac:dyDescent="0.25"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  <c r="CW100" s="114"/>
      <c r="CX100" s="114"/>
      <c r="CY100" s="114"/>
      <c r="CZ100" s="114"/>
      <c r="DA100" s="114"/>
      <c r="DB100" s="114"/>
      <c r="DC100" s="114"/>
      <c r="DD100" s="114"/>
      <c r="DE100" s="114"/>
      <c r="DF100" s="114"/>
      <c r="DG100" s="114"/>
      <c r="DH100" s="114"/>
      <c r="DI100" s="114"/>
      <c r="DJ100" s="114"/>
      <c r="DK100" s="114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154" t="s">
        <v>4</v>
      </c>
      <c r="AX101" s="154"/>
      <c r="AY101" s="154"/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154"/>
      <c r="BN101" s="154"/>
      <c r="BO101" s="154"/>
      <c r="BP101" s="154"/>
      <c r="BQ101" s="154"/>
      <c r="BR101" s="154"/>
      <c r="BS101" s="154"/>
      <c r="BT101" s="154"/>
      <c r="BU101" s="154"/>
      <c r="BV101" s="154"/>
      <c r="BW101" s="154"/>
      <c r="BX101" s="154"/>
      <c r="BY101" s="154"/>
      <c r="BZ101" s="154"/>
      <c r="CA101" s="154"/>
      <c r="CB101" s="154"/>
      <c r="CC101" s="154"/>
      <c r="CD101" s="154"/>
      <c r="CE101" s="154"/>
      <c r="CF101" s="154"/>
      <c r="CG101" s="154"/>
      <c r="CH101" s="154"/>
      <c r="CI101" s="154"/>
      <c r="CJ101" s="154"/>
      <c r="CK101" s="154"/>
      <c r="CL101" s="154"/>
      <c r="CM101" s="154"/>
      <c r="CN101" s="154"/>
      <c r="CO101" s="154"/>
      <c r="CP101" s="154"/>
      <c r="CQ101" s="154"/>
      <c r="CR101" s="154"/>
      <c r="CS101" s="154"/>
      <c r="CT101" s="154"/>
      <c r="CU101" s="154"/>
      <c r="CV101" s="154"/>
      <c r="CW101" s="154"/>
      <c r="CX101" s="154"/>
      <c r="CY101" s="154"/>
      <c r="CZ101" s="154"/>
      <c r="DA101" s="154"/>
      <c r="DB101" s="154"/>
      <c r="DC101" s="154"/>
      <c r="DD101" s="154"/>
      <c r="DE101" s="154"/>
      <c r="DF101" s="154"/>
      <c r="DG101" s="154"/>
      <c r="DH101" s="154"/>
      <c r="DI101" s="154"/>
      <c r="DJ101" s="154"/>
      <c r="DK101" s="154"/>
      <c r="DL101" s="59"/>
      <c r="DM101" s="59"/>
      <c r="DN101" s="59"/>
      <c r="DO101" s="59"/>
      <c r="DP101" s="59"/>
      <c r="DQ101" s="59"/>
      <c r="DR101" s="59"/>
      <c r="DS101" s="59"/>
      <c r="DT101" s="59"/>
      <c r="DU101" s="59"/>
      <c r="DV101" s="59"/>
      <c r="DW101" s="15"/>
      <c r="DX101" s="15"/>
      <c r="DY101" s="15"/>
      <c r="DZ101" s="15"/>
      <c r="EA101" s="16"/>
      <c r="EB101" s="16"/>
      <c r="EC101" s="16"/>
      <c r="ED101" s="16"/>
      <c r="EE101" s="16"/>
      <c r="EF101" s="57"/>
      <c r="EG101" s="57"/>
      <c r="EH101" s="57"/>
      <c r="EI101" s="57"/>
      <c r="EJ101" s="54"/>
      <c r="EK101" s="54"/>
      <c r="EL101" s="54"/>
      <c r="EM101" s="54"/>
    </row>
    <row r="102" spans="1:163" s="8" customFormat="1" ht="15.75" x14ac:dyDescent="0.25">
      <c r="AR102" s="19"/>
      <c r="AS102" s="17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115" t="s">
        <v>112</v>
      </c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6" t="s">
        <v>148</v>
      </c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  <c r="CH102" s="116"/>
      <c r="CI102" s="116"/>
      <c r="CJ102" s="115">
        <v>20</v>
      </c>
      <c r="CK102" s="115"/>
      <c r="CL102" s="115"/>
      <c r="CM102" s="115"/>
      <c r="CN102" s="117" t="s">
        <v>205</v>
      </c>
      <c r="CO102" s="117"/>
      <c r="CP102" s="117"/>
      <c r="CQ102" s="117"/>
      <c r="CR102" s="118" t="s">
        <v>6</v>
      </c>
      <c r="CS102" s="118"/>
      <c r="CT102" s="118"/>
      <c r="CU102" s="118"/>
      <c r="CV102" s="118"/>
      <c r="CW102" s="118"/>
      <c r="CX102" s="118"/>
      <c r="CY102" s="118"/>
      <c r="DC102" s="10"/>
    </row>
    <row r="103" spans="1:163" s="54" customFormat="1" ht="15.75" x14ac:dyDescent="0.25">
      <c r="J103" s="155" t="s">
        <v>150</v>
      </c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56"/>
      <c r="V103" s="56"/>
      <c r="W103" s="56"/>
      <c r="X103" s="56"/>
      <c r="Y103" s="56" t="s">
        <v>142</v>
      </c>
      <c r="Z103" s="56"/>
      <c r="AA103" s="56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DC103" s="7"/>
    </row>
    <row r="104" spans="1:163" s="60" customFormat="1" ht="15.75" x14ac:dyDescent="0.25">
      <c r="DC104" s="42"/>
    </row>
    <row r="105" spans="1:163" s="26" customFormat="1" ht="82.5" customHeight="1" x14ac:dyDescent="0.25">
      <c r="A105" s="173" t="s">
        <v>68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 t="s">
        <v>69</v>
      </c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 t="s">
        <v>70</v>
      </c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 t="s">
        <v>71</v>
      </c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 t="s">
        <v>72</v>
      </c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E105" s="173"/>
      <c r="DF105" s="173"/>
      <c r="DG105" s="173"/>
      <c r="DH105" s="173"/>
      <c r="DI105" s="173"/>
      <c r="DJ105" s="173"/>
      <c r="DK105" s="173"/>
      <c r="DL105" s="173"/>
      <c r="DM105" s="173"/>
      <c r="DN105" s="173" t="s">
        <v>73</v>
      </c>
      <c r="DO105" s="173"/>
      <c r="DP105" s="173"/>
      <c r="DQ105" s="173"/>
      <c r="DR105" s="173"/>
      <c r="DS105" s="173"/>
      <c r="DT105" s="173"/>
      <c r="DU105" s="173"/>
      <c r="DV105" s="173"/>
      <c r="DW105" s="173"/>
      <c r="DX105" s="173"/>
      <c r="DY105" s="173"/>
      <c r="DZ105" s="173"/>
      <c r="EA105" s="173"/>
      <c r="EB105" s="173"/>
      <c r="EC105" s="173"/>
      <c r="ED105" s="173"/>
      <c r="EE105" s="173"/>
      <c r="EF105" s="173"/>
      <c r="EG105" s="173"/>
      <c r="EH105" s="173"/>
      <c r="EI105" s="173"/>
      <c r="EJ105" s="173"/>
      <c r="EK105" s="173" t="s">
        <v>74</v>
      </c>
      <c r="EL105" s="173"/>
      <c r="EM105" s="173"/>
      <c r="EN105" s="173"/>
      <c r="EO105" s="173"/>
      <c r="EP105" s="173"/>
      <c r="EQ105" s="173"/>
      <c r="ER105" s="173"/>
      <c r="ES105" s="173"/>
      <c r="ET105" s="173"/>
      <c r="EU105" s="173"/>
      <c r="EV105" s="173"/>
      <c r="EW105" s="173"/>
      <c r="EX105" s="173"/>
      <c r="EY105" s="173"/>
      <c r="EZ105" s="173"/>
      <c r="FA105" s="173"/>
      <c r="FB105" s="173"/>
      <c r="FC105" s="173"/>
      <c r="FD105" s="173"/>
      <c r="FE105" s="173"/>
      <c r="FF105" s="173"/>
      <c r="FG105" s="173"/>
    </row>
    <row r="106" spans="1:163" s="20" customFormat="1" x14ac:dyDescent="0.25">
      <c r="A106" s="127">
        <v>1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>
        <v>2</v>
      </c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>
        <v>3</v>
      </c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>
        <v>4</v>
      </c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>
        <v>5</v>
      </c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>
        <v>6</v>
      </c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>
        <v>7</v>
      </c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</row>
    <row r="107" spans="1:163" s="20" customFormat="1" ht="21.75" customHeight="1" x14ac:dyDescent="0.25">
      <c r="A107" s="94" t="s">
        <v>132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6"/>
      <c r="AA107" s="84" t="s">
        <v>133</v>
      </c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6"/>
      <c r="BA107" s="127" t="s">
        <v>104</v>
      </c>
      <c r="BB107" s="127" t="s">
        <v>104</v>
      </c>
      <c r="BC107" s="127" t="s">
        <v>104</v>
      </c>
      <c r="BD107" s="127" t="s">
        <v>104</v>
      </c>
      <c r="BE107" s="127" t="s">
        <v>104</v>
      </c>
      <c r="BF107" s="127" t="s">
        <v>104</v>
      </c>
      <c r="BG107" s="127" t="s">
        <v>104</v>
      </c>
      <c r="BH107" s="127" t="s">
        <v>104</v>
      </c>
      <c r="BI107" s="127" t="s">
        <v>104</v>
      </c>
      <c r="BJ107" s="127" t="s">
        <v>104</v>
      </c>
      <c r="BK107" s="127" t="s">
        <v>104</v>
      </c>
      <c r="BL107" s="127" t="s">
        <v>104</v>
      </c>
      <c r="BM107" s="127" t="s">
        <v>104</v>
      </c>
      <c r="BN107" s="127" t="s">
        <v>104</v>
      </c>
      <c r="BO107" s="127" t="s">
        <v>104</v>
      </c>
      <c r="BP107" s="127" t="s">
        <v>104</v>
      </c>
      <c r="BQ107" s="127" t="s">
        <v>104</v>
      </c>
      <c r="BR107" s="127" t="s">
        <v>104</v>
      </c>
      <c r="BS107" s="127" t="s">
        <v>104</v>
      </c>
      <c r="BT107" s="127" t="s">
        <v>104</v>
      </c>
      <c r="BU107" s="127" t="s">
        <v>104</v>
      </c>
      <c r="BV107" s="127" t="s">
        <v>104</v>
      </c>
      <c r="BW107" s="127" t="s">
        <v>104</v>
      </c>
      <c r="BX107" s="132">
        <v>2</v>
      </c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3">
        <v>9.5960000000000001</v>
      </c>
      <c r="CS107" s="133">
        <v>8.3219999999999992</v>
      </c>
      <c r="CT107" s="133">
        <v>8.3219999999999992</v>
      </c>
      <c r="CU107" s="133">
        <v>8.3219999999999992</v>
      </c>
      <c r="CV107" s="133">
        <v>8.3219999999999992</v>
      </c>
      <c r="CW107" s="133">
        <v>8.3219999999999992</v>
      </c>
      <c r="CX107" s="133">
        <v>8.3219999999999992</v>
      </c>
      <c r="CY107" s="133">
        <v>8.3219999999999992</v>
      </c>
      <c r="CZ107" s="133">
        <v>8.3219999999999992</v>
      </c>
      <c r="DA107" s="133">
        <v>8.3219999999999992</v>
      </c>
      <c r="DB107" s="133">
        <v>8.3219999999999992</v>
      </c>
      <c r="DC107" s="133">
        <v>8.3219999999999992</v>
      </c>
      <c r="DD107" s="133">
        <v>8.3219999999999992</v>
      </c>
      <c r="DE107" s="133">
        <v>8.3219999999999992</v>
      </c>
      <c r="DF107" s="133">
        <v>8.3219999999999992</v>
      </c>
      <c r="DG107" s="133">
        <v>8.3219999999999992</v>
      </c>
      <c r="DH107" s="133">
        <v>8.3219999999999992</v>
      </c>
      <c r="DI107" s="133">
        <v>8.3219999999999992</v>
      </c>
      <c r="DJ107" s="133">
        <v>8.3219999999999992</v>
      </c>
      <c r="DK107" s="133">
        <v>8.3219999999999992</v>
      </c>
      <c r="DL107" s="133">
        <v>8.3219999999999992</v>
      </c>
      <c r="DM107" s="133">
        <v>8.3219999999999992</v>
      </c>
      <c r="DN107" s="133">
        <f>CR107</f>
        <v>9.5960000000000001</v>
      </c>
      <c r="DO107" s="133">
        <v>6.5537299999999998</v>
      </c>
      <c r="DP107" s="133">
        <v>6.5537299999999998</v>
      </c>
      <c r="DQ107" s="133">
        <v>6.5537299999999998</v>
      </c>
      <c r="DR107" s="133">
        <v>6.5537299999999998</v>
      </c>
      <c r="DS107" s="133">
        <v>6.5537299999999998</v>
      </c>
      <c r="DT107" s="133">
        <v>6.5537299999999998</v>
      </c>
      <c r="DU107" s="133">
        <v>6.5537299999999998</v>
      </c>
      <c r="DV107" s="133">
        <v>6.5537299999999998</v>
      </c>
      <c r="DW107" s="133">
        <v>6.5537299999999998</v>
      </c>
      <c r="DX107" s="133">
        <v>6.5537299999999998</v>
      </c>
      <c r="DY107" s="133">
        <v>6.5537299999999998</v>
      </c>
      <c r="DZ107" s="133">
        <v>6.5537299999999998</v>
      </c>
      <c r="EA107" s="133">
        <v>6.5537299999999998</v>
      </c>
      <c r="EB107" s="133">
        <v>6.5537299999999998</v>
      </c>
      <c r="EC107" s="133">
        <v>6.5537299999999998</v>
      </c>
      <c r="ED107" s="133">
        <v>6.5537299999999998</v>
      </c>
      <c r="EE107" s="133">
        <v>6.5537299999999998</v>
      </c>
      <c r="EF107" s="133">
        <v>6.5537299999999998</v>
      </c>
      <c r="EG107" s="133">
        <v>6.5537299999999998</v>
      </c>
      <c r="EH107" s="133">
        <v>6.5537299999999998</v>
      </c>
      <c r="EI107" s="133">
        <v>6.5537299999999998</v>
      </c>
      <c r="EJ107" s="133">
        <v>6.5537299999999998</v>
      </c>
      <c r="EK107" s="103">
        <v>29.950008666666662</v>
      </c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6"/>
    </row>
    <row r="108" spans="1:163" s="20" customFormat="1" ht="18.75" customHeight="1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9"/>
      <c r="AA108" s="87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9"/>
      <c r="BA108" s="127" t="s">
        <v>105</v>
      </c>
      <c r="BB108" s="127" t="s">
        <v>105</v>
      </c>
      <c r="BC108" s="127" t="s">
        <v>105</v>
      </c>
      <c r="BD108" s="127" t="s">
        <v>105</v>
      </c>
      <c r="BE108" s="127" t="s">
        <v>105</v>
      </c>
      <c r="BF108" s="127" t="s">
        <v>105</v>
      </c>
      <c r="BG108" s="127" t="s">
        <v>105</v>
      </c>
      <c r="BH108" s="127" t="s">
        <v>105</v>
      </c>
      <c r="BI108" s="127" t="s">
        <v>105</v>
      </c>
      <c r="BJ108" s="127" t="s">
        <v>105</v>
      </c>
      <c r="BK108" s="127" t="s">
        <v>105</v>
      </c>
      <c r="BL108" s="127" t="s">
        <v>105</v>
      </c>
      <c r="BM108" s="127" t="s">
        <v>105</v>
      </c>
      <c r="BN108" s="127" t="s">
        <v>105</v>
      </c>
      <c r="BO108" s="127" t="s">
        <v>105</v>
      </c>
      <c r="BP108" s="127" t="s">
        <v>105</v>
      </c>
      <c r="BQ108" s="127" t="s">
        <v>105</v>
      </c>
      <c r="BR108" s="127" t="s">
        <v>105</v>
      </c>
      <c r="BS108" s="127" t="s">
        <v>105</v>
      </c>
      <c r="BT108" s="127" t="s">
        <v>105</v>
      </c>
      <c r="BU108" s="127" t="s">
        <v>105</v>
      </c>
      <c r="BV108" s="127" t="s">
        <v>105</v>
      </c>
      <c r="BW108" s="127" t="s">
        <v>105</v>
      </c>
      <c r="BX108" s="132">
        <v>4</v>
      </c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3">
        <v>0.5820599999999998</v>
      </c>
      <c r="CS108" s="133">
        <v>0.26900000000000002</v>
      </c>
      <c r="CT108" s="133">
        <v>0.26900000000000002</v>
      </c>
      <c r="CU108" s="133">
        <v>0.26900000000000002</v>
      </c>
      <c r="CV108" s="133">
        <v>0.26900000000000002</v>
      </c>
      <c r="CW108" s="133">
        <v>0.26900000000000002</v>
      </c>
      <c r="CX108" s="133">
        <v>0.26900000000000002</v>
      </c>
      <c r="CY108" s="133">
        <v>0.26900000000000002</v>
      </c>
      <c r="CZ108" s="133">
        <v>0.26900000000000002</v>
      </c>
      <c r="DA108" s="133">
        <v>0.26900000000000002</v>
      </c>
      <c r="DB108" s="133">
        <v>0.26900000000000002</v>
      </c>
      <c r="DC108" s="133">
        <v>0.26900000000000002</v>
      </c>
      <c r="DD108" s="133">
        <v>0.26900000000000002</v>
      </c>
      <c r="DE108" s="133">
        <v>0.26900000000000002</v>
      </c>
      <c r="DF108" s="133">
        <v>0.26900000000000002</v>
      </c>
      <c r="DG108" s="133">
        <v>0.26900000000000002</v>
      </c>
      <c r="DH108" s="133">
        <v>0.26900000000000002</v>
      </c>
      <c r="DI108" s="133">
        <v>0.26900000000000002</v>
      </c>
      <c r="DJ108" s="133">
        <v>0.26900000000000002</v>
      </c>
      <c r="DK108" s="133">
        <v>0.26900000000000002</v>
      </c>
      <c r="DL108" s="133">
        <v>0.26900000000000002</v>
      </c>
      <c r="DM108" s="133">
        <v>0.26900000000000002</v>
      </c>
      <c r="DN108" s="133">
        <f>CR108</f>
        <v>0.5820599999999998</v>
      </c>
      <c r="DO108" s="133">
        <v>0.17710000000000001</v>
      </c>
      <c r="DP108" s="133">
        <v>0.17710000000000001</v>
      </c>
      <c r="DQ108" s="133">
        <v>0.17710000000000001</v>
      </c>
      <c r="DR108" s="133">
        <v>0.17710000000000001</v>
      </c>
      <c r="DS108" s="133">
        <v>0.17710000000000001</v>
      </c>
      <c r="DT108" s="133">
        <v>0.17710000000000001</v>
      </c>
      <c r="DU108" s="133">
        <v>0.17710000000000001</v>
      </c>
      <c r="DV108" s="133">
        <v>0.17710000000000001</v>
      </c>
      <c r="DW108" s="133">
        <v>0.17710000000000001</v>
      </c>
      <c r="DX108" s="133">
        <v>0.17710000000000001</v>
      </c>
      <c r="DY108" s="133">
        <v>0.17710000000000001</v>
      </c>
      <c r="DZ108" s="133">
        <v>0.17710000000000001</v>
      </c>
      <c r="EA108" s="133">
        <v>0.17710000000000001</v>
      </c>
      <c r="EB108" s="133">
        <v>0.17710000000000001</v>
      </c>
      <c r="EC108" s="133">
        <v>0.17710000000000001</v>
      </c>
      <c r="ED108" s="133">
        <v>0.17710000000000001</v>
      </c>
      <c r="EE108" s="133">
        <v>0.17710000000000001</v>
      </c>
      <c r="EF108" s="133">
        <v>0.17710000000000001</v>
      </c>
      <c r="EG108" s="133">
        <v>0.17710000000000001</v>
      </c>
      <c r="EH108" s="133">
        <v>0.17710000000000001</v>
      </c>
      <c r="EI108" s="133">
        <v>0.17710000000000001</v>
      </c>
      <c r="EJ108" s="133">
        <v>0.17710000000000001</v>
      </c>
      <c r="EK108" s="97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9"/>
    </row>
    <row r="109" spans="1:163" s="20" customFormat="1" ht="60.75" customHeight="1" x14ac:dyDescent="0.2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9"/>
      <c r="AA109" s="87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9"/>
      <c r="BA109" s="134" t="s">
        <v>106</v>
      </c>
      <c r="BB109" s="134" t="s">
        <v>106</v>
      </c>
      <c r="BC109" s="134" t="s">
        <v>106</v>
      </c>
      <c r="BD109" s="134" t="s">
        <v>106</v>
      </c>
      <c r="BE109" s="134" t="s">
        <v>106</v>
      </c>
      <c r="BF109" s="134" t="s">
        <v>106</v>
      </c>
      <c r="BG109" s="134" t="s">
        <v>106</v>
      </c>
      <c r="BH109" s="134" t="s">
        <v>106</v>
      </c>
      <c r="BI109" s="134" t="s">
        <v>106</v>
      </c>
      <c r="BJ109" s="134" t="s">
        <v>106</v>
      </c>
      <c r="BK109" s="134" t="s">
        <v>106</v>
      </c>
      <c r="BL109" s="134" t="s">
        <v>106</v>
      </c>
      <c r="BM109" s="134" t="s">
        <v>106</v>
      </c>
      <c r="BN109" s="134" t="s">
        <v>106</v>
      </c>
      <c r="BO109" s="134" t="s">
        <v>106</v>
      </c>
      <c r="BP109" s="134" t="s">
        <v>106</v>
      </c>
      <c r="BQ109" s="134" t="s">
        <v>106</v>
      </c>
      <c r="BR109" s="134" t="s">
        <v>106</v>
      </c>
      <c r="BS109" s="134" t="s">
        <v>106</v>
      </c>
      <c r="BT109" s="134" t="s">
        <v>106</v>
      </c>
      <c r="BU109" s="134" t="s">
        <v>106</v>
      </c>
      <c r="BV109" s="134" t="s">
        <v>106</v>
      </c>
      <c r="BW109" s="134" t="s">
        <v>106</v>
      </c>
      <c r="BX109" s="132">
        <v>5</v>
      </c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3">
        <v>2.1000000000000001E-2</v>
      </c>
      <c r="CS109" s="133">
        <v>1.15E-2</v>
      </c>
      <c r="CT109" s="133">
        <v>1.15E-2</v>
      </c>
      <c r="CU109" s="133">
        <v>1.15E-2</v>
      </c>
      <c r="CV109" s="133">
        <v>1.15E-2</v>
      </c>
      <c r="CW109" s="133">
        <v>1.15E-2</v>
      </c>
      <c r="CX109" s="133">
        <v>1.15E-2</v>
      </c>
      <c r="CY109" s="133">
        <v>1.15E-2</v>
      </c>
      <c r="CZ109" s="133">
        <v>1.15E-2</v>
      </c>
      <c r="DA109" s="133">
        <v>1.15E-2</v>
      </c>
      <c r="DB109" s="133">
        <v>1.15E-2</v>
      </c>
      <c r="DC109" s="133">
        <v>1.15E-2</v>
      </c>
      <c r="DD109" s="133">
        <v>1.15E-2</v>
      </c>
      <c r="DE109" s="133">
        <v>1.15E-2</v>
      </c>
      <c r="DF109" s="133">
        <v>1.15E-2</v>
      </c>
      <c r="DG109" s="133">
        <v>1.15E-2</v>
      </c>
      <c r="DH109" s="133">
        <v>1.15E-2</v>
      </c>
      <c r="DI109" s="133">
        <v>1.15E-2</v>
      </c>
      <c r="DJ109" s="133">
        <v>1.15E-2</v>
      </c>
      <c r="DK109" s="133">
        <v>1.15E-2</v>
      </c>
      <c r="DL109" s="133">
        <v>1.15E-2</v>
      </c>
      <c r="DM109" s="133">
        <v>1.15E-2</v>
      </c>
      <c r="DN109" s="133">
        <f>CR109</f>
        <v>2.1000000000000001E-2</v>
      </c>
      <c r="DO109" s="133">
        <v>9.4179999999999993E-3</v>
      </c>
      <c r="DP109" s="133">
        <v>9.4179999999999993E-3</v>
      </c>
      <c r="DQ109" s="133">
        <v>9.4179999999999993E-3</v>
      </c>
      <c r="DR109" s="133">
        <v>9.4179999999999993E-3</v>
      </c>
      <c r="DS109" s="133">
        <v>9.4179999999999993E-3</v>
      </c>
      <c r="DT109" s="133">
        <v>9.4179999999999993E-3</v>
      </c>
      <c r="DU109" s="133">
        <v>9.4179999999999993E-3</v>
      </c>
      <c r="DV109" s="133">
        <v>9.4179999999999993E-3</v>
      </c>
      <c r="DW109" s="133">
        <v>9.4179999999999993E-3</v>
      </c>
      <c r="DX109" s="133">
        <v>9.4179999999999993E-3</v>
      </c>
      <c r="DY109" s="133">
        <v>9.4179999999999993E-3</v>
      </c>
      <c r="DZ109" s="133">
        <v>9.4179999999999993E-3</v>
      </c>
      <c r="EA109" s="133">
        <v>9.4179999999999993E-3</v>
      </c>
      <c r="EB109" s="133">
        <v>9.4179999999999993E-3</v>
      </c>
      <c r="EC109" s="133">
        <v>9.4179999999999993E-3</v>
      </c>
      <c r="ED109" s="133">
        <v>9.4179999999999993E-3</v>
      </c>
      <c r="EE109" s="133">
        <v>9.4179999999999993E-3</v>
      </c>
      <c r="EF109" s="133">
        <v>9.4179999999999993E-3</v>
      </c>
      <c r="EG109" s="133">
        <v>9.4179999999999993E-3</v>
      </c>
      <c r="EH109" s="133">
        <v>9.4179999999999993E-3</v>
      </c>
      <c r="EI109" s="133">
        <v>9.4179999999999993E-3</v>
      </c>
      <c r="EJ109" s="133">
        <v>9.4179999999999993E-3</v>
      </c>
      <c r="EK109" s="97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9"/>
    </row>
    <row r="110" spans="1:163" s="20" customFormat="1" ht="78" customHeight="1" x14ac:dyDescent="0.25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9"/>
      <c r="AA110" s="87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9"/>
      <c r="BA110" s="134" t="s">
        <v>200</v>
      </c>
      <c r="BB110" s="134" t="s">
        <v>109</v>
      </c>
      <c r="BC110" s="134" t="s">
        <v>109</v>
      </c>
      <c r="BD110" s="134" t="s">
        <v>109</v>
      </c>
      <c r="BE110" s="134" t="s">
        <v>109</v>
      </c>
      <c r="BF110" s="134" t="s">
        <v>109</v>
      </c>
      <c r="BG110" s="134" t="s">
        <v>109</v>
      </c>
      <c r="BH110" s="134" t="s">
        <v>109</v>
      </c>
      <c r="BI110" s="134" t="s">
        <v>109</v>
      </c>
      <c r="BJ110" s="134" t="s">
        <v>109</v>
      </c>
      <c r="BK110" s="134" t="s">
        <v>109</v>
      </c>
      <c r="BL110" s="134" t="s">
        <v>109</v>
      </c>
      <c r="BM110" s="134" t="s">
        <v>109</v>
      </c>
      <c r="BN110" s="134" t="s">
        <v>109</v>
      </c>
      <c r="BO110" s="134" t="s">
        <v>109</v>
      </c>
      <c r="BP110" s="134" t="s">
        <v>109</v>
      </c>
      <c r="BQ110" s="134" t="s">
        <v>109</v>
      </c>
      <c r="BR110" s="134" t="s">
        <v>109</v>
      </c>
      <c r="BS110" s="134" t="s">
        <v>109</v>
      </c>
      <c r="BT110" s="134" t="s">
        <v>109</v>
      </c>
      <c r="BU110" s="134" t="s">
        <v>109</v>
      </c>
      <c r="BV110" s="134" t="s">
        <v>109</v>
      </c>
      <c r="BW110" s="134" t="s">
        <v>109</v>
      </c>
      <c r="BX110" s="132">
        <v>5</v>
      </c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3">
        <v>0.06</v>
      </c>
      <c r="CS110" s="133">
        <v>5.1999999999999998E-2</v>
      </c>
      <c r="CT110" s="133">
        <v>5.1999999999999998E-2</v>
      </c>
      <c r="CU110" s="133">
        <v>5.1999999999999998E-2</v>
      </c>
      <c r="CV110" s="133">
        <v>5.1999999999999998E-2</v>
      </c>
      <c r="CW110" s="133">
        <v>5.1999999999999998E-2</v>
      </c>
      <c r="CX110" s="133">
        <v>5.1999999999999998E-2</v>
      </c>
      <c r="CY110" s="133">
        <v>5.1999999999999998E-2</v>
      </c>
      <c r="CZ110" s="133">
        <v>5.1999999999999998E-2</v>
      </c>
      <c r="DA110" s="133">
        <v>5.1999999999999998E-2</v>
      </c>
      <c r="DB110" s="133">
        <v>5.1999999999999998E-2</v>
      </c>
      <c r="DC110" s="133">
        <v>5.1999999999999998E-2</v>
      </c>
      <c r="DD110" s="133">
        <v>5.1999999999999998E-2</v>
      </c>
      <c r="DE110" s="133">
        <v>5.1999999999999998E-2</v>
      </c>
      <c r="DF110" s="133">
        <v>5.1999999999999998E-2</v>
      </c>
      <c r="DG110" s="133">
        <v>5.1999999999999998E-2</v>
      </c>
      <c r="DH110" s="133">
        <v>5.1999999999999998E-2</v>
      </c>
      <c r="DI110" s="133">
        <v>5.1999999999999998E-2</v>
      </c>
      <c r="DJ110" s="133">
        <v>5.1999999999999998E-2</v>
      </c>
      <c r="DK110" s="133">
        <v>5.1999999999999998E-2</v>
      </c>
      <c r="DL110" s="133">
        <v>5.1999999999999998E-2</v>
      </c>
      <c r="DM110" s="133">
        <v>5.1999999999999998E-2</v>
      </c>
      <c r="DN110" s="133">
        <f>CR110</f>
        <v>0.06</v>
      </c>
      <c r="DO110" s="133">
        <v>4.4864000000000001E-2</v>
      </c>
      <c r="DP110" s="133">
        <v>4.4864000000000001E-2</v>
      </c>
      <c r="DQ110" s="133">
        <v>4.4864000000000001E-2</v>
      </c>
      <c r="DR110" s="133">
        <v>4.4864000000000001E-2</v>
      </c>
      <c r="DS110" s="133">
        <v>4.4864000000000001E-2</v>
      </c>
      <c r="DT110" s="133">
        <v>4.4864000000000001E-2</v>
      </c>
      <c r="DU110" s="133">
        <v>4.4864000000000001E-2</v>
      </c>
      <c r="DV110" s="133">
        <v>4.4864000000000001E-2</v>
      </c>
      <c r="DW110" s="133">
        <v>4.4864000000000001E-2</v>
      </c>
      <c r="DX110" s="133">
        <v>4.4864000000000001E-2</v>
      </c>
      <c r="DY110" s="133">
        <v>4.4864000000000001E-2</v>
      </c>
      <c r="DZ110" s="133">
        <v>4.4864000000000001E-2</v>
      </c>
      <c r="EA110" s="133">
        <v>4.4864000000000001E-2</v>
      </c>
      <c r="EB110" s="133">
        <v>4.4864000000000001E-2</v>
      </c>
      <c r="EC110" s="133">
        <v>4.4864000000000001E-2</v>
      </c>
      <c r="ED110" s="133">
        <v>4.4864000000000001E-2</v>
      </c>
      <c r="EE110" s="133">
        <v>4.4864000000000001E-2</v>
      </c>
      <c r="EF110" s="133">
        <v>4.4864000000000001E-2</v>
      </c>
      <c r="EG110" s="133">
        <v>4.4864000000000001E-2</v>
      </c>
      <c r="EH110" s="133">
        <v>4.4864000000000001E-2</v>
      </c>
      <c r="EI110" s="133">
        <v>4.4864000000000001E-2</v>
      </c>
      <c r="EJ110" s="133">
        <v>4.4864000000000001E-2</v>
      </c>
      <c r="EK110" s="97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9"/>
    </row>
    <row r="111" spans="1:163" s="20" customFormat="1" ht="37.5" customHeight="1" x14ac:dyDescent="0.25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2"/>
      <c r="AA111" s="91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134" t="s">
        <v>188</v>
      </c>
      <c r="BB111" s="134" t="s">
        <v>107</v>
      </c>
      <c r="BC111" s="134" t="s">
        <v>107</v>
      </c>
      <c r="BD111" s="134" t="s">
        <v>107</v>
      </c>
      <c r="BE111" s="134" t="s">
        <v>107</v>
      </c>
      <c r="BF111" s="134" t="s">
        <v>107</v>
      </c>
      <c r="BG111" s="134" t="s">
        <v>107</v>
      </c>
      <c r="BH111" s="134" t="s">
        <v>107</v>
      </c>
      <c r="BI111" s="134" t="s">
        <v>107</v>
      </c>
      <c r="BJ111" s="134" t="s">
        <v>107</v>
      </c>
      <c r="BK111" s="134" t="s">
        <v>107</v>
      </c>
      <c r="BL111" s="134" t="s">
        <v>107</v>
      </c>
      <c r="BM111" s="134" t="s">
        <v>107</v>
      </c>
      <c r="BN111" s="134" t="s">
        <v>107</v>
      </c>
      <c r="BO111" s="134" t="s">
        <v>107</v>
      </c>
      <c r="BP111" s="134" t="s">
        <v>107</v>
      </c>
      <c r="BQ111" s="134" t="s">
        <v>107</v>
      </c>
      <c r="BR111" s="134" t="s">
        <v>107</v>
      </c>
      <c r="BS111" s="134" t="s">
        <v>107</v>
      </c>
      <c r="BT111" s="134" t="s">
        <v>107</v>
      </c>
      <c r="BU111" s="134" t="s">
        <v>107</v>
      </c>
      <c r="BV111" s="134" t="s">
        <v>107</v>
      </c>
      <c r="BW111" s="134" t="s">
        <v>107</v>
      </c>
      <c r="BX111" s="132">
        <v>5</v>
      </c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3">
        <v>8.2598000000000005E-2</v>
      </c>
      <c r="CS111" s="133">
        <v>6.3500000000000001E-2</v>
      </c>
      <c r="CT111" s="133">
        <v>6.3500000000000001E-2</v>
      </c>
      <c r="CU111" s="133">
        <v>6.3500000000000001E-2</v>
      </c>
      <c r="CV111" s="133">
        <v>6.3500000000000001E-2</v>
      </c>
      <c r="CW111" s="133">
        <v>6.3500000000000001E-2</v>
      </c>
      <c r="CX111" s="133">
        <v>6.3500000000000001E-2</v>
      </c>
      <c r="CY111" s="133">
        <v>6.3500000000000001E-2</v>
      </c>
      <c r="CZ111" s="133">
        <v>6.3500000000000001E-2</v>
      </c>
      <c r="DA111" s="133">
        <v>6.3500000000000001E-2</v>
      </c>
      <c r="DB111" s="133">
        <v>6.3500000000000001E-2</v>
      </c>
      <c r="DC111" s="133">
        <v>6.3500000000000001E-2</v>
      </c>
      <c r="DD111" s="133">
        <v>6.3500000000000001E-2</v>
      </c>
      <c r="DE111" s="133">
        <v>6.3500000000000001E-2</v>
      </c>
      <c r="DF111" s="133">
        <v>6.3500000000000001E-2</v>
      </c>
      <c r="DG111" s="133">
        <v>6.3500000000000001E-2</v>
      </c>
      <c r="DH111" s="133">
        <v>6.3500000000000001E-2</v>
      </c>
      <c r="DI111" s="133">
        <v>6.3500000000000001E-2</v>
      </c>
      <c r="DJ111" s="133">
        <v>6.3500000000000001E-2</v>
      </c>
      <c r="DK111" s="133">
        <v>6.3500000000000001E-2</v>
      </c>
      <c r="DL111" s="133">
        <v>6.3500000000000001E-2</v>
      </c>
      <c r="DM111" s="133">
        <v>6.3500000000000001E-2</v>
      </c>
      <c r="DN111" s="133">
        <f>CR111</f>
        <v>8.2598000000000005E-2</v>
      </c>
      <c r="DO111" s="133">
        <v>7.8872999999999999E-2</v>
      </c>
      <c r="DP111" s="133">
        <v>7.8872999999999999E-2</v>
      </c>
      <c r="DQ111" s="133">
        <v>7.8872999999999999E-2</v>
      </c>
      <c r="DR111" s="133">
        <v>7.8872999999999999E-2</v>
      </c>
      <c r="DS111" s="133">
        <v>7.8872999999999999E-2</v>
      </c>
      <c r="DT111" s="133">
        <v>7.8872999999999999E-2</v>
      </c>
      <c r="DU111" s="133">
        <v>7.8872999999999999E-2</v>
      </c>
      <c r="DV111" s="133">
        <v>7.8872999999999999E-2</v>
      </c>
      <c r="DW111" s="133">
        <v>7.8872999999999999E-2</v>
      </c>
      <c r="DX111" s="133">
        <v>7.8872999999999999E-2</v>
      </c>
      <c r="DY111" s="133">
        <v>7.8872999999999999E-2</v>
      </c>
      <c r="DZ111" s="133">
        <v>7.8872999999999999E-2</v>
      </c>
      <c r="EA111" s="133">
        <v>7.8872999999999999E-2</v>
      </c>
      <c r="EB111" s="133">
        <v>7.8872999999999999E-2</v>
      </c>
      <c r="EC111" s="133">
        <v>7.8872999999999999E-2</v>
      </c>
      <c r="ED111" s="133">
        <v>7.8872999999999999E-2</v>
      </c>
      <c r="EE111" s="133">
        <v>7.8872999999999999E-2</v>
      </c>
      <c r="EF111" s="133">
        <v>7.8872999999999999E-2</v>
      </c>
      <c r="EG111" s="133">
        <v>7.8872999999999999E-2</v>
      </c>
      <c r="EH111" s="133">
        <v>7.8872999999999999E-2</v>
      </c>
      <c r="EI111" s="133">
        <v>7.8872999999999999E-2</v>
      </c>
      <c r="EJ111" s="133">
        <v>7.8872999999999999E-2</v>
      </c>
      <c r="EK111" s="100"/>
      <c r="EL111" s="101"/>
      <c r="EM111" s="101"/>
      <c r="EN111" s="101"/>
      <c r="EO111" s="101"/>
      <c r="EP111" s="101"/>
      <c r="EQ111" s="101"/>
      <c r="ER111" s="101"/>
      <c r="ES111" s="101"/>
      <c r="ET111" s="101"/>
      <c r="EU111" s="101"/>
      <c r="EV111" s="101"/>
      <c r="EW111" s="101"/>
      <c r="EX111" s="101"/>
      <c r="EY111" s="101"/>
      <c r="EZ111" s="101"/>
      <c r="FA111" s="101"/>
      <c r="FB111" s="101"/>
      <c r="FC111" s="101"/>
      <c r="FD111" s="101"/>
      <c r="FE111" s="101"/>
      <c r="FF111" s="101"/>
      <c r="FG111" s="102"/>
    </row>
    <row r="112" spans="1:163" s="20" customFormat="1" ht="10.5" hidden="1" customHeight="1" x14ac:dyDescent="0.25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 t="s">
        <v>108</v>
      </c>
      <c r="BB112" s="127" t="s">
        <v>108</v>
      </c>
      <c r="BC112" s="127" t="s">
        <v>108</v>
      </c>
      <c r="BD112" s="127" t="s">
        <v>108</v>
      </c>
      <c r="BE112" s="127" t="s">
        <v>108</v>
      </c>
      <c r="BF112" s="127" t="s">
        <v>108</v>
      </c>
      <c r="BG112" s="127" t="s">
        <v>108</v>
      </c>
      <c r="BH112" s="127" t="s">
        <v>108</v>
      </c>
      <c r="BI112" s="127" t="s">
        <v>108</v>
      </c>
      <c r="BJ112" s="127" t="s">
        <v>108</v>
      </c>
      <c r="BK112" s="127" t="s">
        <v>108</v>
      </c>
      <c r="BL112" s="127" t="s">
        <v>108</v>
      </c>
      <c r="BM112" s="127" t="s">
        <v>108</v>
      </c>
      <c r="BN112" s="127" t="s">
        <v>108</v>
      </c>
      <c r="BO112" s="127" t="s">
        <v>108</v>
      </c>
      <c r="BP112" s="127" t="s">
        <v>108</v>
      </c>
      <c r="BQ112" s="127" t="s">
        <v>108</v>
      </c>
      <c r="BR112" s="127" t="s">
        <v>108</v>
      </c>
      <c r="BS112" s="127" t="s">
        <v>108</v>
      </c>
      <c r="BT112" s="127" t="s">
        <v>108</v>
      </c>
      <c r="BU112" s="127" t="s">
        <v>108</v>
      </c>
      <c r="BV112" s="127" t="s">
        <v>108</v>
      </c>
      <c r="BW112" s="127" t="s">
        <v>108</v>
      </c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3">
        <v>0</v>
      </c>
      <c r="CS112" s="133">
        <v>0</v>
      </c>
      <c r="CT112" s="133">
        <v>0</v>
      </c>
      <c r="CU112" s="133">
        <v>0</v>
      </c>
      <c r="CV112" s="133">
        <v>0</v>
      </c>
      <c r="CW112" s="133">
        <v>0</v>
      </c>
      <c r="CX112" s="133">
        <v>0</v>
      </c>
      <c r="CY112" s="133">
        <v>0</v>
      </c>
      <c r="CZ112" s="133">
        <v>0</v>
      </c>
      <c r="DA112" s="133">
        <v>0</v>
      </c>
      <c r="DB112" s="133">
        <v>0</v>
      </c>
      <c r="DC112" s="133">
        <v>0</v>
      </c>
      <c r="DD112" s="133">
        <v>0</v>
      </c>
      <c r="DE112" s="133">
        <v>0</v>
      </c>
      <c r="DF112" s="133">
        <v>0</v>
      </c>
      <c r="DG112" s="133">
        <v>0</v>
      </c>
      <c r="DH112" s="133">
        <v>0</v>
      </c>
      <c r="DI112" s="133">
        <v>0</v>
      </c>
      <c r="DJ112" s="133">
        <v>0</v>
      </c>
      <c r="DK112" s="133">
        <v>0</v>
      </c>
      <c r="DL112" s="133">
        <v>0</v>
      </c>
      <c r="DM112" s="133">
        <v>0</v>
      </c>
      <c r="DN112" s="133">
        <v>0</v>
      </c>
      <c r="DO112" s="133">
        <v>0</v>
      </c>
      <c r="DP112" s="133">
        <v>0</v>
      </c>
      <c r="DQ112" s="133">
        <v>0</v>
      </c>
      <c r="DR112" s="133">
        <v>0</v>
      </c>
      <c r="DS112" s="133">
        <v>0</v>
      </c>
      <c r="DT112" s="133">
        <v>0</v>
      </c>
      <c r="DU112" s="133">
        <v>0</v>
      </c>
      <c r="DV112" s="133">
        <v>0</v>
      </c>
      <c r="DW112" s="133">
        <v>0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3">
        <v>0</v>
      </c>
      <c r="EF112" s="133">
        <v>0</v>
      </c>
      <c r="EG112" s="133">
        <v>0</v>
      </c>
      <c r="EH112" s="133">
        <v>0</v>
      </c>
      <c r="EI112" s="133">
        <v>0</v>
      </c>
      <c r="EJ112" s="133">
        <v>0</v>
      </c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</row>
    <row r="113" spans="1:163" s="20" customFormat="1" ht="45.75" customHeight="1" x14ac:dyDescent="0.25">
      <c r="A113" s="132" t="s">
        <v>134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90" t="s">
        <v>135</v>
      </c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 t="s">
        <v>202</v>
      </c>
      <c r="BB113" s="90" t="s">
        <v>113</v>
      </c>
      <c r="BC113" s="90" t="s">
        <v>113</v>
      </c>
      <c r="BD113" s="90" t="s">
        <v>113</v>
      </c>
      <c r="BE113" s="90" t="s">
        <v>113</v>
      </c>
      <c r="BF113" s="90" t="s">
        <v>113</v>
      </c>
      <c r="BG113" s="90" t="s">
        <v>113</v>
      </c>
      <c r="BH113" s="90" t="s">
        <v>113</v>
      </c>
      <c r="BI113" s="90" t="s">
        <v>113</v>
      </c>
      <c r="BJ113" s="90" t="s">
        <v>113</v>
      </c>
      <c r="BK113" s="90" t="s">
        <v>113</v>
      </c>
      <c r="BL113" s="90" t="s">
        <v>113</v>
      </c>
      <c r="BM113" s="90" t="s">
        <v>113</v>
      </c>
      <c r="BN113" s="90" t="s">
        <v>113</v>
      </c>
      <c r="BO113" s="90" t="s">
        <v>113</v>
      </c>
      <c r="BP113" s="90" t="s">
        <v>113</v>
      </c>
      <c r="BQ113" s="90" t="s">
        <v>113</v>
      </c>
      <c r="BR113" s="90" t="s">
        <v>113</v>
      </c>
      <c r="BS113" s="90" t="s">
        <v>113</v>
      </c>
      <c r="BT113" s="90" t="s">
        <v>113</v>
      </c>
      <c r="BU113" s="90" t="s">
        <v>113</v>
      </c>
      <c r="BV113" s="90" t="s">
        <v>113</v>
      </c>
      <c r="BW113" s="90" t="s">
        <v>113</v>
      </c>
      <c r="BX113" s="191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133">
        <v>8.8000000000000007</v>
      </c>
      <c r="CS113" s="133">
        <v>6.2</v>
      </c>
      <c r="CT113" s="133">
        <v>6.2</v>
      </c>
      <c r="CU113" s="133">
        <v>6.2</v>
      </c>
      <c r="CV113" s="133">
        <v>6.2</v>
      </c>
      <c r="CW113" s="133">
        <v>6.2</v>
      </c>
      <c r="CX113" s="133">
        <v>6.2</v>
      </c>
      <c r="CY113" s="133">
        <v>6.2</v>
      </c>
      <c r="CZ113" s="133">
        <v>6.2</v>
      </c>
      <c r="DA113" s="133">
        <v>6.2</v>
      </c>
      <c r="DB113" s="133">
        <v>6.2</v>
      </c>
      <c r="DC113" s="133">
        <v>6.2</v>
      </c>
      <c r="DD113" s="133">
        <v>6.2</v>
      </c>
      <c r="DE113" s="133">
        <v>6.2</v>
      </c>
      <c r="DF113" s="133">
        <v>6.2</v>
      </c>
      <c r="DG113" s="133">
        <v>6.2</v>
      </c>
      <c r="DH113" s="133">
        <v>6.2</v>
      </c>
      <c r="DI113" s="133">
        <v>6.2</v>
      </c>
      <c r="DJ113" s="133">
        <v>6.2</v>
      </c>
      <c r="DK113" s="133">
        <v>6.2</v>
      </c>
      <c r="DL113" s="133">
        <v>6.2</v>
      </c>
      <c r="DM113" s="133">
        <v>6.2</v>
      </c>
      <c r="DN113" s="133">
        <f>CR113</f>
        <v>8.8000000000000007</v>
      </c>
      <c r="DO113" s="133">
        <v>0</v>
      </c>
      <c r="DP113" s="133">
        <v>0</v>
      </c>
      <c r="DQ113" s="133">
        <v>0</v>
      </c>
      <c r="DR113" s="133">
        <v>0</v>
      </c>
      <c r="DS113" s="133">
        <v>0</v>
      </c>
      <c r="DT113" s="133">
        <v>0</v>
      </c>
      <c r="DU113" s="133">
        <v>0</v>
      </c>
      <c r="DV113" s="133">
        <v>0</v>
      </c>
      <c r="DW113" s="133">
        <v>0</v>
      </c>
      <c r="DX113" s="133">
        <v>0</v>
      </c>
      <c r="DY113" s="133">
        <v>0</v>
      </c>
      <c r="DZ113" s="133">
        <v>0</v>
      </c>
      <c r="EA113" s="133">
        <v>0</v>
      </c>
      <c r="EB113" s="133">
        <v>0</v>
      </c>
      <c r="EC113" s="133">
        <v>0</v>
      </c>
      <c r="ED113" s="133">
        <v>0</v>
      </c>
      <c r="EE113" s="133">
        <v>0</v>
      </c>
      <c r="EF113" s="133">
        <v>0</v>
      </c>
      <c r="EG113" s="133">
        <v>0</v>
      </c>
      <c r="EH113" s="133">
        <v>0</v>
      </c>
      <c r="EI113" s="133">
        <v>0</v>
      </c>
      <c r="EJ113" s="133">
        <v>0</v>
      </c>
      <c r="EK113" s="103">
        <v>4.5333333333333332</v>
      </c>
      <c r="EL113" s="95"/>
      <c r="EM113" s="95"/>
      <c r="EN113" s="95"/>
      <c r="EO113" s="95"/>
      <c r="EP113" s="95"/>
      <c r="EQ113" s="95"/>
      <c r="ER113" s="95"/>
      <c r="ES113" s="95"/>
      <c r="ET113" s="95"/>
      <c r="EU113" s="95"/>
      <c r="EV113" s="95"/>
      <c r="EW113" s="95"/>
      <c r="EX113" s="95"/>
      <c r="EY113" s="95"/>
      <c r="EZ113" s="95"/>
      <c r="FA113" s="95"/>
      <c r="FB113" s="95"/>
      <c r="FC113" s="95"/>
      <c r="FD113" s="95"/>
      <c r="FE113" s="95"/>
      <c r="FF113" s="95"/>
      <c r="FG113" s="96"/>
    </row>
    <row r="114" spans="1:163" s="18" customFormat="1" x14ac:dyDescent="0.25">
      <c r="A114" s="53"/>
      <c r="B114" s="128" t="s">
        <v>75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9"/>
      <c r="AA114" s="22"/>
      <c r="AB114" s="130" t="s">
        <v>121</v>
      </c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1"/>
      <c r="BA114" s="36"/>
      <c r="BB114" s="130" t="s">
        <v>121</v>
      </c>
      <c r="BC114" s="130"/>
      <c r="BD114" s="130"/>
      <c r="BE114" s="130"/>
      <c r="BF114" s="130"/>
      <c r="BG114" s="130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1"/>
      <c r="BX114" s="27"/>
      <c r="BY114" s="130" t="s">
        <v>121</v>
      </c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8">
        <f>CR107+CR108+CR109+CR110+CR111+CR113</f>
        <v>19.141658000000003</v>
      </c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40"/>
      <c r="DN114" s="133">
        <f>DN107+DN108+DN109+DN110+DN111+DN113</f>
        <v>19.141658000000003</v>
      </c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2"/>
      <c r="EL114" s="132"/>
      <c r="EM114" s="132"/>
      <c r="EN114" s="132"/>
      <c r="EO114" s="132"/>
      <c r="EP114" s="132"/>
      <c r="EQ114" s="132"/>
      <c r="ER114" s="132"/>
      <c r="ES114" s="132"/>
      <c r="ET114" s="132"/>
      <c r="EU114" s="132"/>
      <c r="EV114" s="132"/>
      <c r="EW114" s="132"/>
      <c r="EX114" s="132"/>
      <c r="EY114" s="132"/>
      <c r="EZ114" s="132"/>
      <c r="FA114" s="132"/>
      <c r="FB114" s="132"/>
      <c r="FC114" s="132"/>
      <c r="FD114" s="132"/>
      <c r="FE114" s="132"/>
      <c r="FF114" s="132"/>
      <c r="FG114" s="132"/>
    </row>
    <row r="116" spans="1:16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63" s="60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63" s="60" customFormat="1" ht="48" customHeight="1" x14ac:dyDescent="0.25">
      <c r="A118" s="201" t="s">
        <v>203</v>
      </c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1"/>
      <c r="BF118" s="201"/>
      <c r="BG118" s="201"/>
      <c r="BH118" s="201"/>
      <c r="BI118" s="201"/>
      <c r="BJ118" s="201"/>
      <c r="BK118" s="201"/>
      <c r="BL118" s="201"/>
      <c r="BM118" s="201"/>
      <c r="BN118" s="201"/>
      <c r="BO118" s="201"/>
      <c r="BP118" s="201"/>
      <c r="BQ118" s="201"/>
      <c r="BR118" s="201"/>
      <c r="BS118" s="201"/>
      <c r="BT118" s="201"/>
      <c r="BU118" s="201"/>
      <c r="BV118" s="201"/>
      <c r="BW118" s="201"/>
      <c r="BX118" s="201"/>
      <c r="BY118" s="201"/>
      <c r="BZ118" s="201"/>
      <c r="CA118" s="201"/>
      <c r="CB118" s="201"/>
      <c r="CC118" s="201"/>
      <c r="CD118" s="201"/>
      <c r="CE118" s="201"/>
      <c r="CF118" s="201"/>
      <c r="CG118" s="201"/>
      <c r="CH118" s="201"/>
      <c r="CI118" s="201"/>
      <c r="CJ118" s="201"/>
      <c r="CK118" s="201"/>
      <c r="CL118" s="201"/>
      <c r="CM118" s="201"/>
      <c r="CN118" s="201"/>
      <c r="CO118" s="201"/>
      <c r="CP118" s="201"/>
      <c r="CQ118" s="201"/>
      <c r="CR118" s="201"/>
      <c r="CS118" s="201"/>
      <c r="CT118" s="201"/>
      <c r="CU118" s="201"/>
      <c r="CV118" s="201"/>
      <c r="CW118" s="201"/>
      <c r="CX118" s="201"/>
      <c r="CY118" s="201"/>
      <c r="CZ118" s="201"/>
      <c r="DA118" s="201"/>
      <c r="DB118" s="201"/>
      <c r="DC118" s="201"/>
      <c r="DD118" s="201"/>
      <c r="DE118" s="201"/>
      <c r="DF118" s="201"/>
      <c r="DG118" s="201"/>
      <c r="DH118" s="201"/>
      <c r="DI118" s="201"/>
      <c r="DJ118" s="201"/>
      <c r="DK118" s="201"/>
      <c r="DL118" s="201"/>
      <c r="DM118" s="201"/>
      <c r="DN118" s="201"/>
      <c r="DO118" s="201"/>
      <c r="DP118" s="201"/>
      <c r="DQ118" s="201"/>
      <c r="DR118" s="201"/>
      <c r="DS118" s="201"/>
      <c r="DT118" s="201"/>
      <c r="DU118" s="201"/>
      <c r="DV118" s="201"/>
      <c r="DW118" s="201"/>
      <c r="DX118" s="201"/>
      <c r="DY118" s="201"/>
      <c r="DZ118" s="201"/>
      <c r="EA118" s="201"/>
      <c r="EB118" s="201"/>
      <c r="EC118" s="201"/>
      <c r="ED118" s="201"/>
      <c r="EE118" s="201"/>
      <c r="EF118" s="201"/>
      <c r="EG118" s="201"/>
      <c r="EH118" s="201"/>
      <c r="EI118" s="201"/>
      <c r="EJ118" s="201"/>
      <c r="EK118" s="201"/>
      <c r="EL118" s="201"/>
      <c r="EM118" s="201"/>
      <c r="EN118" s="201"/>
      <c r="EO118" s="201"/>
      <c r="EP118" s="201"/>
      <c r="EQ118" s="201"/>
      <c r="ER118" s="201"/>
      <c r="ES118" s="201"/>
      <c r="ET118" s="201"/>
      <c r="EU118" s="201"/>
    </row>
    <row r="119" spans="1:163" s="60" customFormat="1" ht="15.75" x14ac:dyDescent="0.25">
      <c r="P119" s="202" t="s">
        <v>77</v>
      </c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3" t="s">
        <v>138</v>
      </c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3"/>
      <c r="CT119" s="203"/>
      <c r="CU119" s="203"/>
      <c r="CV119" s="203"/>
      <c r="CW119" s="203"/>
      <c r="CX119" s="203"/>
      <c r="CY119" s="203"/>
      <c r="CZ119" s="203"/>
      <c r="DA119" s="203"/>
      <c r="DB119" s="203"/>
      <c r="DC119" s="203"/>
      <c r="DD119" s="203"/>
      <c r="DE119" s="203"/>
      <c r="DF119" s="203"/>
      <c r="DG119" s="203"/>
      <c r="DH119" s="203"/>
      <c r="DI119" s="203"/>
      <c r="DJ119" s="203"/>
      <c r="DK119" s="202" t="s">
        <v>151</v>
      </c>
      <c r="DL119" s="202"/>
      <c r="DM119" s="202"/>
      <c r="DN119" s="202"/>
      <c r="DO119" s="202"/>
      <c r="DP119" s="202"/>
      <c r="DQ119" s="202"/>
      <c r="DR119" s="117" t="s">
        <v>205</v>
      </c>
      <c r="DS119" s="117"/>
      <c r="DT119" s="117"/>
      <c r="DU119" s="117"/>
      <c r="DV119" s="204" t="s">
        <v>78</v>
      </c>
      <c r="DW119" s="204"/>
      <c r="DX119" s="204"/>
      <c r="DY119" s="204"/>
      <c r="DZ119" s="204"/>
      <c r="EA119" s="204"/>
      <c r="EB119" s="204"/>
    </row>
    <row r="120" spans="1:163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154" t="s">
        <v>4</v>
      </c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154"/>
      <c r="BN120" s="154"/>
      <c r="BO120" s="154"/>
      <c r="BP120" s="154"/>
      <c r="BQ120" s="154"/>
      <c r="BR120" s="154"/>
      <c r="BS120" s="154"/>
      <c r="BT120" s="154"/>
      <c r="BU120" s="154"/>
      <c r="BV120" s="154"/>
      <c r="BW120" s="154"/>
      <c r="BX120" s="154"/>
      <c r="BY120" s="154"/>
      <c r="BZ120" s="154"/>
      <c r="CA120" s="154"/>
      <c r="CB120" s="154"/>
      <c r="CC120" s="154"/>
      <c r="CD120" s="154"/>
      <c r="CE120" s="154"/>
      <c r="CF120" s="154"/>
      <c r="CG120" s="154"/>
      <c r="CH120" s="154"/>
      <c r="CI120" s="154"/>
      <c r="CJ120" s="154"/>
      <c r="CK120" s="154"/>
      <c r="CL120" s="154"/>
      <c r="CM120" s="154"/>
      <c r="CN120" s="154"/>
      <c r="CO120" s="154"/>
      <c r="CP120" s="154"/>
      <c r="CQ120" s="154"/>
      <c r="CR120" s="154"/>
      <c r="CS120" s="154"/>
      <c r="CT120" s="154"/>
      <c r="CU120" s="154"/>
      <c r="CV120" s="154"/>
      <c r="CW120" s="154"/>
      <c r="CX120" s="154"/>
      <c r="CY120" s="154"/>
      <c r="CZ120" s="154"/>
      <c r="DA120" s="154"/>
      <c r="DB120" s="154"/>
      <c r="DC120" s="154"/>
      <c r="DD120" s="154"/>
      <c r="DE120" s="154"/>
      <c r="DF120" s="154"/>
      <c r="DG120" s="154"/>
      <c r="DH120" s="154"/>
      <c r="DI120" s="154"/>
      <c r="DJ120" s="154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63" s="60" customFormat="1" ht="15.75" x14ac:dyDescent="0.25">
      <c r="DC121" s="42"/>
    </row>
    <row r="122" spans="1:163" s="31" customFormat="1" ht="60.75" customHeight="1" x14ac:dyDescent="0.25">
      <c r="A122" s="205" t="s">
        <v>79</v>
      </c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206"/>
      <c r="AL122" s="206"/>
      <c r="AM122" s="206"/>
      <c r="AN122" s="206"/>
      <c r="AO122" s="206"/>
      <c r="AP122" s="206"/>
      <c r="AQ122" s="206"/>
      <c r="AR122" s="206"/>
      <c r="AS122" s="206"/>
      <c r="AT122" s="206"/>
      <c r="AU122" s="207"/>
      <c r="AV122" s="170" t="s">
        <v>80</v>
      </c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172"/>
      <c r="BY122" s="170" t="s">
        <v>81</v>
      </c>
      <c r="BZ122" s="171"/>
      <c r="CA122" s="171"/>
      <c r="CB122" s="171"/>
      <c r="CC122" s="171"/>
      <c r="CD122" s="171"/>
      <c r="CE122" s="171"/>
      <c r="CF122" s="171"/>
      <c r="CG122" s="171"/>
      <c r="CH122" s="171"/>
      <c r="CI122" s="171"/>
      <c r="CJ122" s="171"/>
      <c r="CK122" s="171"/>
      <c r="CL122" s="171"/>
      <c r="CM122" s="171"/>
      <c r="CN122" s="171"/>
      <c r="CO122" s="171"/>
      <c r="CP122" s="171"/>
      <c r="CQ122" s="171"/>
      <c r="CR122" s="171"/>
      <c r="CS122" s="171"/>
      <c r="CT122" s="171"/>
      <c r="CU122" s="171"/>
      <c r="CV122" s="171"/>
      <c r="CW122" s="171"/>
      <c r="CX122" s="171"/>
      <c r="CY122" s="171"/>
      <c r="CZ122" s="171"/>
      <c r="DA122" s="172"/>
      <c r="DC122" s="43"/>
    </row>
    <row r="123" spans="1:163" s="32" customFormat="1" x14ac:dyDescent="0.25">
      <c r="A123" s="192">
        <v>1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4"/>
      <c r="AV123" s="195">
        <v>2</v>
      </c>
      <c r="AW123" s="196"/>
      <c r="AX123" s="196"/>
      <c r="AY123" s="196"/>
      <c r="AZ123" s="196"/>
      <c r="BA123" s="196"/>
      <c r="BB123" s="196"/>
      <c r="BC123" s="196"/>
      <c r="BD123" s="196"/>
      <c r="BE123" s="196"/>
      <c r="BF123" s="196"/>
      <c r="BG123" s="196"/>
      <c r="BH123" s="196"/>
      <c r="BI123" s="196"/>
      <c r="BJ123" s="196"/>
      <c r="BK123" s="196"/>
      <c r="BL123" s="196"/>
      <c r="BM123" s="196"/>
      <c r="BN123" s="196"/>
      <c r="BO123" s="196"/>
      <c r="BP123" s="196"/>
      <c r="BQ123" s="196"/>
      <c r="BR123" s="196"/>
      <c r="BS123" s="196"/>
      <c r="BT123" s="196"/>
      <c r="BU123" s="196"/>
      <c r="BV123" s="196"/>
      <c r="BW123" s="196"/>
      <c r="BX123" s="197"/>
      <c r="BY123" s="195">
        <v>3</v>
      </c>
      <c r="BZ123" s="196"/>
      <c r="CA123" s="196"/>
      <c r="CB123" s="196"/>
      <c r="CC123" s="196"/>
      <c r="CD123" s="196"/>
      <c r="CE123" s="196"/>
      <c r="CF123" s="196"/>
      <c r="CG123" s="196"/>
      <c r="CH123" s="196"/>
      <c r="CI123" s="196"/>
      <c r="CJ123" s="196"/>
      <c r="CK123" s="196"/>
      <c r="CL123" s="196"/>
      <c r="CM123" s="196"/>
      <c r="CN123" s="196"/>
      <c r="CO123" s="196"/>
      <c r="CP123" s="196"/>
      <c r="CQ123" s="196"/>
      <c r="CR123" s="196"/>
      <c r="CS123" s="196"/>
      <c r="CT123" s="196"/>
      <c r="CU123" s="196"/>
      <c r="CV123" s="196"/>
      <c r="CW123" s="196"/>
      <c r="CX123" s="196"/>
      <c r="CY123" s="196"/>
      <c r="CZ123" s="196"/>
      <c r="DA123" s="197"/>
      <c r="DC123" s="58"/>
    </row>
    <row r="124" spans="1:163" s="18" customFormat="1" x14ac:dyDescent="0.25">
      <c r="A124" s="21"/>
      <c r="B124" s="208" t="s">
        <v>82</v>
      </c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10"/>
      <c r="AV124" s="198">
        <v>0</v>
      </c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  <c r="BN124" s="199"/>
      <c r="BO124" s="199"/>
      <c r="BP124" s="199"/>
      <c r="BQ124" s="199"/>
      <c r="BR124" s="199"/>
      <c r="BS124" s="199"/>
      <c r="BT124" s="199"/>
      <c r="BU124" s="199"/>
      <c r="BV124" s="199"/>
      <c r="BW124" s="199"/>
      <c r="BX124" s="200"/>
      <c r="BY124" s="198">
        <v>0</v>
      </c>
      <c r="BZ124" s="199"/>
      <c r="CA124" s="199"/>
      <c r="CB124" s="199"/>
      <c r="CC124" s="199"/>
      <c r="CD124" s="199"/>
      <c r="CE124" s="199"/>
      <c r="CF124" s="199"/>
      <c r="CG124" s="199"/>
      <c r="CH124" s="199"/>
      <c r="CI124" s="199"/>
      <c r="CJ124" s="199"/>
      <c r="CK124" s="199"/>
      <c r="CL124" s="199"/>
      <c r="CM124" s="199"/>
      <c r="CN124" s="199"/>
      <c r="CO124" s="199"/>
      <c r="CP124" s="199"/>
      <c r="CQ124" s="199"/>
      <c r="CR124" s="199"/>
      <c r="CS124" s="199"/>
      <c r="CT124" s="199"/>
      <c r="CU124" s="199"/>
      <c r="CV124" s="199"/>
      <c r="CW124" s="199"/>
      <c r="CX124" s="199"/>
      <c r="CY124" s="199"/>
      <c r="CZ124" s="199"/>
      <c r="DA124" s="200"/>
      <c r="DC124" s="44"/>
    </row>
    <row r="125" spans="1:163" s="18" customFormat="1" x14ac:dyDescent="0.25">
      <c r="A125" s="21"/>
      <c r="B125" s="209" t="s">
        <v>83</v>
      </c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10"/>
      <c r="AV125" s="198">
        <v>0</v>
      </c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  <c r="BN125" s="199"/>
      <c r="BO125" s="199"/>
      <c r="BP125" s="199"/>
      <c r="BQ125" s="199"/>
      <c r="BR125" s="199"/>
      <c r="BS125" s="199"/>
      <c r="BT125" s="199"/>
      <c r="BU125" s="199"/>
      <c r="BV125" s="199"/>
      <c r="BW125" s="199"/>
      <c r="BX125" s="200"/>
      <c r="BY125" s="198">
        <v>0</v>
      </c>
      <c r="BZ125" s="199"/>
      <c r="CA125" s="199"/>
      <c r="CB125" s="199"/>
      <c r="CC125" s="199"/>
      <c r="CD125" s="199"/>
      <c r="CE125" s="199"/>
      <c r="CF125" s="199"/>
      <c r="CG125" s="199"/>
      <c r="CH125" s="199"/>
      <c r="CI125" s="199"/>
      <c r="CJ125" s="199"/>
      <c r="CK125" s="199"/>
      <c r="CL125" s="199"/>
      <c r="CM125" s="199"/>
      <c r="CN125" s="199"/>
      <c r="CO125" s="199"/>
      <c r="CP125" s="199"/>
      <c r="CQ125" s="199"/>
      <c r="CR125" s="199"/>
      <c r="CS125" s="199"/>
      <c r="CT125" s="199"/>
      <c r="CU125" s="199"/>
      <c r="CV125" s="199"/>
      <c r="CW125" s="199"/>
      <c r="CX125" s="199"/>
      <c r="CY125" s="199"/>
      <c r="CZ125" s="199"/>
      <c r="DA125" s="200"/>
      <c r="DC125" s="44"/>
    </row>
    <row r="126" spans="1:163" s="18" customFormat="1" x14ac:dyDescent="0.25">
      <c r="A126" s="21"/>
      <c r="B126" s="209" t="s">
        <v>84</v>
      </c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10"/>
      <c r="AV126" s="198">
        <v>0</v>
      </c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199"/>
      <c r="BT126" s="199"/>
      <c r="BU126" s="199"/>
      <c r="BV126" s="199"/>
      <c r="BW126" s="199"/>
      <c r="BX126" s="200"/>
      <c r="BY126" s="198">
        <v>0</v>
      </c>
      <c r="BZ126" s="199"/>
      <c r="CA126" s="199"/>
      <c r="CB126" s="199"/>
      <c r="CC126" s="199"/>
      <c r="CD126" s="199"/>
      <c r="CE126" s="199"/>
      <c r="CF126" s="199"/>
      <c r="CG126" s="199"/>
      <c r="CH126" s="199"/>
      <c r="CI126" s="199"/>
      <c r="CJ126" s="199"/>
      <c r="CK126" s="199"/>
      <c r="CL126" s="199"/>
      <c r="CM126" s="199"/>
      <c r="CN126" s="199"/>
      <c r="CO126" s="199"/>
      <c r="CP126" s="199"/>
      <c r="CQ126" s="199"/>
      <c r="CR126" s="199"/>
      <c r="CS126" s="199"/>
      <c r="CT126" s="199"/>
      <c r="CU126" s="199"/>
      <c r="CV126" s="199"/>
      <c r="CW126" s="199"/>
      <c r="CX126" s="199"/>
      <c r="CY126" s="199"/>
      <c r="CZ126" s="199"/>
      <c r="DA126" s="200"/>
      <c r="DC126" s="44"/>
    </row>
    <row r="127" spans="1:163" s="18" customFormat="1" x14ac:dyDescent="0.25">
      <c r="A127" s="21"/>
      <c r="B127" s="209" t="s">
        <v>85</v>
      </c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10"/>
      <c r="AV127" s="198">
        <f>CR113*1000</f>
        <v>8800</v>
      </c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200"/>
      <c r="BY127" s="198">
        <f>DN113*1000</f>
        <v>8800</v>
      </c>
      <c r="BZ127" s="199"/>
      <c r="CA127" s="199"/>
      <c r="CB127" s="199"/>
      <c r="CC127" s="199"/>
      <c r="CD127" s="199"/>
      <c r="CE127" s="199"/>
      <c r="CF127" s="199"/>
      <c r="CG127" s="199"/>
      <c r="CH127" s="199"/>
      <c r="CI127" s="199"/>
      <c r="CJ127" s="199"/>
      <c r="CK127" s="199"/>
      <c r="CL127" s="199"/>
      <c r="CM127" s="199"/>
      <c r="CN127" s="199"/>
      <c r="CO127" s="199"/>
      <c r="CP127" s="199"/>
      <c r="CQ127" s="199"/>
      <c r="CR127" s="199"/>
      <c r="CS127" s="199"/>
      <c r="CT127" s="199"/>
      <c r="CU127" s="199"/>
      <c r="CV127" s="199"/>
      <c r="CW127" s="199"/>
      <c r="CX127" s="199"/>
      <c r="CY127" s="199"/>
      <c r="CZ127" s="199"/>
      <c r="DA127" s="200"/>
      <c r="DC127" s="44"/>
    </row>
    <row r="128" spans="1:163" s="18" customFormat="1" x14ac:dyDescent="0.25">
      <c r="A128" s="21"/>
      <c r="B128" s="209" t="s">
        <v>86</v>
      </c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10"/>
      <c r="AV128" s="198">
        <f>CR107*1000</f>
        <v>9596</v>
      </c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  <c r="BN128" s="199"/>
      <c r="BO128" s="199"/>
      <c r="BP128" s="199"/>
      <c r="BQ128" s="199"/>
      <c r="BR128" s="199"/>
      <c r="BS128" s="199"/>
      <c r="BT128" s="199"/>
      <c r="BU128" s="199"/>
      <c r="BV128" s="199"/>
      <c r="BW128" s="199"/>
      <c r="BX128" s="200"/>
      <c r="BY128" s="198">
        <f>DN107*1000</f>
        <v>9596</v>
      </c>
      <c r="BZ128" s="199"/>
      <c r="CA128" s="199"/>
      <c r="CB128" s="199"/>
      <c r="CC128" s="199"/>
      <c r="CD128" s="199"/>
      <c r="CE128" s="199"/>
      <c r="CF128" s="199"/>
      <c r="CG128" s="199"/>
      <c r="CH128" s="199"/>
      <c r="CI128" s="199"/>
      <c r="CJ128" s="199"/>
      <c r="CK128" s="199"/>
      <c r="CL128" s="199"/>
      <c r="CM128" s="199"/>
      <c r="CN128" s="199"/>
      <c r="CO128" s="199"/>
      <c r="CP128" s="199"/>
      <c r="CQ128" s="199"/>
      <c r="CR128" s="199"/>
      <c r="CS128" s="199"/>
      <c r="CT128" s="199"/>
      <c r="CU128" s="199"/>
      <c r="CV128" s="199"/>
      <c r="CW128" s="199"/>
      <c r="CX128" s="199"/>
      <c r="CY128" s="199"/>
      <c r="CZ128" s="199"/>
      <c r="DA128" s="200"/>
      <c r="DC128" s="44"/>
    </row>
    <row r="129" spans="1:107" s="18" customFormat="1" x14ac:dyDescent="0.25">
      <c r="A129" s="21"/>
      <c r="B129" s="209" t="s">
        <v>87</v>
      </c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10"/>
      <c r="AV129" s="198">
        <f>CR108*1000</f>
        <v>582.05999999999983</v>
      </c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199"/>
      <c r="BT129" s="199"/>
      <c r="BU129" s="199"/>
      <c r="BV129" s="199"/>
      <c r="BW129" s="199"/>
      <c r="BX129" s="200"/>
      <c r="BY129" s="198">
        <f>DN108*1000</f>
        <v>582.05999999999983</v>
      </c>
      <c r="BZ129" s="199"/>
      <c r="CA129" s="199"/>
      <c r="CB129" s="199"/>
      <c r="CC129" s="199"/>
      <c r="CD129" s="199"/>
      <c r="CE129" s="199"/>
      <c r="CF129" s="199"/>
      <c r="CG129" s="199"/>
      <c r="CH129" s="199"/>
      <c r="CI129" s="199"/>
      <c r="CJ129" s="199"/>
      <c r="CK129" s="199"/>
      <c r="CL129" s="199"/>
      <c r="CM129" s="199"/>
      <c r="CN129" s="199"/>
      <c r="CO129" s="199"/>
      <c r="CP129" s="199"/>
      <c r="CQ129" s="199"/>
      <c r="CR129" s="199"/>
      <c r="CS129" s="199"/>
      <c r="CT129" s="199"/>
      <c r="CU129" s="199"/>
      <c r="CV129" s="199"/>
      <c r="CW129" s="199"/>
      <c r="CX129" s="199"/>
      <c r="CY129" s="199"/>
      <c r="CZ129" s="199"/>
      <c r="DA129" s="200"/>
      <c r="DC129" s="44"/>
    </row>
    <row r="130" spans="1:107" s="18" customFormat="1" x14ac:dyDescent="0.25">
      <c r="A130" s="21"/>
      <c r="B130" s="209" t="s">
        <v>88</v>
      </c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10"/>
      <c r="AV130" s="198">
        <f>(CR109+CR110+CR111)*1000</f>
        <v>163.59800000000001</v>
      </c>
      <c r="AW130" s="199"/>
      <c r="AX130" s="199"/>
      <c r="AY130" s="199"/>
      <c r="AZ130" s="199"/>
      <c r="BA130" s="199"/>
      <c r="BB130" s="199"/>
      <c r="BC130" s="199"/>
      <c r="BD130" s="199"/>
      <c r="BE130" s="199"/>
      <c r="BF130" s="199"/>
      <c r="BG130" s="199"/>
      <c r="BH130" s="199"/>
      <c r="BI130" s="199"/>
      <c r="BJ130" s="199"/>
      <c r="BK130" s="199"/>
      <c r="BL130" s="199"/>
      <c r="BM130" s="199"/>
      <c r="BN130" s="199"/>
      <c r="BO130" s="199"/>
      <c r="BP130" s="199"/>
      <c r="BQ130" s="199"/>
      <c r="BR130" s="199"/>
      <c r="BS130" s="199"/>
      <c r="BT130" s="199"/>
      <c r="BU130" s="199"/>
      <c r="BV130" s="199"/>
      <c r="BW130" s="199"/>
      <c r="BX130" s="200"/>
      <c r="BY130" s="198">
        <f>(DN109+DN110+DN111)*1000</f>
        <v>163.59800000000001</v>
      </c>
      <c r="BZ130" s="199"/>
      <c r="CA130" s="199"/>
      <c r="CB130" s="199"/>
      <c r="CC130" s="199"/>
      <c r="CD130" s="199"/>
      <c r="CE130" s="199"/>
      <c r="CF130" s="199"/>
      <c r="CG130" s="199"/>
      <c r="CH130" s="199"/>
      <c r="CI130" s="199"/>
      <c r="CJ130" s="199"/>
      <c r="CK130" s="199"/>
      <c r="CL130" s="199"/>
      <c r="CM130" s="199"/>
      <c r="CN130" s="199"/>
      <c r="CO130" s="199"/>
      <c r="CP130" s="199"/>
      <c r="CQ130" s="199"/>
      <c r="CR130" s="199"/>
      <c r="CS130" s="199"/>
      <c r="CT130" s="199"/>
      <c r="CU130" s="199"/>
      <c r="CV130" s="199"/>
      <c r="CW130" s="199"/>
      <c r="CX130" s="199"/>
      <c r="CY130" s="199"/>
      <c r="CZ130" s="199"/>
      <c r="DA130" s="200"/>
      <c r="DC130" s="44"/>
    </row>
    <row r="131" spans="1:107" s="18" customFormat="1" x14ac:dyDescent="0.25">
      <c r="A131" s="21"/>
      <c r="B131" s="209" t="s">
        <v>89</v>
      </c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10"/>
      <c r="AV131" s="198">
        <v>0</v>
      </c>
      <c r="AW131" s="199"/>
      <c r="AX131" s="199"/>
      <c r="AY131" s="199"/>
      <c r="AZ131" s="199"/>
      <c r="BA131" s="199"/>
      <c r="BB131" s="199"/>
      <c r="BC131" s="199"/>
      <c r="BD131" s="199"/>
      <c r="BE131" s="199"/>
      <c r="BF131" s="199"/>
      <c r="BG131" s="199"/>
      <c r="BH131" s="199"/>
      <c r="BI131" s="199"/>
      <c r="BJ131" s="199"/>
      <c r="BK131" s="199"/>
      <c r="BL131" s="199"/>
      <c r="BM131" s="199"/>
      <c r="BN131" s="199"/>
      <c r="BO131" s="199"/>
      <c r="BP131" s="199"/>
      <c r="BQ131" s="199"/>
      <c r="BR131" s="199"/>
      <c r="BS131" s="199"/>
      <c r="BT131" s="199"/>
      <c r="BU131" s="199"/>
      <c r="BV131" s="199"/>
      <c r="BW131" s="199"/>
      <c r="BX131" s="200"/>
      <c r="BY131" s="198">
        <v>0</v>
      </c>
      <c r="BZ131" s="199"/>
      <c r="CA131" s="199"/>
      <c r="CB131" s="199"/>
      <c r="CC131" s="199"/>
      <c r="CD131" s="199"/>
      <c r="CE131" s="199"/>
      <c r="CF131" s="199"/>
      <c r="CG131" s="199"/>
      <c r="CH131" s="199"/>
      <c r="CI131" s="199"/>
      <c r="CJ131" s="199"/>
      <c r="CK131" s="199"/>
      <c r="CL131" s="199"/>
      <c r="CM131" s="199"/>
      <c r="CN131" s="199"/>
      <c r="CO131" s="199"/>
      <c r="CP131" s="199"/>
      <c r="CQ131" s="199"/>
      <c r="CR131" s="199"/>
      <c r="CS131" s="199"/>
      <c r="CT131" s="199"/>
      <c r="CU131" s="199"/>
      <c r="CV131" s="199"/>
      <c r="CW131" s="199"/>
      <c r="CX131" s="199"/>
      <c r="CY131" s="199"/>
      <c r="CZ131" s="199"/>
      <c r="DA131" s="200"/>
      <c r="DC131" s="44"/>
    </row>
    <row r="132" spans="1:107" s="18" customFormat="1" x14ac:dyDescent="0.25">
      <c r="A132" s="21"/>
      <c r="B132" s="209" t="s">
        <v>90</v>
      </c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10"/>
      <c r="AV132" s="198">
        <v>0</v>
      </c>
      <c r="AW132" s="199"/>
      <c r="AX132" s="199"/>
      <c r="AY132" s="199"/>
      <c r="AZ132" s="199"/>
      <c r="BA132" s="199"/>
      <c r="BB132" s="199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  <c r="BN132" s="199"/>
      <c r="BO132" s="199"/>
      <c r="BP132" s="199"/>
      <c r="BQ132" s="199"/>
      <c r="BR132" s="199"/>
      <c r="BS132" s="199"/>
      <c r="BT132" s="199"/>
      <c r="BU132" s="199"/>
      <c r="BV132" s="199"/>
      <c r="BW132" s="199"/>
      <c r="BX132" s="200"/>
      <c r="BY132" s="198">
        <v>0</v>
      </c>
      <c r="BZ132" s="199"/>
      <c r="CA132" s="199"/>
      <c r="CB132" s="199"/>
      <c r="CC132" s="199"/>
      <c r="CD132" s="199"/>
      <c r="CE132" s="199"/>
      <c r="CF132" s="199"/>
      <c r="CG132" s="199"/>
      <c r="CH132" s="199"/>
      <c r="CI132" s="199"/>
      <c r="CJ132" s="199"/>
      <c r="CK132" s="199"/>
      <c r="CL132" s="199"/>
      <c r="CM132" s="199"/>
      <c r="CN132" s="199"/>
      <c r="CO132" s="199"/>
      <c r="CP132" s="199"/>
      <c r="CQ132" s="199"/>
      <c r="CR132" s="199"/>
      <c r="CS132" s="199"/>
      <c r="CT132" s="199"/>
      <c r="CU132" s="199"/>
      <c r="CV132" s="199"/>
      <c r="CW132" s="199"/>
      <c r="CX132" s="199"/>
      <c r="CY132" s="199"/>
      <c r="CZ132" s="199"/>
      <c r="DA132" s="200"/>
      <c r="DC132" s="44"/>
    </row>
    <row r="133" spans="1:107" s="18" customFormat="1" x14ac:dyDescent="0.25">
      <c r="A133" s="21"/>
      <c r="B133" s="209" t="s">
        <v>91</v>
      </c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10"/>
      <c r="AV133" s="198">
        <v>0</v>
      </c>
      <c r="AW133" s="199"/>
      <c r="AX133" s="199"/>
      <c r="AY133" s="199"/>
      <c r="AZ133" s="199"/>
      <c r="BA133" s="199"/>
      <c r="BB133" s="199"/>
      <c r="BC133" s="199"/>
      <c r="BD133" s="199"/>
      <c r="BE133" s="199"/>
      <c r="BF133" s="199"/>
      <c r="BG133" s="199"/>
      <c r="BH133" s="199"/>
      <c r="BI133" s="199"/>
      <c r="BJ133" s="199"/>
      <c r="BK133" s="199"/>
      <c r="BL133" s="199"/>
      <c r="BM133" s="199"/>
      <c r="BN133" s="199"/>
      <c r="BO133" s="199"/>
      <c r="BP133" s="199"/>
      <c r="BQ133" s="199"/>
      <c r="BR133" s="199"/>
      <c r="BS133" s="199"/>
      <c r="BT133" s="199"/>
      <c r="BU133" s="199"/>
      <c r="BV133" s="199"/>
      <c r="BW133" s="199"/>
      <c r="BX133" s="200"/>
      <c r="BY133" s="198">
        <v>0</v>
      </c>
      <c r="BZ133" s="199"/>
      <c r="CA133" s="199"/>
      <c r="CB133" s="199"/>
      <c r="CC133" s="199"/>
      <c r="CD133" s="199"/>
      <c r="CE133" s="199"/>
      <c r="CF133" s="199"/>
      <c r="CG133" s="199"/>
      <c r="CH133" s="199"/>
      <c r="CI133" s="199"/>
      <c r="CJ133" s="199"/>
      <c r="CK133" s="199"/>
      <c r="CL133" s="199"/>
      <c r="CM133" s="199"/>
      <c r="CN133" s="199"/>
      <c r="CO133" s="199"/>
      <c r="CP133" s="199"/>
      <c r="CQ133" s="199"/>
      <c r="CR133" s="199"/>
      <c r="CS133" s="199"/>
      <c r="CT133" s="199"/>
      <c r="CU133" s="199"/>
      <c r="CV133" s="199"/>
      <c r="CW133" s="199"/>
      <c r="CX133" s="199"/>
      <c r="CY133" s="199"/>
      <c r="CZ133" s="199"/>
      <c r="DA133" s="200"/>
      <c r="DC133" s="44"/>
    </row>
    <row r="134" spans="1:107" s="18" customFormat="1" x14ac:dyDescent="0.25">
      <c r="A134" s="21"/>
      <c r="B134" s="209" t="s">
        <v>92</v>
      </c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10"/>
      <c r="AV134" s="198">
        <v>0</v>
      </c>
      <c r="AW134" s="199"/>
      <c r="AX134" s="199"/>
      <c r="AY134" s="199"/>
      <c r="AZ134" s="199"/>
      <c r="BA134" s="199"/>
      <c r="BB134" s="199"/>
      <c r="BC134" s="199"/>
      <c r="BD134" s="199"/>
      <c r="BE134" s="199"/>
      <c r="BF134" s="199"/>
      <c r="BG134" s="199"/>
      <c r="BH134" s="199"/>
      <c r="BI134" s="199"/>
      <c r="BJ134" s="199"/>
      <c r="BK134" s="199"/>
      <c r="BL134" s="199"/>
      <c r="BM134" s="199"/>
      <c r="BN134" s="199"/>
      <c r="BO134" s="199"/>
      <c r="BP134" s="199"/>
      <c r="BQ134" s="199"/>
      <c r="BR134" s="199"/>
      <c r="BS134" s="199"/>
      <c r="BT134" s="199"/>
      <c r="BU134" s="199"/>
      <c r="BV134" s="199"/>
      <c r="BW134" s="199"/>
      <c r="BX134" s="200"/>
      <c r="BY134" s="198">
        <v>0</v>
      </c>
      <c r="BZ134" s="199"/>
      <c r="CA134" s="199"/>
      <c r="CB134" s="199"/>
      <c r="CC134" s="199"/>
      <c r="CD134" s="199"/>
      <c r="CE134" s="199"/>
      <c r="CF134" s="199"/>
      <c r="CG134" s="199"/>
      <c r="CH134" s="199"/>
      <c r="CI134" s="199"/>
      <c r="CJ134" s="199"/>
      <c r="CK134" s="199"/>
      <c r="CL134" s="199"/>
      <c r="CM134" s="199"/>
      <c r="CN134" s="199"/>
      <c r="CO134" s="199"/>
      <c r="CP134" s="199"/>
      <c r="CQ134" s="199"/>
      <c r="CR134" s="199"/>
      <c r="CS134" s="199"/>
      <c r="CT134" s="199"/>
      <c r="CU134" s="199"/>
      <c r="CV134" s="199"/>
      <c r="CW134" s="199"/>
      <c r="CX134" s="199"/>
      <c r="CY134" s="199"/>
      <c r="CZ134" s="199"/>
      <c r="DA134" s="200"/>
      <c r="DC134" s="44"/>
    </row>
    <row r="135" spans="1:107" s="18" customFormat="1" x14ac:dyDescent="0.25">
      <c r="A135" s="21"/>
      <c r="B135" s="209" t="s">
        <v>53</v>
      </c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10"/>
      <c r="AV135" s="198">
        <f>AV127+AV128+AV129+AV130</f>
        <v>19141.658000000003</v>
      </c>
      <c r="AW135" s="199"/>
      <c r="AX135" s="199"/>
      <c r="AY135" s="199"/>
      <c r="AZ135" s="199"/>
      <c r="BA135" s="199"/>
      <c r="BB135" s="199"/>
      <c r="BC135" s="199"/>
      <c r="BD135" s="199"/>
      <c r="BE135" s="199"/>
      <c r="BF135" s="199"/>
      <c r="BG135" s="199"/>
      <c r="BH135" s="199"/>
      <c r="BI135" s="199"/>
      <c r="BJ135" s="199"/>
      <c r="BK135" s="199"/>
      <c r="BL135" s="199"/>
      <c r="BM135" s="199"/>
      <c r="BN135" s="199"/>
      <c r="BO135" s="199"/>
      <c r="BP135" s="199"/>
      <c r="BQ135" s="199"/>
      <c r="BR135" s="199"/>
      <c r="BS135" s="199"/>
      <c r="BT135" s="199"/>
      <c r="BU135" s="199"/>
      <c r="BV135" s="199"/>
      <c r="BW135" s="199"/>
      <c r="BX135" s="200"/>
      <c r="BY135" s="198">
        <f>BY127+BY128+BY129+BY130</f>
        <v>19141.658000000003</v>
      </c>
      <c r="BZ135" s="199"/>
      <c r="CA135" s="199"/>
      <c r="CB135" s="199"/>
      <c r="CC135" s="199"/>
      <c r="CD135" s="199"/>
      <c r="CE135" s="199"/>
      <c r="CF135" s="199"/>
      <c r="CG135" s="199"/>
      <c r="CH135" s="199"/>
      <c r="CI135" s="199"/>
      <c r="CJ135" s="199"/>
      <c r="CK135" s="199"/>
      <c r="CL135" s="199"/>
      <c r="CM135" s="199"/>
      <c r="CN135" s="199"/>
      <c r="CO135" s="199"/>
      <c r="CP135" s="199"/>
      <c r="CQ135" s="199"/>
      <c r="CR135" s="199"/>
      <c r="CS135" s="199"/>
      <c r="CT135" s="199"/>
      <c r="CU135" s="199"/>
      <c r="CV135" s="199"/>
      <c r="CW135" s="199"/>
      <c r="CX135" s="199"/>
      <c r="CY135" s="199"/>
      <c r="CZ135" s="199"/>
      <c r="DA135" s="200"/>
      <c r="DC135" s="44"/>
    </row>
  </sheetData>
  <mergeCells count="525"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CR112:DM112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Y125:DA125"/>
    <mergeCell ref="BC120:DJ120"/>
    <mergeCell ref="A122:AU122"/>
    <mergeCell ref="AV122:BX122"/>
    <mergeCell ref="BY122:DA122"/>
    <mergeCell ref="A123:AU123"/>
    <mergeCell ref="AV123:BX123"/>
    <mergeCell ref="BY123:DA123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BA110:BW110"/>
    <mergeCell ref="A106:Z106"/>
    <mergeCell ref="AA106:AZ106"/>
    <mergeCell ref="BA106:BW106"/>
    <mergeCell ref="BX106:CQ106"/>
    <mergeCell ref="CR106:DM106"/>
    <mergeCell ref="DN106:EJ106"/>
    <mergeCell ref="EK106:FG106"/>
    <mergeCell ref="CR109:DM109"/>
    <mergeCell ref="DN109:EJ109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N105:EJ105"/>
    <mergeCell ref="EK105:FG105"/>
    <mergeCell ref="A90:Q95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DY94:EJ94"/>
    <mergeCell ref="EK94:EV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A88:Q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CZ87:DX87"/>
    <mergeCell ref="DY87:EJ87"/>
    <mergeCell ref="EK87:EV87"/>
    <mergeCell ref="EW87:FH87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CV65:DZ65"/>
    <mergeCell ref="A65:V68"/>
    <mergeCell ref="EA79:FE79"/>
    <mergeCell ref="CV74:DZ74"/>
    <mergeCell ref="CV75:DZ75"/>
    <mergeCell ref="CV76:DZ76"/>
    <mergeCell ref="CV71:DZ71"/>
    <mergeCell ref="CV72:DZ72"/>
    <mergeCell ref="CV69:DZ69"/>
    <mergeCell ref="CV70:DZ70"/>
    <mergeCell ref="CV73:DZ73"/>
    <mergeCell ref="BQ66:CS66"/>
    <mergeCell ref="BQ68:CS68"/>
    <mergeCell ref="B79:V79"/>
    <mergeCell ref="X79:AR79"/>
    <mergeCell ref="AT79:BP79"/>
    <mergeCell ref="CV79:DZ79"/>
    <mergeCell ref="AS73:BP73"/>
    <mergeCell ref="AS76:BP76"/>
    <mergeCell ref="AS69:BP69"/>
    <mergeCell ref="AS70:BP70"/>
    <mergeCell ref="AS71:BP71"/>
    <mergeCell ref="AS72:BP72"/>
    <mergeCell ref="AS74:BP74"/>
    <mergeCell ref="AS75:BP75"/>
    <mergeCell ref="BQ69:CS69"/>
    <mergeCell ref="BQ70:CS70"/>
    <mergeCell ref="BQ74:CS74"/>
    <mergeCell ref="BQ75:CS75"/>
    <mergeCell ref="BQ76:CS76"/>
    <mergeCell ref="BQ79:CS79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EA65:FE68"/>
    <mergeCell ref="CV66:DZ66"/>
    <mergeCell ref="CV67:DZ67"/>
    <mergeCell ref="CV68:DZ68"/>
    <mergeCell ref="AS65:BP65"/>
    <mergeCell ref="AS66:BP66"/>
    <mergeCell ref="BQ65:CS6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CV63:DZ63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A69:V78"/>
    <mergeCell ref="W75:AR78"/>
    <mergeCell ref="AS77:BP77"/>
    <mergeCell ref="AS78:BP78"/>
    <mergeCell ref="BQ77:CS77"/>
    <mergeCell ref="BQ78:CS78"/>
    <mergeCell ref="EA69:FE78"/>
    <mergeCell ref="CV77:DZ77"/>
    <mergeCell ref="CV78:DZ78"/>
    <mergeCell ref="BQ71:CS71"/>
    <mergeCell ref="BQ72:CS72"/>
    <mergeCell ref="BQ73:CS73"/>
    <mergeCell ref="W69:AR74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view="pageBreakPreview" zoomScale="70" zoomScaleNormal="70" zoomScaleSheetLayoutView="70" workbookViewId="0">
      <selection activeCell="A2" sqref="A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52" t="s">
        <v>1</v>
      </c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83" t="s">
        <v>194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</row>
    <row r="7" spans="1:164" s="69" customFormat="1" ht="23.2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</row>
    <row r="8" spans="1:164" s="8" customFormat="1" ht="12.75" x14ac:dyDescent="0.2">
      <c r="AV8" s="154" t="s">
        <v>4</v>
      </c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5" t="s">
        <v>5</v>
      </c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6" t="s">
        <v>152</v>
      </c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5">
        <v>20</v>
      </c>
      <c r="CS9" s="115"/>
      <c r="CT9" s="115"/>
      <c r="CU9" s="115"/>
      <c r="CV9" s="117" t="s">
        <v>205</v>
      </c>
      <c r="CW9" s="117"/>
      <c r="CX9" s="117"/>
      <c r="CY9" s="117"/>
      <c r="CZ9" s="118" t="s">
        <v>6</v>
      </c>
      <c r="DA9" s="118"/>
      <c r="DB9" s="118"/>
      <c r="DC9" s="118"/>
      <c r="DD9" s="118"/>
      <c r="DE9" s="118"/>
      <c r="DF9" s="118"/>
      <c r="DG9" s="118"/>
    </row>
    <row r="10" spans="1:164" s="54" customFormat="1" ht="15.75" x14ac:dyDescent="0.25">
      <c r="C10" s="115" t="s">
        <v>7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 t="s">
        <v>153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DC10" s="7"/>
    </row>
    <row r="12" spans="1:164" s="12" customFormat="1" ht="90" customHeight="1" x14ac:dyDescent="0.2">
      <c r="A12" s="156" t="s">
        <v>8</v>
      </c>
      <c r="B12" s="156"/>
      <c r="C12" s="156"/>
      <c r="D12" s="156"/>
      <c r="E12" s="156"/>
      <c r="F12" s="156" t="s">
        <v>9</v>
      </c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 t="s">
        <v>10</v>
      </c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 t="s">
        <v>11</v>
      </c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 t="s">
        <v>12</v>
      </c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 t="s">
        <v>13</v>
      </c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 t="s">
        <v>14</v>
      </c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 t="s">
        <v>15</v>
      </c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 t="s">
        <v>16</v>
      </c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 t="s">
        <v>17</v>
      </c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</row>
    <row r="13" spans="1:164" s="13" customFormat="1" x14ac:dyDescent="0.25">
      <c r="A13" s="157">
        <v>1</v>
      </c>
      <c r="B13" s="158"/>
      <c r="C13" s="158"/>
      <c r="D13" s="158"/>
      <c r="E13" s="159"/>
      <c r="F13" s="160">
        <v>2</v>
      </c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>
        <v>3</v>
      </c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>
        <v>4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>
        <v>5</v>
      </c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>
        <v>6</v>
      </c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>
        <v>7</v>
      </c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>
        <v>8</v>
      </c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0"/>
      <c r="DR13" s="160">
        <v>9</v>
      </c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>
        <v>10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</row>
    <row r="14" spans="1:164" s="14" customFormat="1" ht="72" customHeight="1" x14ac:dyDescent="0.25">
      <c r="A14" s="148" t="s">
        <v>40</v>
      </c>
      <c r="B14" s="149"/>
      <c r="C14" s="149"/>
      <c r="D14" s="149"/>
      <c r="E14" s="150"/>
      <c r="F14" s="151" t="s">
        <v>93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 t="s">
        <v>96</v>
      </c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90" t="s">
        <v>99</v>
      </c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132">
        <f>40.291</f>
        <v>40.290999999999997</v>
      </c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41" t="s">
        <v>110</v>
      </c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38">
        <v>12.500007</v>
      </c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40"/>
      <c r="DA14" s="138">
        <f>CJ14</f>
        <v>12.500007</v>
      </c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40"/>
      <c r="DR14" s="138">
        <f>DA14</f>
        <v>12.500007</v>
      </c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40"/>
      <c r="EL14" s="138">
        <f>AZ14-DR14</f>
        <v>27.790992999999997</v>
      </c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40"/>
    </row>
    <row r="15" spans="1:164" s="14" customFormat="1" ht="78.75" customHeight="1" x14ac:dyDescent="0.25">
      <c r="A15" s="148" t="s">
        <v>42</v>
      </c>
      <c r="B15" s="149"/>
      <c r="C15" s="149"/>
      <c r="D15" s="149"/>
      <c r="E15" s="150"/>
      <c r="F15" s="151" t="s">
        <v>94</v>
      </c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 t="s">
        <v>195</v>
      </c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90" t="s">
        <v>100</v>
      </c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132">
        <v>13.333</v>
      </c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41" t="s">
        <v>110</v>
      </c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38">
        <v>12.308315</v>
      </c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40"/>
      <c r="DA15" s="138">
        <f t="shared" ref="DA15" si="0">CJ15</f>
        <v>12.308315</v>
      </c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40"/>
      <c r="DR15" s="138">
        <f>DA15</f>
        <v>12.308315</v>
      </c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40"/>
      <c r="EL15" s="138">
        <f>AZ15-DR15</f>
        <v>1.0246849999999998</v>
      </c>
      <c r="EM15" s="139"/>
      <c r="EN15" s="139"/>
      <c r="EO15" s="139"/>
      <c r="EP15" s="139"/>
      <c r="EQ15" s="139"/>
      <c r="ER15" s="139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40"/>
    </row>
    <row r="16" spans="1:164" s="14" customFormat="1" ht="117" customHeight="1" x14ac:dyDescent="0.25">
      <c r="A16" s="148" t="s">
        <v>44</v>
      </c>
      <c r="B16" s="149"/>
      <c r="C16" s="149"/>
      <c r="D16" s="149"/>
      <c r="E16" s="150"/>
      <c r="F16" s="151" t="s">
        <v>95</v>
      </c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 t="s">
        <v>98</v>
      </c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90" t="s">
        <v>101</v>
      </c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32">
        <v>87.5</v>
      </c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41" t="s">
        <v>199</v>
      </c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38">
        <v>143.059326</v>
      </c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40"/>
      <c r="DA16" s="138">
        <f>CJ16</f>
        <v>143.059326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40"/>
      <c r="DR16" s="138">
        <f>DA16</f>
        <v>143.059326</v>
      </c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40"/>
      <c r="EL16" s="211" t="s">
        <v>102</v>
      </c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3"/>
    </row>
    <row r="17" spans="1:162" s="14" customFormat="1" ht="7.5" hidden="1" customHeight="1" x14ac:dyDescent="0.25">
      <c r="A17" s="148"/>
      <c r="B17" s="149"/>
      <c r="C17" s="149"/>
      <c r="D17" s="149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0" customFormat="1" ht="45" customHeight="1" x14ac:dyDescent="0.25">
      <c r="A21" s="83" t="s">
        <v>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</row>
    <row r="22" spans="1:162" s="54" customFormat="1" ht="15.75" x14ac:dyDescent="0.25">
      <c r="AV22" s="114" t="s">
        <v>137</v>
      </c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54" t="s">
        <v>4</v>
      </c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4"/>
      <c r="CV23" s="154"/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4"/>
      <c r="DI23" s="154"/>
      <c r="DJ23" s="154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15"/>
      <c r="DW23" s="15"/>
      <c r="DX23" s="15"/>
      <c r="DY23" s="15"/>
      <c r="DZ23" s="16"/>
      <c r="EA23" s="16"/>
      <c r="EB23" s="16"/>
      <c r="EC23" s="16"/>
      <c r="ED23" s="57"/>
      <c r="EE23" s="57"/>
      <c r="EF23" s="57"/>
      <c r="EG23" s="57"/>
      <c r="EH23" s="54"/>
      <c r="EI23" s="54"/>
      <c r="EJ23" s="54"/>
      <c r="EK23" s="54"/>
    </row>
    <row r="24" spans="1:162" s="8" customFormat="1" ht="15.75" x14ac:dyDescent="0.25">
      <c r="AW24" s="115" t="s">
        <v>19</v>
      </c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6" t="s">
        <v>152</v>
      </c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5">
        <v>20</v>
      </c>
      <c r="CS24" s="115"/>
      <c r="CT24" s="115"/>
      <c r="CU24" s="115"/>
      <c r="CV24" s="117" t="s">
        <v>205</v>
      </c>
      <c r="CW24" s="117"/>
      <c r="CX24" s="117"/>
      <c r="CY24" s="117"/>
      <c r="CZ24" s="118" t="s">
        <v>6</v>
      </c>
      <c r="DA24" s="118"/>
      <c r="DB24" s="118"/>
      <c r="DC24" s="118"/>
      <c r="DD24" s="118"/>
      <c r="DE24" s="118"/>
      <c r="DF24" s="118"/>
      <c r="DG24" s="118"/>
      <c r="DH24" s="118"/>
    </row>
    <row r="25" spans="1:162" s="54" customFormat="1" ht="15.75" x14ac:dyDescent="0.25">
      <c r="C25" s="115" t="s">
        <v>7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6" t="s">
        <v>153</v>
      </c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DC25" s="7"/>
    </row>
    <row r="27" spans="1:162" s="12" customFormat="1" ht="61.5" customHeight="1" x14ac:dyDescent="0.2">
      <c r="A27" s="156" t="s">
        <v>8</v>
      </c>
      <c r="B27" s="156"/>
      <c r="C27" s="156"/>
      <c r="D27" s="156"/>
      <c r="E27" s="156"/>
      <c r="F27" s="156" t="s">
        <v>20</v>
      </c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 t="s">
        <v>10</v>
      </c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 t="s">
        <v>21</v>
      </c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 t="s">
        <v>22</v>
      </c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 t="s">
        <v>23</v>
      </c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 t="s">
        <v>24</v>
      </c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 t="s">
        <v>25</v>
      </c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 t="s">
        <v>26</v>
      </c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 t="s">
        <v>27</v>
      </c>
      <c r="EN27" s="156"/>
      <c r="EO27" s="156"/>
      <c r="EP27" s="156"/>
      <c r="EQ27" s="156"/>
      <c r="ER27" s="156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6"/>
    </row>
    <row r="28" spans="1:162" s="13" customFormat="1" x14ac:dyDescent="0.25">
      <c r="A28" s="157">
        <v>1</v>
      </c>
      <c r="B28" s="158"/>
      <c r="C28" s="158"/>
      <c r="D28" s="158"/>
      <c r="E28" s="159"/>
      <c r="F28" s="160">
        <v>2</v>
      </c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>
        <v>3</v>
      </c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>
        <v>4</v>
      </c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>
        <v>5</v>
      </c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>
        <v>6</v>
      </c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>
        <v>7</v>
      </c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>
        <v>8</v>
      </c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>
        <v>9</v>
      </c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160"/>
      <c r="EH28" s="160"/>
      <c r="EI28" s="160"/>
      <c r="EJ28" s="160"/>
      <c r="EK28" s="160"/>
      <c r="EL28" s="160"/>
      <c r="EM28" s="160">
        <v>10</v>
      </c>
      <c r="EN28" s="160"/>
      <c r="EO28" s="160"/>
      <c r="EP28" s="160"/>
      <c r="EQ28" s="160"/>
      <c r="ER28" s="160"/>
      <c r="ES28" s="160"/>
      <c r="ET28" s="160"/>
      <c r="EU28" s="160"/>
      <c r="EV28" s="160"/>
      <c r="EW28" s="160"/>
      <c r="EX28" s="160"/>
      <c r="EY28" s="160"/>
      <c r="EZ28" s="160"/>
      <c r="FA28" s="160"/>
      <c r="FB28" s="160"/>
      <c r="FC28" s="160"/>
      <c r="FD28" s="160"/>
      <c r="FE28" s="160"/>
    </row>
    <row r="29" spans="1:162" s="14" customFormat="1" ht="68.25" customHeight="1" x14ac:dyDescent="0.25">
      <c r="A29" s="148" t="s">
        <v>40</v>
      </c>
      <c r="B29" s="149"/>
      <c r="C29" s="149"/>
      <c r="D29" s="149"/>
      <c r="E29" s="150"/>
      <c r="F29" s="151" t="s">
        <v>93</v>
      </c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 t="s">
        <v>96</v>
      </c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90" t="s">
        <v>99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132">
        <v>40.290999999999997</v>
      </c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41" t="s">
        <v>136</v>
      </c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33">
        <f>CJ14</f>
        <v>12.500007</v>
      </c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>
        <f>DA14</f>
        <v>12.500007</v>
      </c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>
        <f>CY29</f>
        <v>12.500007</v>
      </c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>
        <f>AZ29-DT29</f>
        <v>27.790992999999997</v>
      </c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55"/>
    </row>
    <row r="30" spans="1:162" s="14" customFormat="1" ht="66" customHeight="1" x14ac:dyDescent="0.25">
      <c r="A30" s="148" t="s">
        <v>42</v>
      </c>
      <c r="B30" s="149"/>
      <c r="C30" s="149"/>
      <c r="D30" s="149"/>
      <c r="E30" s="150"/>
      <c r="F30" s="151" t="s">
        <v>94</v>
      </c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 t="s">
        <v>195</v>
      </c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90" t="s">
        <v>100</v>
      </c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132">
        <v>13.333</v>
      </c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41" t="s">
        <v>196</v>
      </c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33">
        <f t="shared" ref="CG30:CG31" si="1">CJ15</f>
        <v>12.308315</v>
      </c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3">
        <f>DA15</f>
        <v>12.308315</v>
      </c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>
        <f>CY30</f>
        <v>12.308315</v>
      </c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133">
        <f t="shared" ref="EM30" si="2">AZ30-DT30</f>
        <v>1.0246849999999998</v>
      </c>
      <c r="EN30" s="133"/>
      <c r="EO30" s="133"/>
      <c r="EP30" s="133"/>
      <c r="EQ30" s="133"/>
      <c r="ER30" s="133"/>
      <c r="ES30" s="133"/>
      <c r="ET30" s="133"/>
      <c r="EU30" s="133"/>
      <c r="EV30" s="133"/>
      <c r="EW30" s="133"/>
      <c r="EX30" s="133"/>
      <c r="EY30" s="133"/>
      <c r="EZ30" s="133"/>
      <c r="FA30" s="133"/>
      <c r="FB30" s="133"/>
      <c r="FC30" s="133"/>
      <c r="FD30" s="133"/>
      <c r="FE30" s="133"/>
    </row>
    <row r="31" spans="1:162" s="14" customFormat="1" ht="117.75" customHeight="1" x14ac:dyDescent="0.25">
      <c r="A31" s="148" t="s">
        <v>44</v>
      </c>
      <c r="B31" s="149"/>
      <c r="C31" s="149"/>
      <c r="D31" s="149"/>
      <c r="E31" s="150"/>
      <c r="F31" s="151" t="s">
        <v>95</v>
      </c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 t="s">
        <v>98</v>
      </c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90" t="s">
        <v>101</v>
      </c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133">
        <v>87.5</v>
      </c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41" t="s">
        <v>197</v>
      </c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33">
        <f t="shared" si="1"/>
        <v>143.059326</v>
      </c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>
        <f>DA16</f>
        <v>143.059326</v>
      </c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>
        <f>CY31</f>
        <v>143.059326</v>
      </c>
      <c r="DU31" s="133"/>
      <c r="DV31" s="133"/>
      <c r="DW31" s="133"/>
      <c r="DX31" s="133"/>
      <c r="DY31" s="133"/>
      <c r="DZ31" s="133"/>
      <c r="EA31" s="133"/>
      <c r="EB31" s="133"/>
      <c r="EC31" s="133"/>
      <c r="ED31" s="133"/>
      <c r="EE31" s="133"/>
      <c r="EF31" s="133"/>
      <c r="EG31" s="133"/>
      <c r="EH31" s="133"/>
      <c r="EI31" s="133"/>
      <c r="EJ31" s="133"/>
      <c r="EK31" s="133"/>
      <c r="EL31" s="133"/>
      <c r="EM31" s="214" t="str">
        <f>EL16</f>
        <v>нет свободной мощности</v>
      </c>
      <c r="EN31" s="214"/>
      <c r="EO31" s="214"/>
      <c r="EP31" s="214"/>
      <c r="EQ31" s="214"/>
      <c r="ER31" s="214"/>
      <c r="ES31" s="214"/>
      <c r="ET31" s="214"/>
      <c r="EU31" s="214"/>
      <c r="EV31" s="214"/>
      <c r="EW31" s="214"/>
      <c r="EX31" s="214"/>
      <c r="EY31" s="214"/>
      <c r="EZ31" s="214"/>
      <c r="FA31" s="214"/>
      <c r="FB31" s="214"/>
      <c r="FC31" s="214"/>
      <c r="FD31" s="214"/>
      <c r="FE31" s="214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0" customFormat="1" ht="15.75" x14ac:dyDescent="0.25">
      <c r="A35" s="83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/>
      <c r="FD35" s="113"/>
      <c r="FE35" s="113"/>
    </row>
    <row r="36" spans="1:161" s="54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54" t="s">
        <v>4</v>
      </c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54"/>
      <c r="DR37" s="154"/>
      <c r="DS37" s="154"/>
      <c r="DT37" s="154"/>
      <c r="DU37" s="154"/>
      <c r="DV37" s="154"/>
      <c r="DW37" s="154"/>
      <c r="DX37" s="154"/>
      <c r="DY37" s="9"/>
      <c r="DZ37" s="9"/>
      <c r="EA37" s="9"/>
      <c r="EB37" s="9"/>
      <c r="EC37" s="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5" t="s">
        <v>30</v>
      </c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6" t="s">
        <v>152</v>
      </c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5">
        <v>20</v>
      </c>
      <c r="DB38" s="115"/>
      <c r="DC38" s="115"/>
      <c r="DD38" s="115"/>
      <c r="DE38" s="117" t="s">
        <v>205</v>
      </c>
      <c r="DF38" s="117"/>
      <c r="DG38" s="117"/>
      <c r="DH38" s="117"/>
      <c r="DI38" s="118" t="s">
        <v>6</v>
      </c>
      <c r="DJ38" s="118"/>
      <c r="DK38" s="118"/>
      <c r="DL38" s="118"/>
      <c r="DM38" s="118"/>
      <c r="DN38" s="118"/>
      <c r="DO38" s="118"/>
      <c r="DP38" s="118"/>
      <c r="DQ38" s="118"/>
    </row>
    <row r="39" spans="1:161" s="54" customFormat="1" ht="15.75" x14ac:dyDescent="0.25">
      <c r="C39" s="115" t="s">
        <v>7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6" t="s">
        <v>153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DC39" s="7"/>
    </row>
    <row r="40" spans="1:161" s="60" customFormat="1" ht="15.75" x14ac:dyDescent="0.25">
      <c r="DC40" s="42"/>
    </row>
    <row r="41" spans="1:161" ht="45" customHeight="1" x14ac:dyDescent="0.25">
      <c r="A41" s="167" t="s">
        <v>31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9"/>
      <c r="L41" s="167" t="s">
        <v>32</v>
      </c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  <c r="AD41" s="156" t="s">
        <v>33</v>
      </c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156"/>
      <c r="CO41" s="156"/>
      <c r="CP41" s="156"/>
      <c r="CQ41" s="156"/>
      <c r="CR41" s="156"/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</row>
    <row r="42" spans="1:161" ht="13.5" customHeight="1" x14ac:dyDescent="0.2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2"/>
      <c r="L42" s="170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2"/>
      <c r="AD42" s="170">
        <v>1</v>
      </c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2"/>
      <c r="BK42" s="170">
        <v>2</v>
      </c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2"/>
      <c r="CR42" s="170">
        <v>3</v>
      </c>
      <c r="CS42" s="171"/>
      <c r="CT42" s="171"/>
      <c r="CU42" s="171"/>
      <c r="CV42" s="171"/>
      <c r="CW42" s="171"/>
      <c r="CX42" s="171"/>
      <c r="CY42" s="171"/>
      <c r="CZ42" s="171"/>
      <c r="DA42" s="171"/>
      <c r="DB42" s="171"/>
      <c r="DC42" s="171"/>
      <c r="DD42" s="171"/>
      <c r="DE42" s="171"/>
      <c r="DF42" s="171"/>
      <c r="DG42" s="171"/>
      <c r="DH42" s="171"/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2"/>
      <c r="DY42" s="156" t="s">
        <v>34</v>
      </c>
      <c r="DZ42" s="156"/>
      <c r="EA42" s="156"/>
      <c r="EB42" s="156"/>
      <c r="EC42" s="156"/>
      <c r="ED42" s="156"/>
      <c r="EE42" s="156"/>
      <c r="EF42" s="156"/>
      <c r="EG42" s="156"/>
      <c r="EH42" s="156"/>
      <c r="EI42" s="156"/>
      <c r="EJ42" s="156"/>
      <c r="EK42" s="156"/>
      <c r="EL42" s="156"/>
      <c r="EM42" s="156"/>
      <c r="EN42" s="156"/>
      <c r="EO42" s="156"/>
      <c r="EP42" s="156"/>
      <c r="EQ42" s="156"/>
      <c r="ER42" s="156"/>
      <c r="ES42" s="156"/>
      <c r="ET42" s="156"/>
      <c r="EU42" s="156"/>
      <c r="EV42" s="156"/>
      <c r="EW42" s="156"/>
      <c r="EX42" s="156"/>
      <c r="EY42" s="156"/>
      <c r="EZ42" s="156"/>
      <c r="FA42" s="156"/>
      <c r="FB42" s="156"/>
      <c r="FC42" s="156"/>
      <c r="FD42" s="156"/>
      <c r="FE42" s="156"/>
    </row>
    <row r="43" spans="1:161" ht="13.5" customHeight="1" x14ac:dyDescent="0.25">
      <c r="A43" s="170"/>
      <c r="B43" s="171"/>
      <c r="C43" s="171"/>
      <c r="D43" s="171"/>
      <c r="E43" s="171"/>
      <c r="F43" s="171"/>
      <c r="G43" s="171"/>
      <c r="H43" s="171"/>
      <c r="I43" s="171"/>
      <c r="J43" s="171"/>
      <c r="K43" s="172"/>
      <c r="L43" s="170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2"/>
      <c r="AD43" s="170" t="s">
        <v>35</v>
      </c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2"/>
      <c r="BK43" s="170" t="s">
        <v>36</v>
      </c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2"/>
      <c r="CR43" s="170" t="s">
        <v>37</v>
      </c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2"/>
      <c r="DY43" s="156" t="s">
        <v>34</v>
      </c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6"/>
      <c r="EK43" s="156"/>
      <c r="EL43" s="156"/>
      <c r="EM43" s="156"/>
      <c r="EN43" s="156"/>
      <c r="EO43" s="156"/>
      <c r="EP43" s="156"/>
      <c r="EQ43" s="156"/>
      <c r="ER43" s="156"/>
      <c r="ES43" s="156"/>
      <c r="ET43" s="156"/>
      <c r="EU43" s="156"/>
      <c r="EV43" s="156"/>
      <c r="EW43" s="156"/>
      <c r="EX43" s="156"/>
      <c r="EY43" s="156"/>
      <c r="EZ43" s="156"/>
      <c r="FA43" s="156"/>
      <c r="FB43" s="156"/>
      <c r="FC43" s="156"/>
      <c r="FD43" s="156"/>
      <c r="FE43" s="156"/>
    </row>
    <row r="44" spans="1:161" ht="44.25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9"/>
      <c r="L44" s="167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9"/>
      <c r="AD44" s="173" t="s">
        <v>38</v>
      </c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 t="s">
        <v>39</v>
      </c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 t="s">
        <v>38</v>
      </c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 t="s">
        <v>39</v>
      </c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 t="s">
        <v>38</v>
      </c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 t="s">
        <v>39</v>
      </c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 t="s">
        <v>38</v>
      </c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 t="s">
        <v>39</v>
      </c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</row>
    <row r="45" spans="1:161" s="18" customFormat="1" x14ac:dyDescent="0.25">
      <c r="A45" s="148" t="s">
        <v>40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74" t="s">
        <v>41</v>
      </c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</row>
    <row r="46" spans="1:161" s="18" customFormat="1" x14ac:dyDescent="0.25">
      <c r="A46" s="148" t="s">
        <v>42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74" t="s">
        <v>43</v>
      </c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</row>
    <row r="47" spans="1:161" s="18" customFormat="1" x14ac:dyDescent="0.25">
      <c r="A47" s="148" t="s">
        <v>44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74" t="s">
        <v>45</v>
      </c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</row>
    <row r="48" spans="1:161" s="18" customFormat="1" x14ac:dyDescent="0.25">
      <c r="A48" s="148" t="s">
        <v>34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50"/>
      <c r="L48" s="174" t="s">
        <v>34</v>
      </c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0" customFormat="1" ht="63.75" customHeight="1" x14ac:dyDescent="0.25">
      <c r="A52" s="83" t="s">
        <v>119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</row>
    <row r="53" spans="1:161" s="8" customFormat="1" ht="15.75" x14ac:dyDescent="0.25">
      <c r="AV53" s="154" t="s">
        <v>4</v>
      </c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154"/>
      <c r="CW53" s="154"/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54"/>
      <c r="DI53" s="154"/>
      <c r="DJ53" s="154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15"/>
      <c r="DW53" s="15"/>
      <c r="DX53" s="15"/>
      <c r="DY53" s="15"/>
      <c r="DZ53" s="16"/>
      <c r="EA53" s="16"/>
      <c r="EB53" s="16"/>
      <c r="EC53" s="16"/>
      <c r="ED53" s="57"/>
      <c r="EE53" s="57"/>
      <c r="EF53" s="57"/>
      <c r="EG53" s="57"/>
      <c r="EH53" s="54"/>
      <c r="EI53" s="54"/>
      <c r="EJ53" s="54"/>
      <c r="EK53" s="54"/>
    </row>
    <row r="54" spans="1:161" s="8" customFormat="1" ht="15.75" x14ac:dyDescent="0.25">
      <c r="AQ54" s="19"/>
      <c r="AR54" s="17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115" t="s">
        <v>112</v>
      </c>
      <c r="BH54" s="115"/>
      <c r="BI54" s="115"/>
      <c r="BJ54" s="115"/>
      <c r="BK54" s="115"/>
      <c r="BL54" s="115"/>
      <c r="BM54" s="115"/>
      <c r="BN54" s="115"/>
      <c r="BO54" s="115"/>
      <c r="BP54" s="115"/>
      <c r="BQ54" s="116" t="s">
        <v>152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5">
        <v>20</v>
      </c>
      <c r="CJ54" s="115"/>
      <c r="CK54" s="115"/>
      <c r="CL54" s="115"/>
      <c r="CM54" s="117" t="s">
        <v>205</v>
      </c>
      <c r="CN54" s="117"/>
      <c r="CO54" s="117"/>
      <c r="CP54" s="117"/>
      <c r="CQ54" s="118" t="s">
        <v>6</v>
      </c>
      <c r="CR54" s="118"/>
      <c r="CS54" s="118"/>
      <c r="CT54" s="118"/>
      <c r="CU54" s="118"/>
      <c r="CV54" s="118"/>
      <c r="CW54" s="118"/>
      <c r="CX54" s="118"/>
      <c r="DC54" s="10"/>
    </row>
    <row r="55" spans="1:161" s="54" customFormat="1" ht="15.75" x14ac:dyDescent="0.25">
      <c r="O55" s="155" t="s">
        <v>7</v>
      </c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16" t="s">
        <v>153</v>
      </c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DC55" s="7"/>
    </row>
    <row r="57" spans="1:161" ht="66" customHeight="1" x14ac:dyDescent="0.25">
      <c r="A57" s="156" t="s">
        <v>47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 t="s">
        <v>48</v>
      </c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 t="s">
        <v>49</v>
      </c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 t="s">
        <v>50</v>
      </c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 t="s">
        <v>51</v>
      </c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 t="s">
        <v>52</v>
      </c>
      <c r="EB57" s="156"/>
      <c r="EC57" s="156"/>
      <c r="ED57" s="156"/>
      <c r="EE57" s="156"/>
      <c r="EF57" s="156"/>
      <c r="EG57" s="156"/>
      <c r="EH57" s="156"/>
      <c r="EI57" s="156"/>
      <c r="EJ57" s="156"/>
      <c r="EK57" s="156"/>
      <c r="EL57" s="156"/>
      <c r="EM57" s="156"/>
      <c r="EN57" s="156"/>
      <c r="EO57" s="156"/>
      <c r="EP57" s="156"/>
      <c r="EQ57" s="156"/>
      <c r="ER57" s="156"/>
      <c r="ES57" s="156"/>
      <c r="ET57" s="156"/>
      <c r="EU57" s="156"/>
      <c r="EV57" s="156"/>
      <c r="EW57" s="156"/>
      <c r="EX57" s="156"/>
      <c r="EY57" s="156"/>
      <c r="EZ57" s="156"/>
      <c r="FA57" s="156"/>
      <c r="FB57" s="156"/>
      <c r="FC57" s="156"/>
      <c r="FD57" s="156"/>
      <c r="FE57" s="156"/>
    </row>
    <row r="58" spans="1:161" s="20" customFormat="1" x14ac:dyDescent="0.25">
      <c r="A58" s="127">
        <v>1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>
        <v>2</v>
      </c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>
        <v>3</v>
      </c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>
        <v>4</v>
      </c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>
        <v>5</v>
      </c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>
        <v>6</v>
      </c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</row>
    <row r="59" spans="1:161" s="20" customFormat="1" ht="30" customHeight="1" x14ac:dyDescent="0.25">
      <c r="A59" s="90" t="s">
        <v>93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84" t="s">
        <v>111</v>
      </c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6"/>
      <c r="AS59" s="145" t="s">
        <v>104</v>
      </c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7"/>
      <c r="BQ59" s="138">
        <v>7.431</v>
      </c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40"/>
      <c r="CT59" s="71">
        <v>8.3219999999999992</v>
      </c>
      <c r="CU59" s="71">
        <v>8.3219999999999992</v>
      </c>
      <c r="CV59" s="138">
        <f t="shared" ref="CV59:CV66" si="3">BQ59</f>
        <v>7.431</v>
      </c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40"/>
      <c r="EA59" s="103">
        <f>EL14</f>
        <v>27.790992999999997</v>
      </c>
      <c r="EB59" s="175"/>
      <c r="EC59" s="175"/>
      <c r="ED59" s="175"/>
      <c r="EE59" s="175"/>
      <c r="EF59" s="175"/>
      <c r="EG59" s="175"/>
      <c r="EH59" s="175"/>
      <c r="EI59" s="175"/>
      <c r="EJ59" s="175"/>
      <c r="EK59" s="175"/>
      <c r="EL59" s="175"/>
      <c r="EM59" s="175"/>
      <c r="EN59" s="175"/>
      <c r="EO59" s="175"/>
      <c r="EP59" s="175"/>
      <c r="EQ59" s="175"/>
      <c r="ER59" s="175"/>
      <c r="ES59" s="175"/>
      <c r="ET59" s="175"/>
      <c r="EU59" s="175"/>
      <c r="EV59" s="175"/>
      <c r="EW59" s="175"/>
      <c r="EX59" s="175"/>
      <c r="EY59" s="175"/>
      <c r="EZ59" s="175"/>
      <c r="FA59" s="175"/>
      <c r="FB59" s="175"/>
      <c r="FC59" s="175"/>
      <c r="FD59" s="175"/>
      <c r="FE59" s="176"/>
    </row>
    <row r="60" spans="1:161" s="20" customFormat="1" ht="30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87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9"/>
      <c r="AS60" s="145" t="s">
        <v>105</v>
      </c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7"/>
      <c r="BQ60" s="138">
        <v>2.5990099999999998</v>
      </c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40"/>
      <c r="CT60" s="73">
        <v>3.44</v>
      </c>
      <c r="CU60" s="73">
        <v>3.44</v>
      </c>
      <c r="CV60" s="133">
        <f t="shared" si="3"/>
        <v>2.5990099999999998</v>
      </c>
      <c r="CW60" s="133">
        <v>3.44</v>
      </c>
      <c r="CX60" s="133">
        <v>3.44</v>
      </c>
      <c r="CY60" s="133">
        <v>3.44</v>
      </c>
      <c r="CZ60" s="133">
        <v>3.44</v>
      </c>
      <c r="DA60" s="133">
        <v>3.44</v>
      </c>
      <c r="DB60" s="133">
        <v>3.44</v>
      </c>
      <c r="DC60" s="133">
        <v>3.44</v>
      </c>
      <c r="DD60" s="133">
        <v>3.44</v>
      </c>
      <c r="DE60" s="133">
        <v>3.44</v>
      </c>
      <c r="DF60" s="133">
        <v>3.44</v>
      </c>
      <c r="DG60" s="133">
        <v>3.44</v>
      </c>
      <c r="DH60" s="133">
        <v>3.44</v>
      </c>
      <c r="DI60" s="133">
        <v>3.44</v>
      </c>
      <c r="DJ60" s="133">
        <v>3.44</v>
      </c>
      <c r="DK60" s="133">
        <v>3.44</v>
      </c>
      <c r="DL60" s="133">
        <v>3.44</v>
      </c>
      <c r="DM60" s="133">
        <v>3.44</v>
      </c>
      <c r="DN60" s="133">
        <v>3.44</v>
      </c>
      <c r="DO60" s="133">
        <v>3.44</v>
      </c>
      <c r="DP60" s="133">
        <v>3.44</v>
      </c>
      <c r="DQ60" s="133">
        <v>3.44</v>
      </c>
      <c r="DR60" s="133">
        <v>3.44</v>
      </c>
      <c r="DS60" s="133">
        <v>3.44</v>
      </c>
      <c r="DT60" s="133">
        <v>3.44</v>
      </c>
      <c r="DU60" s="133">
        <v>3.44</v>
      </c>
      <c r="DV60" s="133">
        <v>3.44</v>
      </c>
      <c r="DW60" s="133">
        <v>3.44</v>
      </c>
      <c r="DX60" s="133">
        <v>3.44</v>
      </c>
      <c r="DY60" s="133">
        <v>3.44</v>
      </c>
      <c r="DZ60" s="133">
        <v>3.44</v>
      </c>
      <c r="EA60" s="216"/>
      <c r="EB60" s="217"/>
      <c r="EC60" s="217"/>
      <c r="ED60" s="217"/>
      <c r="EE60" s="217"/>
      <c r="EF60" s="217"/>
      <c r="EG60" s="217"/>
      <c r="EH60" s="217"/>
      <c r="EI60" s="217"/>
      <c r="EJ60" s="217"/>
      <c r="EK60" s="217"/>
      <c r="EL60" s="217"/>
      <c r="EM60" s="217"/>
      <c r="EN60" s="217"/>
      <c r="EO60" s="217"/>
      <c r="EP60" s="217"/>
      <c r="EQ60" s="217"/>
      <c r="ER60" s="217"/>
      <c r="ES60" s="217"/>
      <c r="ET60" s="217"/>
      <c r="EU60" s="217"/>
      <c r="EV60" s="217"/>
      <c r="EW60" s="217"/>
      <c r="EX60" s="217"/>
      <c r="EY60" s="217"/>
      <c r="EZ60" s="217"/>
      <c r="FA60" s="217"/>
      <c r="FB60" s="217"/>
      <c r="FC60" s="217"/>
      <c r="FD60" s="217"/>
      <c r="FE60" s="218"/>
    </row>
    <row r="61" spans="1:161" s="20" customFormat="1" ht="30" customHeight="1" x14ac:dyDescent="0.25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87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9"/>
      <c r="AS61" s="145" t="s">
        <v>106</v>
      </c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7"/>
      <c r="BQ61" s="138">
        <v>1.2500000000000001E-2</v>
      </c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  <c r="CP61" s="139"/>
      <c r="CQ61" s="139"/>
      <c r="CR61" s="139"/>
      <c r="CS61" s="140"/>
      <c r="CT61" s="73">
        <v>2.5999999999999999E-2</v>
      </c>
      <c r="CU61" s="73">
        <v>2.5999999999999999E-2</v>
      </c>
      <c r="CV61" s="133">
        <f t="shared" si="3"/>
        <v>1.2500000000000001E-2</v>
      </c>
      <c r="CW61" s="133">
        <v>2.5999999999999999E-2</v>
      </c>
      <c r="CX61" s="133">
        <v>2.5999999999999999E-2</v>
      </c>
      <c r="CY61" s="133">
        <v>2.5999999999999999E-2</v>
      </c>
      <c r="CZ61" s="133">
        <v>2.5999999999999999E-2</v>
      </c>
      <c r="DA61" s="133">
        <v>2.5999999999999999E-2</v>
      </c>
      <c r="DB61" s="133">
        <v>2.5999999999999999E-2</v>
      </c>
      <c r="DC61" s="133">
        <v>2.5999999999999999E-2</v>
      </c>
      <c r="DD61" s="133">
        <v>2.5999999999999999E-2</v>
      </c>
      <c r="DE61" s="133">
        <v>2.5999999999999999E-2</v>
      </c>
      <c r="DF61" s="133">
        <v>2.5999999999999999E-2</v>
      </c>
      <c r="DG61" s="133">
        <v>2.5999999999999999E-2</v>
      </c>
      <c r="DH61" s="133">
        <v>2.5999999999999999E-2</v>
      </c>
      <c r="DI61" s="133">
        <v>2.5999999999999999E-2</v>
      </c>
      <c r="DJ61" s="133">
        <v>2.5999999999999999E-2</v>
      </c>
      <c r="DK61" s="133">
        <v>2.5999999999999999E-2</v>
      </c>
      <c r="DL61" s="133">
        <v>2.5999999999999999E-2</v>
      </c>
      <c r="DM61" s="133">
        <v>2.5999999999999999E-2</v>
      </c>
      <c r="DN61" s="133">
        <v>2.5999999999999999E-2</v>
      </c>
      <c r="DO61" s="133">
        <v>2.5999999999999999E-2</v>
      </c>
      <c r="DP61" s="133">
        <v>2.5999999999999999E-2</v>
      </c>
      <c r="DQ61" s="133">
        <v>2.5999999999999999E-2</v>
      </c>
      <c r="DR61" s="133">
        <v>2.5999999999999999E-2</v>
      </c>
      <c r="DS61" s="133">
        <v>2.5999999999999999E-2</v>
      </c>
      <c r="DT61" s="133">
        <v>2.5999999999999999E-2</v>
      </c>
      <c r="DU61" s="133">
        <v>2.5999999999999999E-2</v>
      </c>
      <c r="DV61" s="133">
        <v>2.5999999999999999E-2</v>
      </c>
      <c r="DW61" s="133">
        <v>2.5999999999999999E-2</v>
      </c>
      <c r="DX61" s="133">
        <v>2.5999999999999999E-2</v>
      </c>
      <c r="DY61" s="133">
        <v>2.5999999999999999E-2</v>
      </c>
      <c r="DZ61" s="133">
        <v>2.5999999999999999E-2</v>
      </c>
      <c r="EA61" s="216"/>
      <c r="EB61" s="217"/>
      <c r="EC61" s="217"/>
      <c r="ED61" s="217"/>
      <c r="EE61" s="217"/>
      <c r="EF61" s="217"/>
      <c r="EG61" s="217"/>
      <c r="EH61" s="217"/>
      <c r="EI61" s="217"/>
      <c r="EJ61" s="217"/>
      <c r="EK61" s="217"/>
      <c r="EL61" s="217"/>
      <c r="EM61" s="217"/>
      <c r="EN61" s="217"/>
      <c r="EO61" s="217"/>
      <c r="EP61" s="217"/>
      <c r="EQ61" s="217"/>
      <c r="ER61" s="217"/>
      <c r="ES61" s="217"/>
      <c r="ET61" s="217"/>
      <c r="EU61" s="217"/>
      <c r="EV61" s="217"/>
      <c r="EW61" s="217"/>
      <c r="EX61" s="217"/>
      <c r="EY61" s="217"/>
      <c r="EZ61" s="217"/>
      <c r="FA61" s="217"/>
      <c r="FB61" s="217"/>
      <c r="FC61" s="217"/>
      <c r="FD61" s="217"/>
      <c r="FE61" s="218"/>
    </row>
    <row r="62" spans="1:161" s="20" customFormat="1" ht="30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87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9"/>
      <c r="AS62" s="145" t="s">
        <v>189</v>
      </c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7"/>
      <c r="BQ62" s="138">
        <v>8.2598000000000005E-2</v>
      </c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  <c r="CP62" s="139"/>
      <c r="CQ62" s="139"/>
      <c r="CR62" s="139"/>
      <c r="CS62" s="140"/>
      <c r="CT62" s="73">
        <v>8.2598000000000005E-2</v>
      </c>
      <c r="CU62" s="73">
        <v>8.2598000000000005E-2</v>
      </c>
      <c r="CV62" s="133">
        <f t="shared" si="3"/>
        <v>8.2598000000000005E-2</v>
      </c>
      <c r="CW62" s="133">
        <v>8.2598000000000005E-2</v>
      </c>
      <c r="CX62" s="133">
        <v>8.2598000000000005E-2</v>
      </c>
      <c r="CY62" s="133">
        <v>8.2598000000000005E-2</v>
      </c>
      <c r="CZ62" s="133">
        <v>8.2598000000000005E-2</v>
      </c>
      <c r="DA62" s="133">
        <v>8.2598000000000005E-2</v>
      </c>
      <c r="DB62" s="133">
        <v>8.2598000000000005E-2</v>
      </c>
      <c r="DC62" s="133">
        <v>8.2598000000000005E-2</v>
      </c>
      <c r="DD62" s="133">
        <v>8.2598000000000005E-2</v>
      </c>
      <c r="DE62" s="133">
        <v>8.2598000000000005E-2</v>
      </c>
      <c r="DF62" s="133">
        <v>8.2598000000000005E-2</v>
      </c>
      <c r="DG62" s="133">
        <v>8.2598000000000005E-2</v>
      </c>
      <c r="DH62" s="133">
        <v>8.2598000000000005E-2</v>
      </c>
      <c r="DI62" s="133">
        <v>8.2598000000000005E-2</v>
      </c>
      <c r="DJ62" s="133">
        <v>8.2598000000000005E-2</v>
      </c>
      <c r="DK62" s="133">
        <v>8.2598000000000005E-2</v>
      </c>
      <c r="DL62" s="133">
        <v>8.2598000000000005E-2</v>
      </c>
      <c r="DM62" s="133">
        <v>8.2598000000000005E-2</v>
      </c>
      <c r="DN62" s="133">
        <v>8.2598000000000005E-2</v>
      </c>
      <c r="DO62" s="133">
        <v>8.2598000000000005E-2</v>
      </c>
      <c r="DP62" s="133">
        <v>8.2598000000000005E-2</v>
      </c>
      <c r="DQ62" s="133">
        <v>8.2598000000000005E-2</v>
      </c>
      <c r="DR62" s="133">
        <v>8.2598000000000005E-2</v>
      </c>
      <c r="DS62" s="133">
        <v>8.2598000000000005E-2</v>
      </c>
      <c r="DT62" s="133">
        <v>8.2598000000000005E-2</v>
      </c>
      <c r="DU62" s="133">
        <v>8.2598000000000005E-2</v>
      </c>
      <c r="DV62" s="133">
        <v>8.2598000000000005E-2</v>
      </c>
      <c r="DW62" s="133">
        <v>8.2598000000000005E-2</v>
      </c>
      <c r="DX62" s="133">
        <v>8.2598000000000005E-2</v>
      </c>
      <c r="DY62" s="133">
        <v>8.2598000000000005E-2</v>
      </c>
      <c r="DZ62" s="133">
        <v>8.2598000000000005E-2</v>
      </c>
      <c r="EA62" s="216"/>
      <c r="EB62" s="217"/>
      <c r="EC62" s="217"/>
      <c r="ED62" s="217"/>
      <c r="EE62" s="217"/>
      <c r="EF62" s="217"/>
      <c r="EG62" s="217"/>
      <c r="EH62" s="217"/>
      <c r="EI62" s="217"/>
      <c r="EJ62" s="217"/>
      <c r="EK62" s="217"/>
      <c r="EL62" s="217"/>
      <c r="EM62" s="217"/>
      <c r="EN62" s="217"/>
      <c r="EO62" s="217"/>
      <c r="EP62" s="217"/>
      <c r="EQ62" s="217"/>
      <c r="ER62" s="217"/>
      <c r="ES62" s="217"/>
      <c r="ET62" s="217"/>
      <c r="EU62" s="217"/>
      <c r="EV62" s="217"/>
      <c r="EW62" s="217"/>
      <c r="EX62" s="217"/>
      <c r="EY62" s="217"/>
      <c r="EZ62" s="217"/>
      <c r="FA62" s="217"/>
      <c r="FB62" s="217"/>
      <c r="FC62" s="217"/>
      <c r="FD62" s="217"/>
      <c r="FE62" s="218"/>
    </row>
    <row r="63" spans="1:161" s="20" customFormat="1" ht="46.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87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9"/>
      <c r="AS63" s="145" t="s">
        <v>200</v>
      </c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7"/>
      <c r="BQ63" s="138">
        <v>4.4999999999999998E-2</v>
      </c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40"/>
      <c r="CT63" s="73">
        <v>7.0000000000000007E-2</v>
      </c>
      <c r="CU63" s="73">
        <v>7.0000000000000007E-2</v>
      </c>
      <c r="CV63" s="133">
        <f t="shared" si="3"/>
        <v>4.4999999999999998E-2</v>
      </c>
      <c r="CW63" s="133">
        <v>7.0000000000000007E-2</v>
      </c>
      <c r="CX63" s="133">
        <v>7.0000000000000007E-2</v>
      </c>
      <c r="CY63" s="133">
        <v>7.0000000000000007E-2</v>
      </c>
      <c r="CZ63" s="133">
        <v>7.0000000000000007E-2</v>
      </c>
      <c r="DA63" s="133">
        <v>7.0000000000000007E-2</v>
      </c>
      <c r="DB63" s="133">
        <v>7.0000000000000007E-2</v>
      </c>
      <c r="DC63" s="133">
        <v>7.0000000000000007E-2</v>
      </c>
      <c r="DD63" s="133">
        <v>7.0000000000000007E-2</v>
      </c>
      <c r="DE63" s="133">
        <v>7.0000000000000007E-2</v>
      </c>
      <c r="DF63" s="133">
        <v>7.0000000000000007E-2</v>
      </c>
      <c r="DG63" s="133">
        <v>7.0000000000000007E-2</v>
      </c>
      <c r="DH63" s="133">
        <v>7.0000000000000007E-2</v>
      </c>
      <c r="DI63" s="133">
        <v>7.0000000000000007E-2</v>
      </c>
      <c r="DJ63" s="133">
        <v>7.0000000000000007E-2</v>
      </c>
      <c r="DK63" s="133">
        <v>7.0000000000000007E-2</v>
      </c>
      <c r="DL63" s="133">
        <v>7.0000000000000007E-2</v>
      </c>
      <c r="DM63" s="133">
        <v>7.0000000000000007E-2</v>
      </c>
      <c r="DN63" s="133">
        <v>7.0000000000000007E-2</v>
      </c>
      <c r="DO63" s="133">
        <v>7.0000000000000007E-2</v>
      </c>
      <c r="DP63" s="133">
        <v>7.0000000000000007E-2</v>
      </c>
      <c r="DQ63" s="133">
        <v>7.0000000000000007E-2</v>
      </c>
      <c r="DR63" s="133">
        <v>7.0000000000000007E-2</v>
      </c>
      <c r="DS63" s="133">
        <v>7.0000000000000007E-2</v>
      </c>
      <c r="DT63" s="133">
        <v>7.0000000000000007E-2</v>
      </c>
      <c r="DU63" s="133">
        <v>7.0000000000000007E-2</v>
      </c>
      <c r="DV63" s="133">
        <v>7.0000000000000007E-2</v>
      </c>
      <c r="DW63" s="133">
        <v>7.0000000000000007E-2</v>
      </c>
      <c r="DX63" s="133">
        <v>7.0000000000000007E-2</v>
      </c>
      <c r="DY63" s="133">
        <v>7.0000000000000007E-2</v>
      </c>
      <c r="DZ63" s="133">
        <v>7.0000000000000007E-2</v>
      </c>
      <c r="EA63" s="216"/>
      <c r="EB63" s="217"/>
      <c r="EC63" s="217"/>
      <c r="ED63" s="217"/>
      <c r="EE63" s="217"/>
      <c r="EF63" s="217"/>
      <c r="EG63" s="217"/>
      <c r="EH63" s="217"/>
      <c r="EI63" s="217"/>
      <c r="EJ63" s="217"/>
      <c r="EK63" s="217"/>
      <c r="EL63" s="217"/>
      <c r="EM63" s="217"/>
      <c r="EN63" s="217"/>
      <c r="EO63" s="217"/>
      <c r="EP63" s="217"/>
      <c r="EQ63" s="217"/>
      <c r="ER63" s="217"/>
      <c r="ES63" s="217"/>
      <c r="ET63" s="217"/>
      <c r="EU63" s="217"/>
      <c r="EV63" s="217"/>
      <c r="EW63" s="217"/>
      <c r="EX63" s="217"/>
      <c r="EY63" s="217"/>
      <c r="EZ63" s="217"/>
      <c r="FA63" s="217"/>
      <c r="FB63" s="217"/>
      <c r="FC63" s="217"/>
      <c r="FD63" s="217"/>
      <c r="FE63" s="218"/>
    </row>
    <row r="64" spans="1:161" s="20" customFormat="1" ht="30" customHeight="1" x14ac:dyDescent="0.25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87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9"/>
      <c r="AS64" s="177" t="s">
        <v>110</v>
      </c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9"/>
      <c r="BQ64" s="138">
        <v>2.3298990000000002</v>
      </c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40"/>
      <c r="CT64" s="74">
        <v>0</v>
      </c>
      <c r="CU64" s="74">
        <v>0</v>
      </c>
      <c r="CV64" s="215">
        <f t="shared" si="3"/>
        <v>2.3298990000000002</v>
      </c>
      <c r="CW64" s="215"/>
      <c r="CX64" s="215"/>
      <c r="CY64" s="215"/>
      <c r="CZ64" s="215"/>
      <c r="DA64" s="215"/>
      <c r="DB64" s="215"/>
      <c r="DC64" s="215"/>
      <c r="DD64" s="215"/>
      <c r="DE64" s="215"/>
      <c r="DF64" s="215"/>
      <c r="DG64" s="215"/>
      <c r="DH64" s="215"/>
      <c r="DI64" s="215"/>
      <c r="DJ64" s="215"/>
      <c r="DK64" s="215"/>
      <c r="DL64" s="215"/>
      <c r="DM64" s="215"/>
      <c r="DN64" s="215"/>
      <c r="DO64" s="215"/>
      <c r="DP64" s="215"/>
      <c r="DQ64" s="215"/>
      <c r="DR64" s="215"/>
      <c r="DS64" s="215"/>
      <c r="DT64" s="215"/>
      <c r="DU64" s="215"/>
      <c r="DV64" s="215"/>
      <c r="DW64" s="215"/>
      <c r="DX64" s="215"/>
      <c r="DY64" s="215"/>
      <c r="DZ64" s="215"/>
      <c r="EA64" s="216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8"/>
    </row>
    <row r="65" spans="1:161" s="35" customFormat="1" ht="30" customHeight="1" x14ac:dyDescent="0.25">
      <c r="A65" s="90" t="s">
        <v>94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 t="s">
        <v>115</v>
      </c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141" t="s">
        <v>105</v>
      </c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38">
        <v>1.1921900000000001</v>
      </c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40"/>
      <c r="CT65" s="73">
        <v>1.6819999999999999</v>
      </c>
      <c r="CU65" s="73">
        <v>1.6819999999999999</v>
      </c>
      <c r="CV65" s="133">
        <f t="shared" si="3"/>
        <v>1.1921900000000001</v>
      </c>
      <c r="CW65" s="133">
        <v>1.6819999999999999</v>
      </c>
      <c r="CX65" s="133">
        <v>1.6819999999999999</v>
      </c>
      <c r="CY65" s="133">
        <v>1.6819999999999999</v>
      </c>
      <c r="CZ65" s="133">
        <v>1.6819999999999999</v>
      </c>
      <c r="DA65" s="133">
        <v>1.6819999999999999</v>
      </c>
      <c r="DB65" s="133">
        <v>1.6819999999999999</v>
      </c>
      <c r="DC65" s="133">
        <v>1.6819999999999999</v>
      </c>
      <c r="DD65" s="133">
        <v>1.6819999999999999</v>
      </c>
      <c r="DE65" s="133">
        <v>1.6819999999999999</v>
      </c>
      <c r="DF65" s="133">
        <v>1.6819999999999999</v>
      </c>
      <c r="DG65" s="133">
        <v>1.6819999999999999</v>
      </c>
      <c r="DH65" s="133">
        <v>1.6819999999999999</v>
      </c>
      <c r="DI65" s="133">
        <v>1.6819999999999999</v>
      </c>
      <c r="DJ65" s="133">
        <v>1.6819999999999999</v>
      </c>
      <c r="DK65" s="133">
        <v>1.6819999999999999</v>
      </c>
      <c r="DL65" s="133">
        <v>1.6819999999999999</v>
      </c>
      <c r="DM65" s="133">
        <v>1.6819999999999999</v>
      </c>
      <c r="DN65" s="133">
        <v>1.6819999999999999</v>
      </c>
      <c r="DO65" s="133">
        <v>1.6819999999999999</v>
      </c>
      <c r="DP65" s="133">
        <v>1.6819999999999999</v>
      </c>
      <c r="DQ65" s="133">
        <v>1.6819999999999999</v>
      </c>
      <c r="DR65" s="133">
        <v>1.6819999999999999</v>
      </c>
      <c r="DS65" s="133">
        <v>1.6819999999999999</v>
      </c>
      <c r="DT65" s="133">
        <v>1.6819999999999999</v>
      </c>
      <c r="DU65" s="133">
        <v>1.6819999999999999</v>
      </c>
      <c r="DV65" s="133">
        <v>1.6819999999999999</v>
      </c>
      <c r="DW65" s="133">
        <v>1.6819999999999999</v>
      </c>
      <c r="DX65" s="133">
        <v>1.6819999999999999</v>
      </c>
      <c r="DY65" s="133">
        <v>1.6819999999999999</v>
      </c>
      <c r="DZ65" s="133">
        <v>1.6819999999999999</v>
      </c>
      <c r="EA65" s="133">
        <f>EM30</f>
        <v>1.0246849999999998</v>
      </c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</row>
    <row r="66" spans="1:161" s="35" customFormat="1" ht="30" customHeight="1" x14ac:dyDescent="0.25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141" t="s">
        <v>201</v>
      </c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38">
        <v>7.6</v>
      </c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40"/>
      <c r="CT66" s="73">
        <v>6.2</v>
      </c>
      <c r="CU66" s="73">
        <v>6.2</v>
      </c>
      <c r="CV66" s="133">
        <f t="shared" si="3"/>
        <v>7.6</v>
      </c>
      <c r="CW66" s="133">
        <v>6.2</v>
      </c>
      <c r="CX66" s="133">
        <v>6.2</v>
      </c>
      <c r="CY66" s="133">
        <v>6.2</v>
      </c>
      <c r="CZ66" s="133">
        <v>6.2</v>
      </c>
      <c r="DA66" s="133">
        <v>6.2</v>
      </c>
      <c r="DB66" s="133">
        <v>6.2</v>
      </c>
      <c r="DC66" s="133">
        <v>6.2</v>
      </c>
      <c r="DD66" s="133">
        <v>6.2</v>
      </c>
      <c r="DE66" s="133">
        <v>6.2</v>
      </c>
      <c r="DF66" s="133">
        <v>6.2</v>
      </c>
      <c r="DG66" s="133">
        <v>6.2</v>
      </c>
      <c r="DH66" s="133">
        <v>6.2</v>
      </c>
      <c r="DI66" s="133">
        <v>6.2</v>
      </c>
      <c r="DJ66" s="133">
        <v>6.2</v>
      </c>
      <c r="DK66" s="133">
        <v>6.2</v>
      </c>
      <c r="DL66" s="133">
        <v>6.2</v>
      </c>
      <c r="DM66" s="133">
        <v>6.2</v>
      </c>
      <c r="DN66" s="133">
        <v>6.2</v>
      </c>
      <c r="DO66" s="133">
        <v>6.2</v>
      </c>
      <c r="DP66" s="133">
        <v>6.2</v>
      </c>
      <c r="DQ66" s="133">
        <v>6.2</v>
      </c>
      <c r="DR66" s="133">
        <v>6.2</v>
      </c>
      <c r="DS66" s="133">
        <v>6.2</v>
      </c>
      <c r="DT66" s="133">
        <v>6.2</v>
      </c>
      <c r="DU66" s="133">
        <v>6.2</v>
      </c>
      <c r="DV66" s="133">
        <v>6.2</v>
      </c>
      <c r="DW66" s="133">
        <v>6.2</v>
      </c>
      <c r="DX66" s="133">
        <v>6.2</v>
      </c>
      <c r="DY66" s="133">
        <v>6.2</v>
      </c>
      <c r="DZ66" s="133">
        <v>6.2</v>
      </c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  <c r="EY66" s="133"/>
      <c r="EZ66" s="133"/>
      <c r="FA66" s="133"/>
      <c r="FB66" s="133"/>
      <c r="FC66" s="133"/>
      <c r="FD66" s="133"/>
      <c r="FE66" s="133"/>
    </row>
    <row r="67" spans="1:161" s="35" customFormat="1" ht="30" hidden="1" customHeight="1" x14ac:dyDescent="0.25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33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</row>
    <row r="68" spans="1:161" s="35" customFormat="1" ht="30" customHeight="1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141" t="s">
        <v>110</v>
      </c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38">
        <v>3.5161249999999997</v>
      </c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73">
        <v>3.5000900000000001</v>
      </c>
      <c r="CU68" s="73">
        <v>3.5000900000000001</v>
      </c>
      <c r="CV68" s="133">
        <f t="shared" ref="CV68:CV76" si="4">BQ68</f>
        <v>3.5161249999999997</v>
      </c>
      <c r="CW68" s="133">
        <v>3.5000900000000001</v>
      </c>
      <c r="CX68" s="133">
        <v>3.5000900000000001</v>
      </c>
      <c r="CY68" s="133">
        <v>3.5000900000000001</v>
      </c>
      <c r="CZ68" s="133">
        <v>3.5000900000000001</v>
      </c>
      <c r="DA68" s="133">
        <v>3.5000900000000001</v>
      </c>
      <c r="DB68" s="133">
        <v>3.5000900000000001</v>
      </c>
      <c r="DC68" s="133">
        <v>3.5000900000000001</v>
      </c>
      <c r="DD68" s="133">
        <v>3.5000900000000001</v>
      </c>
      <c r="DE68" s="133">
        <v>3.5000900000000001</v>
      </c>
      <c r="DF68" s="133">
        <v>3.5000900000000001</v>
      </c>
      <c r="DG68" s="133">
        <v>3.5000900000000001</v>
      </c>
      <c r="DH68" s="133">
        <v>3.5000900000000001</v>
      </c>
      <c r="DI68" s="133">
        <v>3.5000900000000001</v>
      </c>
      <c r="DJ68" s="133">
        <v>3.5000900000000001</v>
      </c>
      <c r="DK68" s="133">
        <v>3.5000900000000001</v>
      </c>
      <c r="DL68" s="133">
        <v>3.5000900000000001</v>
      </c>
      <c r="DM68" s="133">
        <v>3.5000900000000001</v>
      </c>
      <c r="DN68" s="133">
        <v>3.5000900000000001</v>
      </c>
      <c r="DO68" s="133">
        <v>3.5000900000000001</v>
      </c>
      <c r="DP68" s="133">
        <v>3.5000900000000001</v>
      </c>
      <c r="DQ68" s="133">
        <v>3.5000900000000001</v>
      </c>
      <c r="DR68" s="133">
        <v>3.5000900000000001</v>
      </c>
      <c r="DS68" s="133">
        <v>3.5000900000000001</v>
      </c>
      <c r="DT68" s="133">
        <v>3.5000900000000001</v>
      </c>
      <c r="DU68" s="133">
        <v>3.5000900000000001</v>
      </c>
      <c r="DV68" s="133">
        <v>3.5000900000000001</v>
      </c>
      <c r="DW68" s="133">
        <v>3.5000900000000001</v>
      </c>
      <c r="DX68" s="133">
        <v>3.5000900000000001</v>
      </c>
      <c r="DY68" s="133">
        <v>3.5000900000000001</v>
      </c>
      <c r="DZ68" s="133">
        <v>3.5000900000000001</v>
      </c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</row>
    <row r="69" spans="1:161" s="20" customFormat="1" ht="30" customHeight="1" x14ac:dyDescent="0.25">
      <c r="A69" s="84" t="s">
        <v>95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7" t="s">
        <v>120</v>
      </c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9"/>
      <c r="AS69" s="142" t="s">
        <v>116</v>
      </c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4"/>
      <c r="BQ69" s="138">
        <v>123.7</v>
      </c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40"/>
      <c r="CT69" s="77">
        <v>164.824444</v>
      </c>
      <c r="CU69" s="77">
        <v>164.824444</v>
      </c>
      <c r="CV69" s="219">
        <f t="shared" si="4"/>
        <v>123.7</v>
      </c>
      <c r="CW69" s="219">
        <f t="shared" ref="CW69:DZ69" si="5">162.024444+2.8</f>
        <v>164.824444</v>
      </c>
      <c r="CX69" s="219">
        <f t="shared" si="5"/>
        <v>164.824444</v>
      </c>
      <c r="CY69" s="219">
        <f t="shared" si="5"/>
        <v>164.824444</v>
      </c>
      <c r="CZ69" s="219">
        <f t="shared" si="5"/>
        <v>164.824444</v>
      </c>
      <c r="DA69" s="219">
        <f t="shared" si="5"/>
        <v>164.824444</v>
      </c>
      <c r="DB69" s="219">
        <f t="shared" si="5"/>
        <v>164.824444</v>
      </c>
      <c r="DC69" s="219">
        <f t="shared" si="5"/>
        <v>164.824444</v>
      </c>
      <c r="DD69" s="219">
        <f t="shared" si="5"/>
        <v>164.824444</v>
      </c>
      <c r="DE69" s="219">
        <f t="shared" si="5"/>
        <v>164.824444</v>
      </c>
      <c r="DF69" s="219">
        <f t="shared" si="5"/>
        <v>164.824444</v>
      </c>
      <c r="DG69" s="219">
        <f t="shared" si="5"/>
        <v>164.824444</v>
      </c>
      <c r="DH69" s="219">
        <f t="shared" si="5"/>
        <v>164.824444</v>
      </c>
      <c r="DI69" s="219">
        <f t="shared" si="5"/>
        <v>164.824444</v>
      </c>
      <c r="DJ69" s="219">
        <f t="shared" si="5"/>
        <v>164.824444</v>
      </c>
      <c r="DK69" s="219">
        <f t="shared" si="5"/>
        <v>164.824444</v>
      </c>
      <c r="DL69" s="219">
        <f t="shared" si="5"/>
        <v>164.824444</v>
      </c>
      <c r="DM69" s="219">
        <f t="shared" si="5"/>
        <v>164.824444</v>
      </c>
      <c r="DN69" s="219">
        <f t="shared" si="5"/>
        <v>164.824444</v>
      </c>
      <c r="DO69" s="219">
        <f t="shared" si="5"/>
        <v>164.824444</v>
      </c>
      <c r="DP69" s="219">
        <f t="shared" si="5"/>
        <v>164.824444</v>
      </c>
      <c r="DQ69" s="219">
        <f t="shared" si="5"/>
        <v>164.824444</v>
      </c>
      <c r="DR69" s="219">
        <f t="shared" si="5"/>
        <v>164.824444</v>
      </c>
      <c r="DS69" s="219">
        <f t="shared" si="5"/>
        <v>164.824444</v>
      </c>
      <c r="DT69" s="219">
        <f t="shared" si="5"/>
        <v>164.824444</v>
      </c>
      <c r="DU69" s="219">
        <f t="shared" si="5"/>
        <v>164.824444</v>
      </c>
      <c r="DV69" s="219">
        <f t="shared" si="5"/>
        <v>164.824444</v>
      </c>
      <c r="DW69" s="219">
        <f t="shared" si="5"/>
        <v>164.824444</v>
      </c>
      <c r="DX69" s="219">
        <f t="shared" si="5"/>
        <v>164.824444</v>
      </c>
      <c r="DY69" s="219">
        <f t="shared" si="5"/>
        <v>164.824444</v>
      </c>
      <c r="DZ69" s="219">
        <f t="shared" si="5"/>
        <v>164.824444</v>
      </c>
      <c r="EA69" s="94" t="str">
        <f>EM31</f>
        <v>нет свободной мощности</v>
      </c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6"/>
    </row>
    <row r="70" spans="1:161" s="20" customFormat="1" ht="30" customHeight="1" x14ac:dyDescent="0.25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9"/>
      <c r="W70" s="87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9"/>
      <c r="AS70" s="145" t="s">
        <v>191</v>
      </c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7"/>
      <c r="BQ70" s="138">
        <v>0</v>
      </c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40"/>
      <c r="CT70" s="73">
        <v>0</v>
      </c>
      <c r="CU70" s="73">
        <v>0</v>
      </c>
      <c r="CV70" s="133">
        <f t="shared" si="4"/>
        <v>0</v>
      </c>
      <c r="CW70" s="133">
        <f t="shared" ref="CW70:DZ70" si="6">CW80+CW81</f>
        <v>0</v>
      </c>
      <c r="CX70" s="133">
        <f t="shared" si="6"/>
        <v>0</v>
      </c>
      <c r="CY70" s="133">
        <f t="shared" si="6"/>
        <v>0</v>
      </c>
      <c r="CZ70" s="133">
        <f t="shared" si="6"/>
        <v>0</v>
      </c>
      <c r="DA70" s="133">
        <f t="shared" si="6"/>
        <v>0</v>
      </c>
      <c r="DB70" s="133">
        <f t="shared" si="6"/>
        <v>0</v>
      </c>
      <c r="DC70" s="133">
        <f t="shared" si="6"/>
        <v>0</v>
      </c>
      <c r="DD70" s="133">
        <f t="shared" si="6"/>
        <v>0</v>
      </c>
      <c r="DE70" s="133">
        <f t="shared" si="6"/>
        <v>0</v>
      </c>
      <c r="DF70" s="133">
        <f t="shared" si="6"/>
        <v>0</v>
      </c>
      <c r="DG70" s="133">
        <f t="shared" si="6"/>
        <v>0</v>
      </c>
      <c r="DH70" s="133">
        <f t="shared" si="6"/>
        <v>0</v>
      </c>
      <c r="DI70" s="133">
        <f t="shared" si="6"/>
        <v>0</v>
      </c>
      <c r="DJ70" s="133">
        <f t="shared" si="6"/>
        <v>0</v>
      </c>
      <c r="DK70" s="133">
        <f t="shared" si="6"/>
        <v>0</v>
      </c>
      <c r="DL70" s="133">
        <f t="shared" si="6"/>
        <v>0</v>
      </c>
      <c r="DM70" s="133">
        <f t="shared" si="6"/>
        <v>0</v>
      </c>
      <c r="DN70" s="133">
        <f t="shared" si="6"/>
        <v>0</v>
      </c>
      <c r="DO70" s="133">
        <f t="shared" si="6"/>
        <v>0</v>
      </c>
      <c r="DP70" s="133">
        <f t="shared" si="6"/>
        <v>0</v>
      </c>
      <c r="DQ70" s="133">
        <f t="shared" si="6"/>
        <v>0</v>
      </c>
      <c r="DR70" s="133">
        <f t="shared" si="6"/>
        <v>0</v>
      </c>
      <c r="DS70" s="133">
        <f t="shared" si="6"/>
        <v>0</v>
      </c>
      <c r="DT70" s="133">
        <f t="shared" si="6"/>
        <v>0</v>
      </c>
      <c r="DU70" s="133">
        <f t="shared" si="6"/>
        <v>0</v>
      </c>
      <c r="DV70" s="133">
        <f t="shared" si="6"/>
        <v>0</v>
      </c>
      <c r="DW70" s="133">
        <f t="shared" si="6"/>
        <v>0</v>
      </c>
      <c r="DX70" s="133">
        <f t="shared" si="6"/>
        <v>0</v>
      </c>
      <c r="DY70" s="133">
        <f t="shared" si="6"/>
        <v>0</v>
      </c>
      <c r="DZ70" s="133">
        <f t="shared" si="6"/>
        <v>0</v>
      </c>
      <c r="EA70" s="97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9"/>
    </row>
    <row r="71" spans="1:161" s="20" customFormat="1" ht="30" customHeight="1" x14ac:dyDescent="0.25">
      <c r="A71" s="87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9"/>
      <c r="W71" s="87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9"/>
      <c r="AS71" s="145" t="s">
        <v>117</v>
      </c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7"/>
      <c r="BQ71" s="138">
        <v>1.4850000000000001</v>
      </c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73"/>
      <c r="CU71" s="73"/>
      <c r="CV71" s="133">
        <f t="shared" si="4"/>
        <v>1.4850000000000001</v>
      </c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97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9"/>
    </row>
    <row r="72" spans="1:161" s="20" customFormat="1" ht="30" customHeight="1" x14ac:dyDescent="0.25">
      <c r="A72" s="87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9"/>
      <c r="W72" s="87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9"/>
      <c r="AS72" s="145" t="s">
        <v>118</v>
      </c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7"/>
      <c r="BQ72" s="138">
        <v>2.754</v>
      </c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40"/>
      <c r="CT72" s="73">
        <v>7.843</v>
      </c>
      <c r="CU72" s="73">
        <v>7.843</v>
      </c>
      <c r="CV72" s="133">
        <f t="shared" si="4"/>
        <v>2.754</v>
      </c>
      <c r="CW72" s="133">
        <f t="shared" ref="CW72:DZ73" si="7">0.561+7.282</f>
        <v>7.843</v>
      </c>
      <c r="CX72" s="133">
        <f t="shared" si="7"/>
        <v>7.843</v>
      </c>
      <c r="CY72" s="133">
        <f t="shared" si="7"/>
        <v>7.843</v>
      </c>
      <c r="CZ72" s="133">
        <f t="shared" si="7"/>
        <v>7.843</v>
      </c>
      <c r="DA72" s="133">
        <f t="shared" si="7"/>
        <v>7.843</v>
      </c>
      <c r="DB72" s="133">
        <f t="shared" si="7"/>
        <v>7.843</v>
      </c>
      <c r="DC72" s="133">
        <f t="shared" si="7"/>
        <v>7.843</v>
      </c>
      <c r="DD72" s="133">
        <f t="shared" si="7"/>
        <v>7.843</v>
      </c>
      <c r="DE72" s="133">
        <f t="shared" si="7"/>
        <v>7.843</v>
      </c>
      <c r="DF72" s="133">
        <f t="shared" si="7"/>
        <v>7.843</v>
      </c>
      <c r="DG72" s="133">
        <f t="shared" si="7"/>
        <v>7.843</v>
      </c>
      <c r="DH72" s="133">
        <f t="shared" si="7"/>
        <v>7.843</v>
      </c>
      <c r="DI72" s="133">
        <f t="shared" si="7"/>
        <v>7.843</v>
      </c>
      <c r="DJ72" s="133">
        <f t="shared" si="7"/>
        <v>7.843</v>
      </c>
      <c r="DK72" s="133">
        <f t="shared" si="7"/>
        <v>7.843</v>
      </c>
      <c r="DL72" s="133">
        <f t="shared" si="7"/>
        <v>7.843</v>
      </c>
      <c r="DM72" s="133">
        <f t="shared" si="7"/>
        <v>7.843</v>
      </c>
      <c r="DN72" s="133">
        <f t="shared" si="7"/>
        <v>7.843</v>
      </c>
      <c r="DO72" s="133">
        <f t="shared" si="7"/>
        <v>7.843</v>
      </c>
      <c r="DP72" s="133">
        <f t="shared" si="7"/>
        <v>7.843</v>
      </c>
      <c r="DQ72" s="133">
        <f t="shared" si="7"/>
        <v>7.843</v>
      </c>
      <c r="DR72" s="133">
        <f t="shared" si="7"/>
        <v>7.843</v>
      </c>
      <c r="DS72" s="133">
        <f t="shared" si="7"/>
        <v>7.843</v>
      </c>
      <c r="DT72" s="133">
        <f t="shared" si="7"/>
        <v>7.843</v>
      </c>
      <c r="DU72" s="133">
        <f t="shared" si="7"/>
        <v>7.843</v>
      </c>
      <c r="DV72" s="133">
        <f t="shared" si="7"/>
        <v>7.843</v>
      </c>
      <c r="DW72" s="133">
        <f t="shared" si="7"/>
        <v>7.843</v>
      </c>
      <c r="DX72" s="133">
        <f t="shared" si="7"/>
        <v>7.843</v>
      </c>
      <c r="DY72" s="133">
        <f t="shared" si="7"/>
        <v>7.843</v>
      </c>
      <c r="DZ72" s="133">
        <f t="shared" si="7"/>
        <v>7.843</v>
      </c>
      <c r="EA72" s="97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9"/>
    </row>
    <row r="73" spans="1:161" s="20" customFormat="1" ht="30" customHeight="1" x14ac:dyDescent="0.25">
      <c r="A73" s="87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9"/>
      <c r="W73" s="87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9"/>
      <c r="AS73" s="145" t="s">
        <v>198</v>
      </c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7"/>
      <c r="BQ73" s="138">
        <v>15.120326</v>
      </c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40"/>
      <c r="CT73" s="73">
        <v>7.843</v>
      </c>
      <c r="CU73" s="73">
        <v>7.843</v>
      </c>
      <c r="CV73" s="133">
        <f t="shared" ref="CV73" si="8">BQ73</f>
        <v>15.120326</v>
      </c>
      <c r="CW73" s="133">
        <f t="shared" si="7"/>
        <v>7.843</v>
      </c>
      <c r="CX73" s="133">
        <f t="shared" si="7"/>
        <v>7.843</v>
      </c>
      <c r="CY73" s="133">
        <f t="shared" si="7"/>
        <v>7.843</v>
      </c>
      <c r="CZ73" s="133">
        <f t="shared" si="7"/>
        <v>7.843</v>
      </c>
      <c r="DA73" s="133">
        <f t="shared" si="7"/>
        <v>7.843</v>
      </c>
      <c r="DB73" s="133">
        <f t="shared" si="7"/>
        <v>7.843</v>
      </c>
      <c r="DC73" s="133">
        <f t="shared" si="7"/>
        <v>7.843</v>
      </c>
      <c r="DD73" s="133">
        <f t="shared" si="7"/>
        <v>7.843</v>
      </c>
      <c r="DE73" s="133">
        <f t="shared" si="7"/>
        <v>7.843</v>
      </c>
      <c r="DF73" s="133">
        <f t="shared" si="7"/>
        <v>7.843</v>
      </c>
      <c r="DG73" s="133">
        <f t="shared" si="7"/>
        <v>7.843</v>
      </c>
      <c r="DH73" s="133">
        <f t="shared" si="7"/>
        <v>7.843</v>
      </c>
      <c r="DI73" s="133">
        <f t="shared" si="7"/>
        <v>7.843</v>
      </c>
      <c r="DJ73" s="133">
        <f t="shared" si="7"/>
        <v>7.843</v>
      </c>
      <c r="DK73" s="133">
        <f t="shared" si="7"/>
        <v>7.843</v>
      </c>
      <c r="DL73" s="133">
        <f t="shared" si="7"/>
        <v>7.843</v>
      </c>
      <c r="DM73" s="133">
        <f t="shared" si="7"/>
        <v>7.843</v>
      </c>
      <c r="DN73" s="133">
        <f t="shared" si="7"/>
        <v>7.843</v>
      </c>
      <c r="DO73" s="133">
        <f t="shared" si="7"/>
        <v>7.843</v>
      </c>
      <c r="DP73" s="133">
        <f t="shared" si="7"/>
        <v>7.843</v>
      </c>
      <c r="DQ73" s="133">
        <f t="shared" si="7"/>
        <v>7.843</v>
      </c>
      <c r="DR73" s="133">
        <f t="shared" si="7"/>
        <v>7.843</v>
      </c>
      <c r="DS73" s="133">
        <f t="shared" si="7"/>
        <v>7.843</v>
      </c>
      <c r="DT73" s="133">
        <f t="shared" si="7"/>
        <v>7.843</v>
      </c>
      <c r="DU73" s="133">
        <f t="shared" si="7"/>
        <v>7.843</v>
      </c>
      <c r="DV73" s="133">
        <f t="shared" si="7"/>
        <v>7.843</v>
      </c>
      <c r="DW73" s="133">
        <f t="shared" si="7"/>
        <v>7.843</v>
      </c>
      <c r="DX73" s="133">
        <f t="shared" si="7"/>
        <v>7.843</v>
      </c>
      <c r="DY73" s="133">
        <f t="shared" si="7"/>
        <v>7.843</v>
      </c>
      <c r="DZ73" s="133">
        <f t="shared" si="7"/>
        <v>7.843</v>
      </c>
      <c r="EA73" s="97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9"/>
    </row>
    <row r="74" spans="1:161" s="20" customFormat="1" ht="30" customHeight="1" x14ac:dyDescent="0.25">
      <c r="A74" s="87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9"/>
      <c r="W74" s="91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3"/>
      <c r="AS74" s="145" t="s">
        <v>110</v>
      </c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7"/>
      <c r="BQ74" s="138">
        <v>0</v>
      </c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40"/>
      <c r="CT74" s="73">
        <v>0</v>
      </c>
      <c r="CU74" s="73">
        <v>0</v>
      </c>
      <c r="CV74" s="133">
        <f t="shared" si="4"/>
        <v>0</v>
      </c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97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9"/>
    </row>
    <row r="75" spans="1:161" s="20" customFormat="1" ht="30" customHeight="1" x14ac:dyDescent="0.25">
      <c r="A75" s="87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9"/>
      <c r="W75" s="84" t="s">
        <v>115</v>
      </c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6"/>
      <c r="AS75" s="145" t="s">
        <v>116</v>
      </c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7"/>
      <c r="BQ75" s="138">
        <v>108.9</v>
      </c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40"/>
      <c r="CT75" s="73">
        <v>0</v>
      </c>
      <c r="CU75" s="73">
        <v>0</v>
      </c>
      <c r="CV75" s="133">
        <f t="shared" si="4"/>
        <v>108.9</v>
      </c>
      <c r="CW75" s="133" t="e">
        <f>#REF!</f>
        <v>#REF!</v>
      </c>
      <c r="CX75" s="133" t="e">
        <f>#REF!</f>
        <v>#REF!</v>
      </c>
      <c r="CY75" s="133" t="e">
        <f>#REF!</f>
        <v>#REF!</v>
      </c>
      <c r="CZ75" s="133" t="e">
        <f>#REF!</f>
        <v>#REF!</v>
      </c>
      <c r="DA75" s="133" t="e">
        <f>#REF!</f>
        <v>#REF!</v>
      </c>
      <c r="DB75" s="133" t="e">
        <f>#REF!</f>
        <v>#REF!</v>
      </c>
      <c r="DC75" s="133" t="e">
        <f>#REF!</f>
        <v>#REF!</v>
      </c>
      <c r="DD75" s="133" t="e">
        <f>#REF!</f>
        <v>#REF!</v>
      </c>
      <c r="DE75" s="133" t="e">
        <f>#REF!</f>
        <v>#REF!</v>
      </c>
      <c r="DF75" s="133" t="e">
        <f>#REF!</f>
        <v>#REF!</v>
      </c>
      <c r="DG75" s="133" t="e">
        <f>#REF!</f>
        <v>#REF!</v>
      </c>
      <c r="DH75" s="133" t="e">
        <f>#REF!</f>
        <v>#REF!</v>
      </c>
      <c r="DI75" s="133" t="e">
        <f>#REF!</f>
        <v>#REF!</v>
      </c>
      <c r="DJ75" s="133" t="e">
        <f>#REF!</f>
        <v>#REF!</v>
      </c>
      <c r="DK75" s="133" t="e">
        <f>#REF!</f>
        <v>#REF!</v>
      </c>
      <c r="DL75" s="133" t="e">
        <f>#REF!</f>
        <v>#REF!</v>
      </c>
      <c r="DM75" s="133" t="e">
        <f>#REF!</f>
        <v>#REF!</v>
      </c>
      <c r="DN75" s="133" t="e">
        <f>#REF!</f>
        <v>#REF!</v>
      </c>
      <c r="DO75" s="133" t="e">
        <f>#REF!</f>
        <v>#REF!</v>
      </c>
      <c r="DP75" s="133" t="e">
        <f>#REF!</f>
        <v>#REF!</v>
      </c>
      <c r="DQ75" s="133" t="e">
        <f>#REF!</f>
        <v>#REF!</v>
      </c>
      <c r="DR75" s="133" t="e">
        <f>#REF!</f>
        <v>#REF!</v>
      </c>
      <c r="DS75" s="133" t="e">
        <f>#REF!</f>
        <v>#REF!</v>
      </c>
      <c r="DT75" s="133" t="e">
        <f>#REF!</f>
        <v>#REF!</v>
      </c>
      <c r="DU75" s="133" t="e">
        <f>#REF!</f>
        <v>#REF!</v>
      </c>
      <c r="DV75" s="133" t="e">
        <f>#REF!</f>
        <v>#REF!</v>
      </c>
      <c r="DW75" s="133" t="e">
        <f>#REF!</f>
        <v>#REF!</v>
      </c>
      <c r="DX75" s="133" t="e">
        <f>#REF!</f>
        <v>#REF!</v>
      </c>
      <c r="DY75" s="133" t="e">
        <f>#REF!</f>
        <v>#REF!</v>
      </c>
      <c r="DZ75" s="133" t="e">
        <f>#REF!</f>
        <v>#REF!</v>
      </c>
      <c r="EA75" s="97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9"/>
    </row>
    <row r="76" spans="1:161" s="20" customFormat="1" ht="30" customHeight="1" x14ac:dyDescent="0.25">
      <c r="A76" s="87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  <c r="W76" s="87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9"/>
      <c r="AS76" s="145" t="s">
        <v>190</v>
      </c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7"/>
      <c r="BQ76" s="138">
        <v>0</v>
      </c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40"/>
      <c r="CT76" s="73">
        <v>19.185758999910799</v>
      </c>
      <c r="CU76" s="73">
        <v>19.185758999910799</v>
      </c>
      <c r="CV76" s="133">
        <f t="shared" si="4"/>
        <v>0</v>
      </c>
      <c r="CW76" s="133">
        <v>19.185758999910799</v>
      </c>
      <c r="CX76" s="133">
        <v>19.185758999910799</v>
      </c>
      <c r="CY76" s="133">
        <v>19.185758999910799</v>
      </c>
      <c r="CZ76" s="133">
        <v>19.185758999910799</v>
      </c>
      <c r="DA76" s="133">
        <v>19.185758999910799</v>
      </c>
      <c r="DB76" s="133">
        <v>19.185758999910799</v>
      </c>
      <c r="DC76" s="133">
        <v>19.185758999910799</v>
      </c>
      <c r="DD76" s="133">
        <v>19.185758999910799</v>
      </c>
      <c r="DE76" s="133">
        <v>19.185758999910799</v>
      </c>
      <c r="DF76" s="133">
        <v>19.185758999910799</v>
      </c>
      <c r="DG76" s="133">
        <v>19.185758999910799</v>
      </c>
      <c r="DH76" s="133">
        <v>19.185758999910799</v>
      </c>
      <c r="DI76" s="133">
        <v>19.185758999910799</v>
      </c>
      <c r="DJ76" s="133">
        <v>19.185758999910799</v>
      </c>
      <c r="DK76" s="133">
        <v>19.185758999910799</v>
      </c>
      <c r="DL76" s="133">
        <v>19.185758999910799</v>
      </c>
      <c r="DM76" s="133">
        <v>19.185758999910799</v>
      </c>
      <c r="DN76" s="133">
        <v>19.185758999910799</v>
      </c>
      <c r="DO76" s="133">
        <v>19.185758999910799</v>
      </c>
      <c r="DP76" s="133">
        <v>19.185758999910799</v>
      </c>
      <c r="DQ76" s="133">
        <v>19.185758999910799</v>
      </c>
      <c r="DR76" s="133">
        <v>19.185758999910799</v>
      </c>
      <c r="DS76" s="133">
        <v>19.185758999910799</v>
      </c>
      <c r="DT76" s="133">
        <v>19.185758999910799</v>
      </c>
      <c r="DU76" s="133">
        <v>19.185758999910799</v>
      </c>
      <c r="DV76" s="133">
        <v>19.185758999910799</v>
      </c>
      <c r="DW76" s="133">
        <v>19.185758999910799</v>
      </c>
      <c r="DX76" s="133">
        <v>19.185758999910799</v>
      </c>
      <c r="DY76" s="133">
        <v>19.185758999910799</v>
      </c>
      <c r="DZ76" s="133">
        <v>19.185758999910799</v>
      </c>
      <c r="EA76" s="97"/>
      <c r="EB76" s="98"/>
      <c r="EC76" s="98"/>
      <c r="ED76" s="98"/>
      <c r="EE76" s="98"/>
      <c r="EF76" s="98"/>
      <c r="EG76" s="98"/>
      <c r="EH76" s="98"/>
      <c r="EI76" s="98"/>
      <c r="EJ76" s="98"/>
      <c r="EK76" s="98"/>
      <c r="EL76" s="98"/>
      <c r="EM76" s="98"/>
      <c r="EN76" s="98"/>
      <c r="EO76" s="98"/>
      <c r="EP76" s="98"/>
      <c r="EQ76" s="98"/>
      <c r="ER76" s="98"/>
      <c r="ES76" s="98"/>
      <c r="ET76" s="98"/>
      <c r="EU76" s="98"/>
      <c r="EV76" s="98"/>
      <c r="EW76" s="98"/>
      <c r="EX76" s="98"/>
      <c r="EY76" s="98"/>
      <c r="EZ76" s="98"/>
      <c r="FA76" s="98"/>
      <c r="FB76" s="98"/>
      <c r="FC76" s="98"/>
      <c r="FD76" s="98"/>
      <c r="FE76" s="99"/>
    </row>
    <row r="77" spans="1:161" s="82" customFormat="1" ht="30" customHeight="1" x14ac:dyDescent="0.25">
      <c r="A77" s="87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9"/>
      <c r="W77" s="87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9"/>
      <c r="AS77" s="163" t="s">
        <v>117</v>
      </c>
      <c r="AT77" s="164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4"/>
      <c r="BJ77" s="164"/>
      <c r="BK77" s="164"/>
      <c r="BL77" s="164"/>
      <c r="BM77" s="164"/>
      <c r="BN77" s="164"/>
      <c r="BO77" s="164"/>
      <c r="BP77" s="165"/>
      <c r="BQ77" s="138">
        <v>0</v>
      </c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40"/>
      <c r="CT77" s="73"/>
      <c r="CU77" s="73"/>
      <c r="CV77" s="133">
        <f t="shared" ref="CV77:CV78" si="9">BQ77</f>
        <v>0</v>
      </c>
      <c r="CW77" s="133">
        <v>19.185758999910799</v>
      </c>
      <c r="CX77" s="133">
        <v>19.185758999910799</v>
      </c>
      <c r="CY77" s="133">
        <v>19.185758999910799</v>
      </c>
      <c r="CZ77" s="133">
        <v>19.185758999910799</v>
      </c>
      <c r="DA77" s="133">
        <v>19.185758999910799</v>
      </c>
      <c r="DB77" s="133">
        <v>19.185758999910799</v>
      </c>
      <c r="DC77" s="133">
        <v>19.185758999910799</v>
      </c>
      <c r="DD77" s="133">
        <v>19.185758999910799</v>
      </c>
      <c r="DE77" s="133">
        <v>19.185758999910799</v>
      </c>
      <c r="DF77" s="133">
        <v>19.185758999910799</v>
      </c>
      <c r="DG77" s="133">
        <v>19.185758999910799</v>
      </c>
      <c r="DH77" s="133">
        <v>19.185758999910799</v>
      </c>
      <c r="DI77" s="133">
        <v>19.185758999910799</v>
      </c>
      <c r="DJ77" s="133">
        <v>19.185758999910799</v>
      </c>
      <c r="DK77" s="133">
        <v>19.185758999910799</v>
      </c>
      <c r="DL77" s="133">
        <v>19.185758999910799</v>
      </c>
      <c r="DM77" s="133">
        <v>19.185758999910799</v>
      </c>
      <c r="DN77" s="133">
        <v>19.185758999910799</v>
      </c>
      <c r="DO77" s="133">
        <v>19.185758999910799</v>
      </c>
      <c r="DP77" s="133">
        <v>19.185758999910799</v>
      </c>
      <c r="DQ77" s="133">
        <v>19.185758999910799</v>
      </c>
      <c r="DR77" s="133">
        <v>19.185758999910799</v>
      </c>
      <c r="DS77" s="133">
        <v>19.185758999910799</v>
      </c>
      <c r="DT77" s="133">
        <v>19.185758999910799</v>
      </c>
      <c r="DU77" s="133">
        <v>19.185758999910799</v>
      </c>
      <c r="DV77" s="133">
        <v>19.185758999910799</v>
      </c>
      <c r="DW77" s="133">
        <v>19.185758999910799</v>
      </c>
      <c r="DX77" s="133">
        <v>19.185758999910799</v>
      </c>
      <c r="DY77" s="133">
        <v>19.185758999910799</v>
      </c>
      <c r="DZ77" s="133">
        <v>19.185758999910799</v>
      </c>
      <c r="EA77" s="97"/>
      <c r="EB77" s="98"/>
      <c r="EC77" s="98"/>
      <c r="ED77" s="98"/>
      <c r="EE77" s="98"/>
      <c r="EF77" s="98"/>
      <c r="EG77" s="98"/>
      <c r="EH77" s="98"/>
      <c r="EI77" s="98"/>
      <c r="EJ77" s="98"/>
      <c r="EK77" s="98"/>
      <c r="EL77" s="98"/>
      <c r="EM77" s="98"/>
      <c r="EN77" s="98"/>
      <c r="EO77" s="98"/>
      <c r="EP77" s="98"/>
      <c r="EQ77" s="98"/>
      <c r="ER77" s="98"/>
      <c r="ES77" s="98"/>
      <c r="ET77" s="98"/>
      <c r="EU77" s="98"/>
      <c r="EV77" s="98"/>
      <c r="EW77" s="98"/>
      <c r="EX77" s="98"/>
      <c r="EY77" s="98"/>
      <c r="EZ77" s="98"/>
      <c r="FA77" s="98"/>
      <c r="FB77" s="98"/>
      <c r="FC77" s="98"/>
      <c r="FD77" s="98"/>
      <c r="FE77" s="99"/>
    </row>
    <row r="78" spans="1:161" s="82" customFormat="1" ht="30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91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3"/>
      <c r="AS78" s="163" t="s">
        <v>204</v>
      </c>
      <c r="AT78" s="164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4"/>
      <c r="BJ78" s="164"/>
      <c r="BK78" s="164"/>
      <c r="BL78" s="164"/>
      <c r="BM78" s="164"/>
      <c r="BN78" s="164"/>
      <c r="BO78" s="164"/>
      <c r="BP78" s="165"/>
      <c r="BQ78" s="138">
        <v>9.0830000000000002</v>
      </c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40"/>
      <c r="CT78" s="73"/>
      <c r="CU78" s="73"/>
      <c r="CV78" s="133">
        <f t="shared" si="9"/>
        <v>9.0830000000000002</v>
      </c>
      <c r="CW78" s="133">
        <v>19.185758999910799</v>
      </c>
      <c r="CX78" s="133">
        <v>19.185758999910799</v>
      </c>
      <c r="CY78" s="133">
        <v>19.185758999910799</v>
      </c>
      <c r="CZ78" s="133">
        <v>19.185758999910799</v>
      </c>
      <c r="DA78" s="133">
        <v>19.185758999910799</v>
      </c>
      <c r="DB78" s="133">
        <v>19.185758999910799</v>
      </c>
      <c r="DC78" s="133">
        <v>19.185758999910799</v>
      </c>
      <c r="DD78" s="133">
        <v>19.185758999910799</v>
      </c>
      <c r="DE78" s="133">
        <v>19.185758999910799</v>
      </c>
      <c r="DF78" s="133">
        <v>19.185758999910799</v>
      </c>
      <c r="DG78" s="133">
        <v>19.185758999910799</v>
      </c>
      <c r="DH78" s="133">
        <v>19.185758999910799</v>
      </c>
      <c r="DI78" s="133">
        <v>19.185758999910799</v>
      </c>
      <c r="DJ78" s="133">
        <v>19.185758999910799</v>
      </c>
      <c r="DK78" s="133">
        <v>19.185758999910799</v>
      </c>
      <c r="DL78" s="133">
        <v>19.185758999910799</v>
      </c>
      <c r="DM78" s="133">
        <v>19.185758999910799</v>
      </c>
      <c r="DN78" s="133">
        <v>19.185758999910799</v>
      </c>
      <c r="DO78" s="133">
        <v>19.185758999910799</v>
      </c>
      <c r="DP78" s="133">
        <v>19.185758999910799</v>
      </c>
      <c r="DQ78" s="133">
        <v>19.185758999910799</v>
      </c>
      <c r="DR78" s="133">
        <v>19.185758999910799</v>
      </c>
      <c r="DS78" s="133">
        <v>19.185758999910799</v>
      </c>
      <c r="DT78" s="133">
        <v>19.185758999910799</v>
      </c>
      <c r="DU78" s="133">
        <v>19.185758999910799</v>
      </c>
      <c r="DV78" s="133">
        <v>19.185758999910799</v>
      </c>
      <c r="DW78" s="133">
        <v>19.185758999910799</v>
      </c>
      <c r="DX78" s="133">
        <v>19.185758999910799</v>
      </c>
      <c r="DY78" s="133">
        <v>19.185758999910799</v>
      </c>
      <c r="DZ78" s="133">
        <v>19.185758999910799</v>
      </c>
      <c r="EA78" s="100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1"/>
      <c r="EN78" s="101"/>
      <c r="EO78" s="101"/>
      <c r="EP78" s="101"/>
      <c r="EQ78" s="101"/>
      <c r="ER78" s="101"/>
      <c r="ES78" s="101"/>
      <c r="ET78" s="101"/>
      <c r="EU78" s="101"/>
      <c r="EV78" s="101"/>
      <c r="EW78" s="101"/>
      <c r="EX78" s="101"/>
      <c r="EY78" s="101"/>
      <c r="EZ78" s="101"/>
      <c r="FA78" s="101"/>
      <c r="FB78" s="101"/>
      <c r="FC78" s="101"/>
      <c r="FD78" s="101"/>
      <c r="FE78" s="102"/>
    </row>
    <row r="79" spans="1:161" s="18" customFormat="1" x14ac:dyDescent="0.25">
      <c r="A79" s="21"/>
      <c r="B79" s="128" t="s">
        <v>53</v>
      </c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9"/>
      <c r="W79" s="22"/>
      <c r="X79" s="130" t="s">
        <v>121</v>
      </c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1"/>
      <c r="AS79" s="23"/>
      <c r="AT79" s="130" t="s">
        <v>121</v>
      </c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1"/>
      <c r="BQ79" s="138">
        <f>BQ59+BQ60+BQ61+BQ62+BQ63+BQ64+BQ65+BQ66+BQ67+BQ68+BQ69+BQ70+BQ71+BQ72+BQ74+BQ75+BQ76+BQ73+BQ77+BQ78</f>
        <v>285.85064800000004</v>
      </c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40"/>
      <c r="CT79" s="73"/>
      <c r="CU79" s="73"/>
      <c r="CV79" s="133">
        <f>CV59+CV60+CV61+CV62+CV63+CV64+CV65+CV66+CV67+CV68+CV69+CV70+CV71+CV72+CV74+CV75+CV76+CV73+CV77+CV78</f>
        <v>285.85064800000004</v>
      </c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132"/>
      <c r="DJ79" s="132"/>
      <c r="DK79" s="132"/>
      <c r="DL79" s="132"/>
      <c r="DM79" s="132"/>
      <c r="DN79" s="132"/>
      <c r="DO79" s="132"/>
      <c r="DP79" s="132"/>
      <c r="DQ79" s="132"/>
      <c r="DR79" s="132"/>
      <c r="DS79" s="132"/>
      <c r="DT79" s="132"/>
      <c r="DU79" s="132"/>
      <c r="DV79" s="132"/>
      <c r="DW79" s="132"/>
      <c r="DX79" s="132"/>
      <c r="DY79" s="132"/>
      <c r="DZ79" s="132"/>
      <c r="EA79" s="132" t="s">
        <v>121</v>
      </c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60" customFormat="1" ht="97.5" customHeight="1" x14ac:dyDescent="0.25">
      <c r="A83" s="83" t="s">
        <v>55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3"/>
      <c r="FG83" s="113"/>
      <c r="FH83" s="113"/>
    </row>
    <row r="84" spans="1:164" s="60" customFormat="1" ht="15.75" x14ac:dyDescent="0.25">
      <c r="DC84" s="42"/>
    </row>
    <row r="85" spans="1:164" s="24" customFormat="1" ht="141" customHeight="1" x14ac:dyDescent="0.25">
      <c r="A85" s="181" t="s">
        <v>56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 t="s">
        <v>57</v>
      </c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 t="s">
        <v>58</v>
      </c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 t="s">
        <v>59</v>
      </c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 t="s">
        <v>60</v>
      </c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 t="s">
        <v>61</v>
      </c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 t="s">
        <v>62</v>
      </c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 t="s">
        <v>63</v>
      </c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</row>
    <row r="86" spans="1:164" s="24" customFormat="1" ht="12" customHeight="1" x14ac:dyDescent="0.2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88"/>
      <c r="DA86" s="188"/>
      <c r="DB86" s="188"/>
      <c r="DC86" s="188"/>
      <c r="DD86" s="188"/>
      <c r="DE86" s="188"/>
      <c r="DF86" s="188"/>
      <c r="DG86" s="188"/>
      <c r="DH86" s="188"/>
      <c r="DI86" s="188"/>
      <c r="DJ86" s="188"/>
      <c r="DK86" s="188"/>
      <c r="DL86" s="188"/>
      <c r="DM86" s="188"/>
      <c r="DN86" s="188"/>
      <c r="DO86" s="188"/>
      <c r="DP86" s="188"/>
      <c r="DQ86" s="188"/>
      <c r="DR86" s="188"/>
      <c r="DS86" s="188"/>
      <c r="DT86" s="188"/>
      <c r="DU86" s="188"/>
      <c r="DV86" s="188"/>
      <c r="DW86" s="188"/>
      <c r="DX86" s="188"/>
      <c r="DY86" s="182" t="s">
        <v>64</v>
      </c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4"/>
      <c r="EK86" s="182" t="s">
        <v>65</v>
      </c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4"/>
      <c r="EW86" s="182" t="s">
        <v>66</v>
      </c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</row>
    <row r="87" spans="1:164" s="25" customFormat="1" ht="12.75" x14ac:dyDescent="0.25">
      <c r="A87" s="180">
        <v>1</v>
      </c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>
        <v>2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>
        <v>3</v>
      </c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>
        <v>4</v>
      </c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N87" s="180"/>
      <c r="BO87" s="180"/>
      <c r="BP87" s="180"/>
      <c r="BQ87" s="180"/>
      <c r="BR87" s="180"/>
      <c r="BS87" s="180"/>
      <c r="BT87" s="180">
        <v>5</v>
      </c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>
        <v>6</v>
      </c>
      <c r="CL87" s="180"/>
      <c r="CM87" s="180"/>
      <c r="CN87" s="180"/>
      <c r="CO87" s="180"/>
      <c r="CP87" s="180"/>
      <c r="CQ87" s="180"/>
      <c r="CR87" s="180"/>
      <c r="CS87" s="180"/>
      <c r="CT87" s="180"/>
      <c r="CU87" s="180"/>
      <c r="CV87" s="180"/>
      <c r="CW87" s="180"/>
      <c r="CX87" s="180"/>
      <c r="CY87" s="180"/>
      <c r="CZ87" s="180">
        <v>7</v>
      </c>
      <c r="DA87" s="180"/>
      <c r="DB87" s="180"/>
      <c r="DC87" s="180"/>
      <c r="DD87" s="180"/>
      <c r="DE87" s="180"/>
      <c r="DF87" s="180"/>
      <c r="DG87" s="180"/>
      <c r="DH87" s="180"/>
      <c r="DI87" s="180"/>
      <c r="DJ87" s="180"/>
      <c r="DK87" s="180"/>
      <c r="DL87" s="180"/>
      <c r="DM87" s="180"/>
      <c r="DN87" s="180"/>
      <c r="DO87" s="180"/>
      <c r="DP87" s="180"/>
      <c r="DQ87" s="180"/>
      <c r="DR87" s="180"/>
      <c r="DS87" s="180"/>
      <c r="DT87" s="180"/>
      <c r="DU87" s="180"/>
      <c r="DV87" s="180"/>
      <c r="DW87" s="180"/>
      <c r="DX87" s="180"/>
      <c r="DY87" s="185">
        <v>8</v>
      </c>
      <c r="DZ87" s="186"/>
      <c r="EA87" s="186"/>
      <c r="EB87" s="186"/>
      <c r="EC87" s="186"/>
      <c r="ED87" s="186"/>
      <c r="EE87" s="186"/>
      <c r="EF87" s="186"/>
      <c r="EG87" s="186"/>
      <c r="EH87" s="186"/>
      <c r="EI87" s="186"/>
      <c r="EJ87" s="187"/>
      <c r="EK87" s="185">
        <v>9</v>
      </c>
      <c r="EL87" s="186"/>
      <c r="EM87" s="186"/>
      <c r="EN87" s="186"/>
      <c r="EO87" s="186"/>
      <c r="EP87" s="186"/>
      <c r="EQ87" s="186"/>
      <c r="ER87" s="186"/>
      <c r="ES87" s="186"/>
      <c r="ET87" s="186"/>
      <c r="EU87" s="186"/>
      <c r="EV87" s="187"/>
      <c r="EW87" s="185">
        <v>10</v>
      </c>
      <c r="EX87" s="186"/>
      <c r="EY87" s="186"/>
      <c r="EZ87" s="186"/>
      <c r="FA87" s="186"/>
      <c r="FB87" s="186"/>
      <c r="FC87" s="186"/>
      <c r="FD87" s="186"/>
      <c r="FE87" s="186"/>
      <c r="FF87" s="186"/>
      <c r="FG87" s="186"/>
      <c r="FH87" s="187"/>
    </row>
    <row r="88" spans="1:164" s="24" customFormat="1" ht="27" customHeight="1" x14ac:dyDescent="0.2">
      <c r="A88" s="104" t="s">
        <v>123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190" t="s">
        <v>99</v>
      </c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19">
        <v>80</v>
      </c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>
        <v>25</v>
      </c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>
        <f t="shared" ref="CK88:CK95" si="10">AL88-BC88</f>
        <v>55</v>
      </c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  <c r="DG88" s="119"/>
      <c r="DH88" s="119"/>
      <c r="DI88" s="119"/>
      <c r="DJ88" s="119"/>
      <c r="DK88" s="119"/>
      <c r="DL88" s="119"/>
      <c r="DM88" s="119"/>
      <c r="DN88" s="119"/>
      <c r="DO88" s="119"/>
      <c r="DP88" s="119"/>
      <c r="DQ88" s="119"/>
      <c r="DR88" s="119"/>
      <c r="DS88" s="119"/>
      <c r="DT88" s="119"/>
      <c r="DU88" s="119"/>
      <c r="DV88" s="119"/>
      <c r="DW88" s="119"/>
      <c r="DX88" s="119"/>
      <c r="DY88" s="120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2"/>
      <c r="EK88" s="120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2"/>
      <c r="EW88" s="123"/>
      <c r="EX88" s="124"/>
      <c r="EY88" s="124"/>
      <c r="EZ88" s="124"/>
      <c r="FA88" s="124"/>
      <c r="FB88" s="124"/>
      <c r="FC88" s="124"/>
      <c r="FD88" s="124"/>
      <c r="FE88" s="124"/>
      <c r="FF88" s="124"/>
      <c r="FG88" s="124"/>
      <c r="FH88" s="125"/>
    </row>
    <row r="89" spans="1:164" s="24" customFormat="1" ht="27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2"/>
      <c r="R89" s="190" t="s">
        <v>122</v>
      </c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19">
        <v>9</v>
      </c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>
        <v>2.4</v>
      </c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>
        <f t="shared" si="10"/>
        <v>6.6</v>
      </c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20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2"/>
      <c r="EK89" s="120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2"/>
      <c r="EW89" s="123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5"/>
    </row>
    <row r="90" spans="1:164" s="24" customFormat="1" ht="24" customHeight="1" x14ac:dyDescent="0.25">
      <c r="A90" s="104" t="s">
        <v>130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26" t="s">
        <v>124</v>
      </c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19">
        <v>5</v>
      </c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>
        <v>0.9</v>
      </c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>
        <f t="shared" si="10"/>
        <v>4.0999999999999996</v>
      </c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20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2"/>
      <c r="EK90" s="120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2"/>
      <c r="EW90" s="123"/>
      <c r="EX90" s="124"/>
      <c r="EY90" s="124"/>
      <c r="EZ90" s="124"/>
      <c r="FA90" s="124"/>
      <c r="FB90" s="124"/>
      <c r="FC90" s="124"/>
      <c r="FD90" s="124"/>
      <c r="FE90" s="124"/>
      <c r="FF90" s="124"/>
      <c r="FG90" s="124"/>
      <c r="FH90" s="125"/>
    </row>
    <row r="91" spans="1:164" s="24" customFormat="1" ht="24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  <c r="R91" s="126" t="s">
        <v>125</v>
      </c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19">
        <v>40</v>
      </c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>
        <v>1.1000000000000001</v>
      </c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>
        <f t="shared" si="10"/>
        <v>38.9</v>
      </c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20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2"/>
      <c r="EK91" s="120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2"/>
      <c r="EW91" s="123"/>
      <c r="EX91" s="124"/>
      <c r="EY91" s="124"/>
      <c r="EZ91" s="124"/>
      <c r="FA91" s="124"/>
      <c r="FB91" s="124"/>
      <c r="FC91" s="124"/>
      <c r="FD91" s="124"/>
      <c r="FE91" s="124"/>
      <c r="FF91" s="124"/>
      <c r="FG91" s="124"/>
      <c r="FH91" s="125"/>
    </row>
    <row r="92" spans="1:164" s="24" customFormat="1" ht="24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9"/>
      <c r="R92" s="126" t="s">
        <v>126</v>
      </c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19">
        <v>4.8</v>
      </c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>
        <v>0.6</v>
      </c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>
        <f t="shared" si="10"/>
        <v>4.2</v>
      </c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19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20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2"/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2"/>
      <c r="EW92" s="123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5"/>
    </row>
    <row r="93" spans="1:164" s="24" customFormat="1" ht="24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9"/>
      <c r="R93" s="126" t="s">
        <v>127</v>
      </c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19">
        <v>15</v>
      </c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>
        <v>0</v>
      </c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>
        <f t="shared" si="10"/>
        <v>15</v>
      </c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19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20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2"/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2"/>
      <c r="EW93" s="123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5"/>
    </row>
    <row r="94" spans="1:164" s="24" customFormat="1" ht="24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9"/>
      <c r="R94" s="126" t="s">
        <v>128</v>
      </c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19">
        <v>150</v>
      </c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>
        <v>44.4</v>
      </c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>
        <f t="shared" si="10"/>
        <v>105.6</v>
      </c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  <c r="DG94" s="119"/>
      <c r="DH94" s="119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20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2"/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2"/>
      <c r="EW94" s="123"/>
      <c r="EX94" s="124"/>
      <c r="EY94" s="124"/>
      <c r="EZ94" s="124"/>
      <c r="FA94" s="124"/>
      <c r="FB94" s="124"/>
      <c r="FC94" s="124"/>
      <c r="FD94" s="124"/>
      <c r="FE94" s="124"/>
      <c r="FF94" s="124"/>
      <c r="FG94" s="124"/>
      <c r="FH94" s="125"/>
    </row>
    <row r="95" spans="1:164" s="24" customFormat="1" ht="18" customHeight="1" x14ac:dyDescent="0.25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2"/>
      <c r="R95" s="126" t="s">
        <v>129</v>
      </c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19">
        <v>160</v>
      </c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>
        <v>160</v>
      </c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>
        <f t="shared" si="10"/>
        <v>0</v>
      </c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  <c r="DG95" s="119"/>
      <c r="DH95" s="119"/>
      <c r="DI95" s="119"/>
      <c r="DJ95" s="119"/>
      <c r="DK95" s="119"/>
      <c r="DL95" s="119"/>
      <c r="DM95" s="119"/>
      <c r="DN95" s="119"/>
      <c r="DO95" s="119"/>
      <c r="DP95" s="119"/>
      <c r="DQ95" s="119"/>
      <c r="DR95" s="119"/>
      <c r="DS95" s="119"/>
      <c r="DT95" s="119"/>
      <c r="DU95" s="119"/>
      <c r="DV95" s="119"/>
      <c r="DW95" s="119"/>
      <c r="DX95" s="119"/>
      <c r="DY95" s="120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2"/>
      <c r="EK95" s="120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2"/>
      <c r="EW95" s="123"/>
      <c r="EX95" s="124"/>
      <c r="EY95" s="124"/>
      <c r="EZ95" s="124"/>
      <c r="FA95" s="124"/>
      <c r="FB95" s="124"/>
      <c r="FC95" s="124"/>
      <c r="FD95" s="124"/>
      <c r="FE95" s="124"/>
      <c r="FF95" s="124"/>
      <c r="FG95" s="124"/>
      <c r="FH95" s="125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60" customFormat="1" ht="92.25" customHeight="1" x14ac:dyDescent="0.25">
      <c r="A99" s="83" t="s">
        <v>131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13"/>
    </row>
    <row r="100" spans="1:163" s="54" customFormat="1" ht="15.75" x14ac:dyDescent="0.25"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  <c r="CW100" s="114"/>
      <c r="CX100" s="114"/>
      <c r="CY100" s="114"/>
      <c r="CZ100" s="114"/>
      <c r="DA100" s="114"/>
      <c r="DB100" s="114"/>
      <c r="DC100" s="114"/>
      <c r="DD100" s="114"/>
      <c r="DE100" s="114"/>
      <c r="DF100" s="114"/>
      <c r="DG100" s="114"/>
      <c r="DH100" s="114"/>
      <c r="DI100" s="114"/>
      <c r="DJ100" s="114"/>
      <c r="DK100" s="114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154" t="s">
        <v>4</v>
      </c>
      <c r="AX101" s="154"/>
      <c r="AY101" s="154"/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154"/>
      <c r="BN101" s="154"/>
      <c r="BO101" s="154"/>
      <c r="BP101" s="154"/>
      <c r="BQ101" s="154"/>
      <c r="BR101" s="154"/>
      <c r="BS101" s="154"/>
      <c r="BT101" s="154"/>
      <c r="BU101" s="154"/>
      <c r="BV101" s="154"/>
      <c r="BW101" s="154"/>
      <c r="BX101" s="154"/>
      <c r="BY101" s="154"/>
      <c r="BZ101" s="154"/>
      <c r="CA101" s="154"/>
      <c r="CB101" s="154"/>
      <c r="CC101" s="154"/>
      <c r="CD101" s="154"/>
      <c r="CE101" s="154"/>
      <c r="CF101" s="154"/>
      <c r="CG101" s="154"/>
      <c r="CH101" s="154"/>
      <c r="CI101" s="154"/>
      <c r="CJ101" s="154"/>
      <c r="CK101" s="154"/>
      <c r="CL101" s="154"/>
      <c r="CM101" s="154"/>
      <c r="CN101" s="154"/>
      <c r="CO101" s="154"/>
      <c r="CP101" s="154"/>
      <c r="CQ101" s="154"/>
      <c r="CR101" s="154"/>
      <c r="CS101" s="154"/>
      <c r="CT101" s="154"/>
      <c r="CU101" s="154"/>
      <c r="CV101" s="154"/>
      <c r="CW101" s="154"/>
      <c r="CX101" s="154"/>
      <c r="CY101" s="154"/>
      <c r="CZ101" s="154"/>
      <c r="DA101" s="154"/>
      <c r="DB101" s="154"/>
      <c r="DC101" s="154"/>
      <c r="DD101" s="154"/>
      <c r="DE101" s="154"/>
      <c r="DF101" s="154"/>
      <c r="DG101" s="154"/>
      <c r="DH101" s="154"/>
      <c r="DI101" s="154"/>
      <c r="DJ101" s="154"/>
      <c r="DK101" s="154"/>
      <c r="DL101" s="59"/>
      <c r="DM101" s="59"/>
      <c r="DN101" s="59"/>
      <c r="DO101" s="59"/>
      <c r="DP101" s="59"/>
      <c r="DQ101" s="59"/>
      <c r="DR101" s="59"/>
      <c r="DS101" s="59"/>
      <c r="DT101" s="59"/>
      <c r="DU101" s="59"/>
      <c r="DV101" s="59"/>
      <c r="DW101" s="15"/>
      <c r="DX101" s="15"/>
      <c r="DY101" s="15"/>
      <c r="DZ101" s="15"/>
      <c r="EA101" s="16"/>
      <c r="EB101" s="16"/>
      <c r="EC101" s="16"/>
      <c r="ED101" s="16"/>
      <c r="EE101" s="16"/>
      <c r="EF101" s="57"/>
      <c r="EG101" s="57"/>
      <c r="EH101" s="57"/>
      <c r="EI101" s="57"/>
      <c r="EJ101" s="54"/>
      <c r="EK101" s="54"/>
      <c r="EL101" s="54"/>
      <c r="EM101" s="54"/>
    </row>
    <row r="102" spans="1:163" s="8" customFormat="1" ht="15.75" x14ac:dyDescent="0.25">
      <c r="AR102" s="19"/>
      <c r="AS102" s="17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115" t="s">
        <v>112</v>
      </c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6" t="s">
        <v>152</v>
      </c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  <c r="CH102" s="116"/>
      <c r="CI102" s="116"/>
      <c r="CJ102" s="115">
        <v>20</v>
      </c>
      <c r="CK102" s="115"/>
      <c r="CL102" s="115"/>
      <c r="CM102" s="115"/>
      <c r="CN102" s="117" t="s">
        <v>205</v>
      </c>
      <c r="CO102" s="117"/>
      <c r="CP102" s="117"/>
      <c r="CQ102" s="117"/>
      <c r="CR102" s="118" t="s">
        <v>6</v>
      </c>
      <c r="CS102" s="118"/>
      <c r="CT102" s="118"/>
      <c r="CU102" s="118"/>
      <c r="CV102" s="118"/>
      <c r="CW102" s="118"/>
      <c r="CX102" s="118"/>
      <c r="CY102" s="118"/>
      <c r="DC102" s="10"/>
    </row>
    <row r="103" spans="1:163" s="54" customFormat="1" ht="15.75" x14ac:dyDescent="0.25">
      <c r="J103" s="155" t="s">
        <v>154</v>
      </c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56"/>
      <c r="V103" s="56"/>
      <c r="W103" s="56"/>
      <c r="X103" s="56"/>
      <c r="Y103" s="56" t="s">
        <v>142</v>
      </c>
      <c r="Z103" s="56"/>
      <c r="AA103" s="56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DC103" s="7"/>
    </row>
    <row r="104" spans="1:163" s="60" customFormat="1" ht="15.75" x14ac:dyDescent="0.25">
      <c r="DC104" s="42"/>
    </row>
    <row r="105" spans="1:163" s="26" customFormat="1" ht="82.5" customHeight="1" x14ac:dyDescent="0.25">
      <c r="A105" s="173" t="s">
        <v>68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 t="s">
        <v>69</v>
      </c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 t="s">
        <v>70</v>
      </c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 t="s">
        <v>71</v>
      </c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 t="s">
        <v>72</v>
      </c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E105" s="173"/>
      <c r="DF105" s="173"/>
      <c r="DG105" s="173"/>
      <c r="DH105" s="173"/>
      <c r="DI105" s="173"/>
      <c r="DJ105" s="173"/>
      <c r="DK105" s="173"/>
      <c r="DL105" s="173"/>
      <c r="DM105" s="173"/>
      <c r="DN105" s="173" t="s">
        <v>73</v>
      </c>
      <c r="DO105" s="173"/>
      <c r="DP105" s="173"/>
      <c r="DQ105" s="173"/>
      <c r="DR105" s="173"/>
      <c r="DS105" s="173"/>
      <c r="DT105" s="173"/>
      <c r="DU105" s="173"/>
      <c r="DV105" s="173"/>
      <c r="DW105" s="173"/>
      <c r="DX105" s="173"/>
      <c r="DY105" s="173"/>
      <c r="DZ105" s="173"/>
      <c r="EA105" s="173"/>
      <c r="EB105" s="173"/>
      <c r="EC105" s="173"/>
      <c r="ED105" s="173"/>
      <c r="EE105" s="173"/>
      <c r="EF105" s="173"/>
      <c r="EG105" s="173"/>
      <c r="EH105" s="173"/>
      <c r="EI105" s="173"/>
      <c r="EJ105" s="173"/>
      <c r="EK105" s="173" t="s">
        <v>74</v>
      </c>
      <c r="EL105" s="173"/>
      <c r="EM105" s="173"/>
      <c r="EN105" s="173"/>
      <c r="EO105" s="173"/>
      <c r="EP105" s="173"/>
      <c r="EQ105" s="173"/>
      <c r="ER105" s="173"/>
      <c r="ES105" s="173"/>
      <c r="ET105" s="173"/>
      <c r="EU105" s="173"/>
      <c r="EV105" s="173"/>
      <c r="EW105" s="173"/>
      <c r="EX105" s="173"/>
      <c r="EY105" s="173"/>
      <c r="EZ105" s="173"/>
      <c r="FA105" s="173"/>
      <c r="FB105" s="173"/>
      <c r="FC105" s="173"/>
      <c r="FD105" s="173"/>
      <c r="FE105" s="173"/>
      <c r="FF105" s="173"/>
      <c r="FG105" s="173"/>
    </row>
    <row r="106" spans="1:163" s="20" customFormat="1" x14ac:dyDescent="0.25">
      <c r="A106" s="127">
        <v>1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>
        <v>2</v>
      </c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>
        <v>3</v>
      </c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>
        <v>4</v>
      </c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>
        <v>5</v>
      </c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>
        <v>6</v>
      </c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>
        <v>7</v>
      </c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</row>
    <row r="107" spans="1:163" s="20" customFormat="1" ht="21.75" customHeight="1" x14ac:dyDescent="0.25">
      <c r="A107" s="94" t="s">
        <v>132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6"/>
      <c r="AA107" s="84" t="s">
        <v>133</v>
      </c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6"/>
      <c r="BA107" s="127" t="s">
        <v>104</v>
      </c>
      <c r="BB107" s="127" t="s">
        <v>104</v>
      </c>
      <c r="BC107" s="127" t="s">
        <v>104</v>
      </c>
      <c r="BD107" s="127" t="s">
        <v>104</v>
      </c>
      <c r="BE107" s="127" t="s">
        <v>104</v>
      </c>
      <c r="BF107" s="127" t="s">
        <v>104</v>
      </c>
      <c r="BG107" s="127" t="s">
        <v>104</v>
      </c>
      <c r="BH107" s="127" t="s">
        <v>104</v>
      </c>
      <c r="BI107" s="127" t="s">
        <v>104</v>
      </c>
      <c r="BJ107" s="127" t="s">
        <v>104</v>
      </c>
      <c r="BK107" s="127" t="s">
        <v>104</v>
      </c>
      <c r="BL107" s="127" t="s">
        <v>104</v>
      </c>
      <c r="BM107" s="127" t="s">
        <v>104</v>
      </c>
      <c r="BN107" s="127" t="s">
        <v>104</v>
      </c>
      <c r="BO107" s="127" t="s">
        <v>104</v>
      </c>
      <c r="BP107" s="127" t="s">
        <v>104</v>
      </c>
      <c r="BQ107" s="127" t="s">
        <v>104</v>
      </c>
      <c r="BR107" s="127" t="s">
        <v>104</v>
      </c>
      <c r="BS107" s="127" t="s">
        <v>104</v>
      </c>
      <c r="BT107" s="127" t="s">
        <v>104</v>
      </c>
      <c r="BU107" s="127" t="s">
        <v>104</v>
      </c>
      <c r="BV107" s="127" t="s">
        <v>104</v>
      </c>
      <c r="BW107" s="127" t="s">
        <v>104</v>
      </c>
      <c r="BX107" s="132">
        <v>2</v>
      </c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3">
        <v>7.431</v>
      </c>
      <c r="CS107" s="133">
        <v>8.3219999999999992</v>
      </c>
      <c r="CT107" s="133">
        <v>8.3219999999999992</v>
      </c>
      <c r="CU107" s="133">
        <v>8.3219999999999992</v>
      </c>
      <c r="CV107" s="133">
        <v>8.3219999999999992</v>
      </c>
      <c r="CW107" s="133">
        <v>8.3219999999999992</v>
      </c>
      <c r="CX107" s="133">
        <v>8.3219999999999992</v>
      </c>
      <c r="CY107" s="133">
        <v>8.3219999999999992</v>
      </c>
      <c r="CZ107" s="133">
        <v>8.3219999999999992</v>
      </c>
      <c r="DA107" s="133">
        <v>8.3219999999999992</v>
      </c>
      <c r="DB107" s="133">
        <v>8.3219999999999992</v>
      </c>
      <c r="DC107" s="133">
        <v>8.3219999999999992</v>
      </c>
      <c r="DD107" s="133">
        <v>8.3219999999999992</v>
      </c>
      <c r="DE107" s="133">
        <v>8.3219999999999992</v>
      </c>
      <c r="DF107" s="133">
        <v>8.3219999999999992</v>
      </c>
      <c r="DG107" s="133">
        <v>8.3219999999999992</v>
      </c>
      <c r="DH107" s="133">
        <v>8.3219999999999992</v>
      </c>
      <c r="DI107" s="133">
        <v>8.3219999999999992</v>
      </c>
      <c r="DJ107" s="133">
        <v>8.3219999999999992</v>
      </c>
      <c r="DK107" s="133">
        <v>8.3219999999999992</v>
      </c>
      <c r="DL107" s="133">
        <v>8.3219999999999992</v>
      </c>
      <c r="DM107" s="133">
        <v>8.3219999999999992</v>
      </c>
      <c r="DN107" s="133">
        <f>CR107</f>
        <v>7.431</v>
      </c>
      <c r="DO107" s="133">
        <v>6.5537299999999998</v>
      </c>
      <c r="DP107" s="133">
        <v>6.5537299999999998</v>
      </c>
      <c r="DQ107" s="133">
        <v>6.5537299999999998</v>
      </c>
      <c r="DR107" s="133">
        <v>6.5537299999999998</v>
      </c>
      <c r="DS107" s="133">
        <v>6.5537299999999998</v>
      </c>
      <c r="DT107" s="133">
        <v>6.5537299999999998</v>
      </c>
      <c r="DU107" s="133">
        <v>6.5537299999999998</v>
      </c>
      <c r="DV107" s="133">
        <v>6.5537299999999998</v>
      </c>
      <c r="DW107" s="133">
        <v>6.5537299999999998</v>
      </c>
      <c r="DX107" s="133">
        <v>6.5537299999999998</v>
      </c>
      <c r="DY107" s="133">
        <v>6.5537299999999998</v>
      </c>
      <c r="DZ107" s="133">
        <v>6.5537299999999998</v>
      </c>
      <c r="EA107" s="133">
        <v>6.5537299999999998</v>
      </c>
      <c r="EB107" s="133">
        <v>6.5537299999999998</v>
      </c>
      <c r="EC107" s="133">
        <v>6.5537299999999998</v>
      </c>
      <c r="ED107" s="133">
        <v>6.5537299999999998</v>
      </c>
      <c r="EE107" s="133">
        <v>6.5537299999999998</v>
      </c>
      <c r="EF107" s="133">
        <v>6.5537299999999998</v>
      </c>
      <c r="EG107" s="133">
        <v>6.5537299999999998</v>
      </c>
      <c r="EH107" s="133">
        <v>6.5537299999999998</v>
      </c>
      <c r="EI107" s="133">
        <v>6.5537299999999998</v>
      </c>
      <c r="EJ107" s="133">
        <v>6.5537299999999998</v>
      </c>
      <c r="EK107" s="103">
        <v>32.328568666666662</v>
      </c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6"/>
    </row>
    <row r="108" spans="1:163" s="20" customFormat="1" ht="18.75" customHeight="1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9"/>
      <c r="AA108" s="87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9"/>
      <c r="BA108" s="127" t="s">
        <v>105</v>
      </c>
      <c r="BB108" s="127" t="s">
        <v>105</v>
      </c>
      <c r="BC108" s="127" t="s">
        <v>105</v>
      </c>
      <c r="BD108" s="127" t="s">
        <v>105</v>
      </c>
      <c r="BE108" s="127" t="s">
        <v>105</v>
      </c>
      <c r="BF108" s="127" t="s">
        <v>105</v>
      </c>
      <c r="BG108" s="127" t="s">
        <v>105</v>
      </c>
      <c r="BH108" s="127" t="s">
        <v>105</v>
      </c>
      <c r="BI108" s="127" t="s">
        <v>105</v>
      </c>
      <c r="BJ108" s="127" t="s">
        <v>105</v>
      </c>
      <c r="BK108" s="127" t="s">
        <v>105</v>
      </c>
      <c r="BL108" s="127" t="s">
        <v>105</v>
      </c>
      <c r="BM108" s="127" t="s">
        <v>105</v>
      </c>
      <c r="BN108" s="127" t="s">
        <v>105</v>
      </c>
      <c r="BO108" s="127" t="s">
        <v>105</v>
      </c>
      <c r="BP108" s="127" t="s">
        <v>105</v>
      </c>
      <c r="BQ108" s="127" t="s">
        <v>105</v>
      </c>
      <c r="BR108" s="127" t="s">
        <v>105</v>
      </c>
      <c r="BS108" s="127" t="s">
        <v>105</v>
      </c>
      <c r="BT108" s="127" t="s">
        <v>105</v>
      </c>
      <c r="BU108" s="127" t="s">
        <v>105</v>
      </c>
      <c r="BV108" s="127" t="s">
        <v>105</v>
      </c>
      <c r="BW108" s="127" t="s">
        <v>105</v>
      </c>
      <c r="BX108" s="132">
        <v>4</v>
      </c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3">
        <v>0.39200000000000002</v>
      </c>
      <c r="CS108" s="133">
        <v>0.26900000000000002</v>
      </c>
      <c r="CT108" s="133">
        <v>0.26900000000000002</v>
      </c>
      <c r="CU108" s="133">
        <v>0.26900000000000002</v>
      </c>
      <c r="CV108" s="133">
        <v>0.26900000000000002</v>
      </c>
      <c r="CW108" s="133">
        <v>0.26900000000000002</v>
      </c>
      <c r="CX108" s="133">
        <v>0.26900000000000002</v>
      </c>
      <c r="CY108" s="133">
        <v>0.26900000000000002</v>
      </c>
      <c r="CZ108" s="133">
        <v>0.26900000000000002</v>
      </c>
      <c r="DA108" s="133">
        <v>0.26900000000000002</v>
      </c>
      <c r="DB108" s="133">
        <v>0.26900000000000002</v>
      </c>
      <c r="DC108" s="133">
        <v>0.26900000000000002</v>
      </c>
      <c r="DD108" s="133">
        <v>0.26900000000000002</v>
      </c>
      <c r="DE108" s="133">
        <v>0.26900000000000002</v>
      </c>
      <c r="DF108" s="133">
        <v>0.26900000000000002</v>
      </c>
      <c r="DG108" s="133">
        <v>0.26900000000000002</v>
      </c>
      <c r="DH108" s="133">
        <v>0.26900000000000002</v>
      </c>
      <c r="DI108" s="133">
        <v>0.26900000000000002</v>
      </c>
      <c r="DJ108" s="133">
        <v>0.26900000000000002</v>
      </c>
      <c r="DK108" s="133">
        <v>0.26900000000000002</v>
      </c>
      <c r="DL108" s="133">
        <v>0.26900000000000002</v>
      </c>
      <c r="DM108" s="133">
        <v>0.26900000000000002</v>
      </c>
      <c r="DN108" s="133">
        <f>CR108</f>
        <v>0.39200000000000002</v>
      </c>
      <c r="DO108" s="133">
        <v>0.17710000000000001</v>
      </c>
      <c r="DP108" s="133">
        <v>0.17710000000000001</v>
      </c>
      <c r="DQ108" s="133">
        <v>0.17710000000000001</v>
      </c>
      <c r="DR108" s="133">
        <v>0.17710000000000001</v>
      </c>
      <c r="DS108" s="133">
        <v>0.17710000000000001</v>
      </c>
      <c r="DT108" s="133">
        <v>0.17710000000000001</v>
      </c>
      <c r="DU108" s="133">
        <v>0.17710000000000001</v>
      </c>
      <c r="DV108" s="133">
        <v>0.17710000000000001</v>
      </c>
      <c r="DW108" s="133">
        <v>0.17710000000000001</v>
      </c>
      <c r="DX108" s="133">
        <v>0.17710000000000001</v>
      </c>
      <c r="DY108" s="133">
        <v>0.17710000000000001</v>
      </c>
      <c r="DZ108" s="133">
        <v>0.17710000000000001</v>
      </c>
      <c r="EA108" s="133">
        <v>0.17710000000000001</v>
      </c>
      <c r="EB108" s="133">
        <v>0.17710000000000001</v>
      </c>
      <c r="EC108" s="133">
        <v>0.17710000000000001</v>
      </c>
      <c r="ED108" s="133">
        <v>0.17710000000000001</v>
      </c>
      <c r="EE108" s="133">
        <v>0.17710000000000001</v>
      </c>
      <c r="EF108" s="133">
        <v>0.17710000000000001</v>
      </c>
      <c r="EG108" s="133">
        <v>0.17710000000000001</v>
      </c>
      <c r="EH108" s="133">
        <v>0.17710000000000001</v>
      </c>
      <c r="EI108" s="133">
        <v>0.17710000000000001</v>
      </c>
      <c r="EJ108" s="133">
        <v>0.17710000000000001</v>
      </c>
      <c r="EK108" s="97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9"/>
    </row>
    <row r="109" spans="1:163" s="20" customFormat="1" ht="61.5" customHeight="1" x14ac:dyDescent="0.2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9"/>
      <c r="AA109" s="87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9"/>
      <c r="BA109" s="134" t="s">
        <v>106</v>
      </c>
      <c r="BB109" s="134" t="s">
        <v>106</v>
      </c>
      <c r="BC109" s="134" t="s">
        <v>106</v>
      </c>
      <c r="BD109" s="134" t="s">
        <v>106</v>
      </c>
      <c r="BE109" s="134" t="s">
        <v>106</v>
      </c>
      <c r="BF109" s="134" t="s">
        <v>106</v>
      </c>
      <c r="BG109" s="134" t="s">
        <v>106</v>
      </c>
      <c r="BH109" s="134" t="s">
        <v>106</v>
      </c>
      <c r="BI109" s="134" t="s">
        <v>106</v>
      </c>
      <c r="BJ109" s="134" t="s">
        <v>106</v>
      </c>
      <c r="BK109" s="134" t="s">
        <v>106</v>
      </c>
      <c r="BL109" s="134" t="s">
        <v>106</v>
      </c>
      <c r="BM109" s="134" t="s">
        <v>106</v>
      </c>
      <c r="BN109" s="134" t="s">
        <v>106</v>
      </c>
      <c r="BO109" s="134" t="s">
        <v>106</v>
      </c>
      <c r="BP109" s="134" t="s">
        <v>106</v>
      </c>
      <c r="BQ109" s="134" t="s">
        <v>106</v>
      </c>
      <c r="BR109" s="134" t="s">
        <v>106</v>
      </c>
      <c r="BS109" s="134" t="s">
        <v>106</v>
      </c>
      <c r="BT109" s="134" t="s">
        <v>106</v>
      </c>
      <c r="BU109" s="134" t="s">
        <v>106</v>
      </c>
      <c r="BV109" s="134" t="s">
        <v>106</v>
      </c>
      <c r="BW109" s="134" t="s">
        <v>106</v>
      </c>
      <c r="BX109" s="132">
        <v>5</v>
      </c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3">
        <v>1.2500000000000001E-2</v>
      </c>
      <c r="CS109" s="133">
        <v>1.15E-2</v>
      </c>
      <c r="CT109" s="133">
        <v>1.15E-2</v>
      </c>
      <c r="CU109" s="133">
        <v>1.15E-2</v>
      </c>
      <c r="CV109" s="133">
        <v>1.15E-2</v>
      </c>
      <c r="CW109" s="133">
        <v>1.15E-2</v>
      </c>
      <c r="CX109" s="133">
        <v>1.15E-2</v>
      </c>
      <c r="CY109" s="133">
        <v>1.15E-2</v>
      </c>
      <c r="CZ109" s="133">
        <v>1.15E-2</v>
      </c>
      <c r="DA109" s="133">
        <v>1.15E-2</v>
      </c>
      <c r="DB109" s="133">
        <v>1.15E-2</v>
      </c>
      <c r="DC109" s="133">
        <v>1.15E-2</v>
      </c>
      <c r="DD109" s="133">
        <v>1.15E-2</v>
      </c>
      <c r="DE109" s="133">
        <v>1.15E-2</v>
      </c>
      <c r="DF109" s="133">
        <v>1.15E-2</v>
      </c>
      <c r="DG109" s="133">
        <v>1.15E-2</v>
      </c>
      <c r="DH109" s="133">
        <v>1.15E-2</v>
      </c>
      <c r="DI109" s="133">
        <v>1.15E-2</v>
      </c>
      <c r="DJ109" s="133">
        <v>1.15E-2</v>
      </c>
      <c r="DK109" s="133">
        <v>1.15E-2</v>
      </c>
      <c r="DL109" s="133">
        <v>1.15E-2</v>
      </c>
      <c r="DM109" s="133">
        <v>1.15E-2</v>
      </c>
      <c r="DN109" s="133">
        <f>CR109</f>
        <v>1.2500000000000001E-2</v>
      </c>
      <c r="DO109" s="133">
        <v>9.4179999999999993E-3</v>
      </c>
      <c r="DP109" s="133">
        <v>9.4179999999999993E-3</v>
      </c>
      <c r="DQ109" s="133">
        <v>9.4179999999999993E-3</v>
      </c>
      <c r="DR109" s="133">
        <v>9.4179999999999993E-3</v>
      </c>
      <c r="DS109" s="133">
        <v>9.4179999999999993E-3</v>
      </c>
      <c r="DT109" s="133">
        <v>9.4179999999999993E-3</v>
      </c>
      <c r="DU109" s="133">
        <v>9.4179999999999993E-3</v>
      </c>
      <c r="DV109" s="133">
        <v>9.4179999999999993E-3</v>
      </c>
      <c r="DW109" s="133">
        <v>9.4179999999999993E-3</v>
      </c>
      <c r="DX109" s="133">
        <v>9.4179999999999993E-3</v>
      </c>
      <c r="DY109" s="133">
        <v>9.4179999999999993E-3</v>
      </c>
      <c r="DZ109" s="133">
        <v>9.4179999999999993E-3</v>
      </c>
      <c r="EA109" s="133">
        <v>9.4179999999999993E-3</v>
      </c>
      <c r="EB109" s="133">
        <v>9.4179999999999993E-3</v>
      </c>
      <c r="EC109" s="133">
        <v>9.4179999999999993E-3</v>
      </c>
      <c r="ED109" s="133">
        <v>9.4179999999999993E-3</v>
      </c>
      <c r="EE109" s="133">
        <v>9.4179999999999993E-3</v>
      </c>
      <c r="EF109" s="133">
        <v>9.4179999999999993E-3</v>
      </c>
      <c r="EG109" s="133">
        <v>9.4179999999999993E-3</v>
      </c>
      <c r="EH109" s="133">
        <v>9.4179999999999993E-3</v>
      </c>
      <c r="EI109" s="133">
        <v>9.4179999999999993E-3</v>
      </c>
      <c r="EJ109" s="133">
        <v>9.4179999999999993E-3</v>
      </c>
      <c r="EK109" s="97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9"/>
    </row>
    <row r="110" spans="1:163" s="20" customFormat="1" ht="77.25" customHeight="1" x14ac:dyDescent="0.25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9"/>
      <c r="AA110" s="87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9"/>
      <c r="BA110" s="134" t="s">
        <v>200</v>
      </c>
      <c r="BB110" s="134" t="s">
        <v>109</v>
      </c>
      <c r="BC110" s="134" t="s">
        <v>109</v>
      </c>
      <c r="BD110" s="134" t="s">
        <v>109</v>
      </c>
      <c r="BE110" s="134" t="s">
        <v>109</v>
      </c>
      <c r="BF110" s="134" t="s">
        <v>109</v>
      </c>
      <c r="BG110" s="134" t="s">
        <v>109</v>
      </c>
      <c r="BH110" s="134" t="s">
        <v>109</v>
      </c>
      <c r="BI110" s="134" t="s">
        <v>109</v>
      </c>
      <c r="BJ110" s="134" t="s">
        <v>109</v>
      </c>
      <c r="BK110" s="134" t="s">
        <v>109</v>
      </c>
      <c r="BL110" s="134" t="s">
        <v>109</v>
      </c>
      <c r="BM110" s="134" t="s">
        <v>109</v>
      </c>
      <c r="BN110" s="134" t="s">
        <v>109</v>
      </c>
      <c r="BO110" s="134" t="s">
        <v>109</v>
      </c>
      <c r="BP110" s="134" t="s">
        <v>109</v>
      </c>
      <c r="BQ110" s="134" t="s">
        <v>109</v>
      </c>
      <c r="BR110" s="134" t="s">
        <v>109</v>
      </c>
      <c r="BS110" s="134" t="s">
        <v>109</v>
      </c>
      <c r="BT110" s="134" t="s">
        <v>109</v>
      </c>
      <c r="BU110" s="134" t="s">
        <v>109</v>
      </c>
      <c r="BV110" s="134" t="s">
        <v>109</v>
      </c>
      <c r="BW110" s="134" t="s">
        <v>109</v>
      </c>
      <c r="BX110" s="132">
        <v>5</v>
      </c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3">
        <v>4.4999999999999998E-2</v>
      </c>
      <c r="CS110" s="133">
        <v>5.1999999999999998E-2</v>
      </c>
      <c r="CT110" s="133">
        <v>5.1999999999999998E-2</v>
      </c>
      <c r="CU110" s="133">
        <v>5.1999999999999998E-2</v>
      </c>
      <c r="CV110" s="133">
        <v>5.1999999999999998E-2</v>
      </c>
      <c r="CW110" s="133">
        <v>5.1999999999999998E-2</v>
      </c>
      <c r="CX110" s="133">
        <v>5.1999999999999998E-2</v>
      </c>
      <c r="CY110" s="133">
        <v>5.1999999999999998E-2</v>
      </c>
      <c r="CZ110" s="133">
        <v>5.1999999999999998E-2</v>
      </c>
      <c r="DA110" s="133">
        <v>5.1999999999999998E-2</v>
      </c>
      <c r="DB110" s="133">
        <v>5.1999999999999998E-2</v>
      </c>
      <c r="DC110" s="133">
        <v>5.1999999999999998E-2</v>
      </c>
      <c r="DD110" s="133">
        <v>5.1999999999999998E-2</v>
      </c>
      <c r="DE110" s="133">
        <v>5.1999999999999998E-2</v>
      </c>
      <c r="DF110" s="133">
        <v>5.1999999999999998E-2</v>
      </c>
      <c r="DG110" s="133">
        <v>5.1999999999999998E-2</v>
      </c>
      <c r="DH110" s="133">
        <v>5.1999999999999998E-2</v>
      </c>
      <c r="DI110" s="133">
        <v>5.1999999999999998E-2</v>
      </c>
      <c r="DJ110" s="133">
        <v>5.1999999999999998E-2</v>
      </c>
      <c r="DK110" s="133">
        <v>5.1999999999999998E-2</v>
      </c>
      <c r="DL110" s="133">
        <v>5.1999999999999998E-2</v>
      </c>
      <c r="DM110" s="133">
        <v>5.1999999999999998E-2</v>
      </c>
      <c r="DN110" s="133">
        <f>CR110</f>
        <v>4.4999999999999998E-2</v>
      </c>
      <c r="DO110" s="133">
        <v>4.4864000000000001E-2</v>
      </c>
      <c r="DP110" s="133">
        <v>4.4864000000000001E-2</v>
      </c>
      <c r="DQ110" s="133">
        <v>4.4864000000000001E-2</v>
      </c>
      <c r="DR110" s="133">
        <v>4.4864000000000001E-2</v>
      </c>
      <c r="DS110" s="133">
        <v>4.4864000000000001E-2</v>
      </c>
      <c r="DT110" s="133">
        <v>4.4864000000000001E-2</v>
      </c>
      <c r="DU110" s="133">
        <v>4.4864000000000001E-2</v>
      </c>
      <c r="DV110" s="133">
        <v>4.4864000000000001E-2</v>
      </c>
      <c r="DW110" s="133">
        <v>4.4864000000000001E-2</v>
      </c>
      <c r="DX110" s="133">
        <v>4.4864000000000001E-2</v>
      </c>
      <c r="DY110" s="133">
        <v>4.4864000000000001E-2</v>
      </c>
      <c r="DZ110" s="133">
        <v>4.4864000000000001E-2</v>
      </c>
      <c r="EA110" s="133">
        <v>4.4864000000000001E-2</v>
      </c>
      <c r="EB110" s="133">
        <v>4.4864000000000001E-2</v>
      </c>
      <c r="EC110" s="133">
        <v>4.4864000000000001E-2</v>
      </c>
      <c r="ED110" s="133">
        <v>4.4864000000000001E-2</v>
      </c>
      <c r="EE110" s="133">
        <v>4.4864000000000001E-2</v>
      </c>
      <c r="EF110" s="133">
        <v>4.4864000000000001E-2</v>
      </c>
      <c r="EG110" s="133">
        <v>4.4864000000000001E-2</v>
      </c>
      <c r="EH110" s="133">
        <v>4.4864000000000001E-2</v>
      </c>
      <c r="EI110" s="133">
        <v>4.4864000000000001E-2</v>
      </c>
      <c r="EJ110" s="133">
        <v>4.4864000000000001E-2</v>
      </c>
      <c r="EK110" s="97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9"/>
    </row>
    <row r="111" spans="1:163" s="20" customFormat="1" ht="33" customHeight="1" x14ac:dyDescent="0.25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2"/>
      <c r="AA111" s="91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134" t="s">
        <v>189</v>
      </c>
      <c r="BB111" s="134" t="s">
        <v>107</v>
      </c>
      <c r="BC111" s="134" t="s">
        <v>107</v>
      </c>
      <c r="BD111" s="134" t="s">
        <v>107</v>
      </c>
      <c r="BE111" s="134" t="s">
        <v>107</v>
      </c>
      <c r="BF111" s="134" t="s">
        <v>107</v>
      </c>
      <c r="BG111" s="134" t="s">
        <v>107</v>
      </c>
      <c r="BH111" s="134" t="s">
        <v>107</v>
      </c>
      <c r="BI111" s="134" t="s">
        <v>107</v>
      </c>
      <c r="BJ111" s="134" t="s">
        <v>107</v>
      </c>
      <c r="BK111" s="134" t="s">
        <v>107</v>
      </c>
      <c r="BL111" s="134" t="s">
        <v>107</v>
      </c>
      <c r="BM111" s="134" t="s">
        <v>107</v>
      </c>
      <c r="BN111" s="134" t="s">
        <v>107</v>
      </c>
      <c r="BO111" s="134" t="s">
        <v>107</v>
      </c>
      <c r="BP111" s="134" t="s">
        <v>107</v>
      </c>
      <c r="BQ111" s="134" t="s">
        <v>107</v>
      </c>
      <c r="BR111" s="134" t="s">
        <v>107</v>
      </c>
      <c r="BS111" s="134" t="s">
        <v>107</v>
      </c>
      <c r="BT111" s="134" t="s">
        <v>107</v>
      </c>
      <c r="BU111" s="134" t="s">
        <v>107</v>
      </c>
      <c r="BV111" s="134" t="s">
        <v>107</v>
      </c>
      <c r="BW111" s="134" t="s">
        <v>107</v>
      </c>
      <c r="BX111" s="132">
        <v>5</v>
      </c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3">
        <v>8.2598000000000005E-2</v>
      </c>
      <c r="CS111" s="133">
        <v>6.3500000000000001E-2</v>
      </c>
      <c r="CT111" s="133">
        <v>6.3500000000000001E-2</v>
      </c>
      <c r="CU111" s="133">
        <v>6.3500000000000001E-2</v>
      </c>
      <c r="CV111" s="133">
        <v>6.3500000000000001E-2</v>
      </c>
      <c r="CW111" s="133">
        <v>6.3500000000000001E-2</v>
      </c>
      <c r="CX111" s="133">
        <v>6.3500000000000001E-2</v>
      </c>
      <c r="CY111" s="133">
        <v>6.3500000000000001E-2</v>
      </c>
      <c r="CZ111" s="133">
        <v>6.3500000000000001E-2</v>
      </c>
      <c r="DA111" s="133">
        <v>6.3500000000000001E-2</v>
      </c>
      <c r="DB111" s="133">
        <v>6.3500000000000001E-2</v>
      </c>
      <c r="DC111" s="133">
        <v>6.3500000000000001E-2</v>
      </c>
      <c r="DD111" s="133">
        <v>6.3500000000000001E-2</v>
      </c>
      <c r="DE111" s="133">
        <v>6.3500000000000001E-2</v>
      </c>
      <c r="DF111" s="133">
        <v>6.3500000000000001E-2</v>
      </c>
      <c r="DG111" s="133">
        <v>6.3500000000000001E-2</v>
      </c>
      <c r="DH111" s="133">
        <v>6.3500000000000001E-2</v>
      </c>
      <c r="DI111" s="133">
        <v>6.3500000000000001E-2</v>
      </c>
      <c r="DJ111" s="133">
        <v>6.3500000000000001E-2</v>
      </c>
      <c r="DK111" s="133">
        <v>6.3500000000000001E-2</v>
      </c>
      <c r="DL111" s="133">
        <v>6.3500000000000001E-2</v>
      </c>
      <c r="DM111" s="133">
        <v>6.3500000000000001E-2</v>
      </c>
      <c r="DN111" s="133">
        <f>CR111</f>
        <v>8.2598000000000005E-2</v>
      </c>
      <c r="DO111" s="133">
        <v>7.8872999999999999E-2</v>
      </c>
      <c r="DP111" s="133">
        <v>7.8872999999999999E-2</v>
      </c>
      <c r="DQ111" s="133">
        <v>7.8872999999999999E-2</v>
      </c>
      <c r="DR111" s="133">
        <v>7.8872999999999999E-2</v>
      </c>
      <c r="DS111" s="133">
        <v>7.8872999999999999E-2</v>
      </c>
      <c r="DT111" s="133">
        <v>7.8872999999999999E-2</v>
      </c>
      <c r="DU111" s="133">
        <v>7.8872999999999999E-2</v>
      </c>
      <c r="DV111" s="133">
        <v>7.8872999999999999E-2</v>
      </c>
      <c r="DW111" s="133">
        <v>7.8872999999999999E-2</v>
      </c>
      <c r="DX111" s="133">
        <v>7.8872999999999999E-2</v>
      </c>
      <c r="DY111" s="133">
        <v>7.8872999999999999E-2</v>
      </c>
      <c r="DZ111" s="133">
        <v>7.8872999999999999E-2</v>
      </c>
      <c r="EA111" s="133">
        <v>7.8872999999999999E-2</v>
      </c>
      <c r="EB111" s="133">
        <v>7.8872999999999999E-2</v>
      </c>
      <c r="EC111" s="133">
        <v>7.8872999999999999E-2</v>
      </c>
      <c r="ED111" s="133">
        <v>7.8872999999999999E-2</v>
      </c>
      <c r="EE111" s="133">
        <v>7.8872999999999999E-2</v>
      </c>
      <c r="EF111" s="133">
        <v>7.8872999999999999E-2</v>
      </c>
      <c r="EG111" s="133">
        <v>7.8872999999999999E-2</v>
      </c>
      <c r="EH111" s="133">
        <v>7.8872999999999999E-2</v>
      </c>
      <c r="EI111" s="133">
        <v>7.8872999999999999E-2</v>
      </c>
      <c r="EJ111" s="133">
        <v>7.8872999999999999E-2</v>
      </c>
      <c r="EK111" s="100"/>
      <c r="EL111" s="101"/>
      <c r="EM111" s="101"/>
      <c r="EN111" s="101"/>
      <c r="EO111" s="101"/>
      <c r="EP111" s="101"/>
      <c r="EQ111" s="101"/>
      <c r="ER111" s="101"/>
      <c r="ES111" s="101"/>
      <c r="ET111" s="101"/>
      <c r="EU111" s="101"/>
      <c r="EV111" s="101"/>
      <c r="EW111" s="101"/>
      <c r="EX111" s="101"/>
      <c r="EY111" s="101"/>
      <c r="EZ111" s="101"/>
      <c r="FA111" s="101"/>
      <c r="FB111" s="101"/>
      <c r="FC111" s="101"/>
      <c r="FD111" s="101"/>
      <c r="FE111" s="101"/>
      <c r="FF111" s="101"/>
      <c r="FG111" s="102"/>
    </row>
    <row r="112" spans="1:163" s="20" customFormat="1" ht="21.75" hidden="1" customHeight="1" x14ac:dyDescent="0.25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 t="s">
        <v>108</v>
      </c>
      <c r="BB112" s="127" t="s">
        <v>108</v>
      </c>
      <c r="BC112" s="127" t="s">
        <v>108</v>
      </c>
      <c r="BD112" s="127" t="s">
        <v>108</v>
      </c>
      <c r="BE112" s="127" t="s">
        <v>108</v>
      </c>
      <c r="BF112" s="127" t="s">
        <v>108</v>
      </c>
      <c r="BG112" s="127" t="s">
        <v>108</v>
      </c>
      <c r="BH112" s="127" t="s">
        <v>108</v>
      </c>
      <c r="BI112" s="127" t="s">
        <v>108</v>
      </c>
      <c r="BJ112" s="127" t="s">
        <v>108</v>
      </c>
      <c r="BK112" s="127" t="s">
        <v>108</v>
      </c>
      <c r="BL112" s="127" t="s">
        <v>108</v>
      </c>
      <c r="BM112" s="127" t="s">
        <v>108</v>
      </c>
      <c r="BN112" s="127" t="s">
        <v>108</v>
      </c>
      <c r="BO112" s="127" t="s">
        <v>108</v>
      </c>
      <c r="BP112" s="127" t="s">
        <v>108</v>
      </c>
      <c r="BQ112" s="127" t="s">
        <v>108</v>
      </c>
      <c r="BR112" s="127" t="s">
        <v>108</v>
      </c>
      <c r="BS112" s="127" t="s">
        <v>108</v>
      </c>
      <c r="BT112" s="127" t="s">
        <v>108</v>
      </c>
      <c r="BU112" s="127" t="s">
        <v>108</v>
      </c>
      <c r="BV112" s="127" t="s">
        <v>108</v>
      </c>
      <c r="BW112" s="127" t="s">
        <v>108</v>
      </c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3">
        <v>0</v>
      </c>
      <c r="CS112" s="133">
        <v>0</v>
      </c>
      <c r="CT112" s="133">
        <v>0</v>
      </c>
      <c r="CU112" s="133">
        <v>0</v>
      </c>
      <c r="CV112" s="133">
        <v>0</v>
      </c>
      <c r="CW112" s="133">
        <v>0</v>
      </c>
      <c r="CX112" s="133">
        <v>0</v>
      </c>
      <c r="CY112" s="133">
        <v>0</v>
      </c>
      <c r="CZ112" s="133">
        <v>0</v>
      </c>
      <c r="DA112" s="133">
        <v>0</v>
      </c>
      <c r="DB112" s="133">
        <v>0</v>
      </c>
      <c r="DC112" s="133">
        <v>0</v>
      </c>
      <c r="DD112" s="133">
        <v>0</v>
      </c>
      <c r="DE112" s="133">
        <v>0</v>
      </c>
      <c r="DF112" s="133">
        <v>0</v>
      </c>
      <c r="DG112" s="133">
        <v>0</v>
      </c>
      <c r="DH112" s="133">
        <v>0</v>
      </c>
      <c r="DI112" s="133">
        <v>0</v>
      </c>
      <c r="DJ112" s="133">
        <v>0</v>
      </c>
      <c r="DK112" s="133">
        <v>0</v>
      </c>
      <c r="DL112" s="133">
        <v>0</v>
      </c>
      <c r="DM112" s="133">
        <v>0</v>
      </c>
      <c r="DN112" s="133">
        <v>0</v>
      </c>
      <c r="DO112" s="133">
        <v>0</v>
      </c>
      <c r="DP112" s="133">
        <v>0</v>
      </c>
      <c r="DQ112" s="133">
        <v>0</v>
      </c>
      <c r="DR112" s="133">
        <v>0</v>
      </c>
      <c r="DS112" s="133">
        <v>0</v>
      </c>
      <c r="DT112" s="133">
        <v>0</v>
      </c>
      <c r="DU112" s="133">
        <v>0</v>
      </c>
      <c r="DV112" s="133">
        <v>0</v>
      </c>
      <c r="DW112" s="133">
        <v>0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3">
        <v>0</v>
      </c>
      <c r="EF112" s="133">
        <v>0</v>
      </c>
      <c r="EG112" s="133">
        <v>0</v>
      </c>
      <c r="EH112" s="133">
        <v>0</v>
      </c>
      <c r="EI112" s="133">
        <v>0</v>
      </c>
      <c r="EJ112" s="133">
        <v>0</v>
      </c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</row>
    <row r="113" spans="1:163" s="20" customFormat="1" ht="45.75" customHeight="1" x14ac:dyDescent="0.25">
      <c r="A113" s="132" t="s">
        <v>134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90" t="s">
        <v>135</v>
      </c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 t="s">
        <v>202</v>
      </c>
      <c r="BB113" s="90" t="s">
        <v>113</v>
      </c>
      <c r="BC113" s="90" t="s">
        <v>113</v>
      </c>
      <c r="BD113" s="90" t="s">
        <v>113</v>
      </c>
      <c r="BE113" s="90" t="s">
        <v>113</v>
      </c>
      <c r="BF113" s="90" t="s">
        <v>113</v>
      </c>
      <c r="BG113" s="90" t="s">
        <v>113</v>
      </c>
      <c r="BH113" s="90" t="s">
        <v>113</v>
      </c>
      <c r="BI113" s="90" t="s">
        <v>113</v>
      </c>
      <c r="BJ113" s="90" t="s">
        <v>113</v>
      </c>
      <c r="BK113" s="90" t="s">
        <v>113</v>
      </c>
      <c r="BL113" s="90" t="s">
        <v>113</v>
      </c>
      <c r="BM113" s="90" t="s">
        <v>113</v>
      </c>
      <c r="BN113" s="90" t="s">
        <v>113</v>
      </c>
      <c r="BO113" s="90" t="s">
        <v>113</v>
      </c>
      <c r="BP113" s="90" t="s">
        <v>113</v>
      </c>
      <c r="BQ113" s="90" t="s">
        <v>113</v>
      </c>
      <c r="BR113" s="90" t="s">
        <v>113</v>
      </c>
      <c r="BS113" s="90" t="s">
        <v>113</v>
      </c>
      <c r="BT113" s="90" t="s">
        <v>113</v>
      </c>
      <c r="BU113" s="90" t="s">
        <v>113</v>
      </c>
      <c r="BV113" s="90" t="s">
        <v>113</v>
      </c>
      <c r="BW113" s="90" t="s">
        <v>113</v>
      </c>
      <c r="BX113" s="191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133">
        <v>7.6</v>
      </c>
      <c r="CS113" s="133">
        <v>6.2</v>
      </c>
      <c r="CT113" s="133">
        <v>6.2</v>
      </c>
      <c r="CU113" s="133">
        <v>6.2</v>
      </c>
      <c r="CV113" s="133">
        <v>6.2</v>
      </c>
      <c r="CW113" s="133">
        <v>6.2</v>
      </c>
      <c r="CX113" s="133">
        <v>6.2</v>
      </c>
      <c r="CY113" s="133">
        <v>6.2</v>
      </c>
      <c r="CZ113" s="133">
        <v>6.2</v>
      </c>
      <c r="DA113" s="133">
        <v>6.2</v>
      </c>
      <c r="DB113" s="133">
        <v>6.2</v>
      </c>
      <c r="DC113" s="133">
        <v>6.2</v>
      </c>
      <c r="DD113" s="133">
        <v>6.2</v>
      </c>
      <c r="DE113" s="133">
        <v>6.2</v>
      </c>
      <c r="DF113" s="133">
        <v>6.2</v>
      </c>
      <c r="DG113" s="133">
        <v>6.2</v>
      </c>
      <c r="DH113" s="133">
        <v>6.2</v>
      </c>
      <c r="DI113" s="133">
        <v>6.2</v>
      </c>
      <c r="DJ113" s="133">
        <v>6.2</v>
      </c>
      <c r="DK113" s="133">
        <v>6.2</v>
      </c>
      <c r="DL113" s="133">
        <v>6.2</v>
      </c>
      <c r="DM113" s="133">
        <v>6.2</v>
      </c>
      <c r="DN113" s="133">
        <f>CR113</f>
        <v>7.6</v>
      </c>
      <c r="DO113" s="133">
        <v>0</v>
      </c>
      <c r="DP113" s="133">
        <v>0</v>
      </c>
      <c r="DQ113" s="133">
        <v>0</v>
      </c>
      <c r="DR113" s="133">
        <v>0</v>
      </c>
      <c r="DS113" s="133">
        <v>0</v>
      </c>
      <c r="DT113" s="133">
        <v>0</v>
      </c>
      <c r="DU113" s="133">
        <v>0</v>
      </c>
      <c r="DV113" s="133">
        <v>0</v>
      </c>
      <c r="DW113" s="133">
        <v>0</v>
      </c>
      <c r="DX113" s="133">
        <v>0</v>
      </c>
      <c r="DY113" s="133">
        <v>0</v>
      </c>
      <c r="DZ113" s="133">
        <v>0</v>
      </c>
      <c r="EA113" s="133">
        <v>0</v>
      </c>
      <c r="EB113" s="133">
        <v>0</v>
      </c>
      <c r="EC113" s="133">
        <v>0</v>
      </c>
      <c r="ED113" s="133">
        <v>0</v>
      </c>
      <c r="EE113" s="133">
        <v>0</v>
      </c>
      <c r="EF113" s="133">
        <v>0</v>
      </c>
      <c r="EG113" s="133">
        <v>0</v>
      </c>
      <c r="EH113" s="133">
        <v>0</v>
      </c>
      <c r="EI113" s="133">
        <v>0</v>
      </c>
      <c r="EJ113" s="133">
        <v>0</v>
      </c>
      <c r="EK113" s="103">
        <v>5.7333333333333343</v>
      </c>
      <c r="EL113" s="95"/>
      <c r="EM113" s="95"/>
      <c r="EN113" s="95"/>
      <c r="EO113" s="95"/>
      <c r="EP113" s="95"/>
      <c r="EQ113" s="95"/>
      <c r="ER113" s="95"/>
      <c r="ES113" s="95"/>
      <c r="ET113" s="95"/>
      <c r="EU113" s="95"/>
      <c r="EV113" s="95"/>
      <c r="EW113" s="95"/>
      <c r="EX113" s="95"/>
      <c r="EY113" s="95"/>
      <c r="EZ113" s="95"/>
      <c r="FA113" s="95"/>
      <c r="FB113" s="95"/>
      <c r="FC113" s="95"/>
      <c r="FD113" s="95"/>
      <c r="FE113" s="95"/>
      <c r="FF113" s="95"/>
      <c r="FG113" s="96"/>
    </row>
    <row r="114" spans="1:163" s="18" customFormat="1" x14ac:dyDescent="0.25">
      <c r="A114" s="53"/>
      <c r="B114" s="128" t="s">
        <v>75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9"/>
      <c r="AA114" s="22"/>
      <c r="AB114" s="130" t="s">
        <v>121</v>
      </c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1"/>
      <c r="BA114" s="36"/>
      <c r="BB114" s="130" t="s">
        <v>121</v>
      </c>
      <c r="BC114" s="130"/>
      <c r="BD114" s="130"/>
      <c r="BE114" s="130"/>
      <c r="BF114" s="130"/>
      <c r="BG114" s="130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1"/>
      <c r="BX114" s="27"/>
      <c r="BY114" s="130" t="s">
        <v>121</v>
      </c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8">
        <f>CR107+CR108+CR109+CR110+CR111+CR113</f>
        <v>15.563098</v>
      </c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40"/>
      <c r="DN114" s="133">
        <f>DN107+DN108+DN109+DN110+DN111+DN113</f>
        <v>15.563098</v>
      </c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2"/>
      <c r="EL114" s="132"/>
      <c r="EM114" s="132"/>
      <c r="EN114" s="132"/>
      <c r="EO114" s="132"/>
      <c r="EP114" s="132"/>
      <c r="EQ114" s="132"/>
      <c r="ER114" s="132"/>
      <c r="ES114" s="132"/>
      <c r="ET114" s="132"/>
      <c r="EU114" s="132"/>
      <c r="EV114" s="132"/>
      <c r="EW114" s="132"/>
      <c r="EX114" s="132"/>
      <c r="EY114" s="132"/>
      <c r="EZ114" s="132"/>
      <c r="FA114" s="132"/>
      <c r="FB114" s="132"/>
      <c r="FC114" s="132"/>
      <c r="FD114" s="132"/>
      <c r="FE114" s="132"/>
      <c r="FF114" s="132"/>
      <c r="FG114" s="132"/>
    </row>
    <row r="116" spans="1:16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63" s="60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63" s="60" customFormat="1" ht="48" customHeight="1" x14ac:dyDescent="0.25">
      <c r="A118" s="201" t="s">
        <v>203</v>
      </c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1"/>
      <c r="BF118" s="201"/>
      <c r="BG118" s="201"/>
      <c r="BH118" s="201"/>
      <c r="BI118" s="201"/>
      <c r="BJ118" s="201"/>
      <c r="BK118" s="201"/>
      <c r="BL118" s="201"/>
      <c r="BM118" s="201"/>
      <c r="BN118" s="201"/>
      <c r="BO118" s="201"/>
      <c r="BP118" s="201"/>
      <c r="BQ118" s="201"/>
      <c r="BR118" s="201"/>
      <c r="BS118" s="201"/>
      <c r="BT118" s="201"/>
      <c r="BU118" s="201"/>
      <c r="BV118" s="201"/>
      <c r="BW118" s="201"/>
      <c r="BX118" s="201"/>
      <c r="BY118" s="201"/>
      <c r="BZ118" s="201"/>
      <c r="CA118" s="201"/>
      <c r="CB118" s="201"/>
      <c r="CC118" s="201"/>
      <c r="CD118" s="201"/>
      <c r="CE118" s="201"/>
      <c r="CF118" s="201"/>
      <c r="CG118" s="201"/>
      <c r="CH118" s="201"/>
      <c r="CI118" s="201"/>
      <c r="CJ118" s="201"/>
      <c r="CK118" s="201"/>
      <c r="CL118" s="201"/>
      <c r="CM118" s="201"/>
      <c r="CN118" s="201"/>
      <c r="CO118" s="201"/>
      <c r="CP118" s="201"/>
      <c r="CQ118" s="201"/>
      <c r="CR118" s="201"/>
      <c r="CS118" s="201"/>
      <c r="CT118" s="201"/>
      <c r="CU118" s="201"/>
      <c r="CV118" s="201"/>
      <c r="CW118" s="201"/>
      <c r="CX118" s="201"/>
      <c r="CY118" s="201"/>
      <c r="CZ118" s="201"/>
      <c r="DA118" s="201"/>
      <c r="DB118" s="201"/>
      <c r="DC118" s="201"/>
      <c r="DD118" s="201"/>
      <c r="DE118" s="201"/>
      <c r="DF118" s="201"/>
      <c r="DG118" s="201"/>
      <c r="DH118" s="201"/>
      <c r="DI118" s="201"/>
      <c r="DJ118" s="201"/>
      <c r="DK118" s="201"/>
      <c r="DL118" s="201"/>
      <c r="DM118" s="201"/>
      <c r="DN118" s="201"/>
      <c r="DO118" s="201"/>
      <c r="DP118" s="201"/>
      <c r="DQ118" s="201"/>
      <c r="DR118" s="201"/>
      <c r="DS118" s="201"/>
      <c r="DT118" s="201"/>
      <c r="DU118" s="201"/>
      <c r="DV118" s="201"/>
      <c r="DW118" s="201"/>
      <c r="DX118" s="201"/>
      <c r="DY118" s="201"/>
      <c r="DZ118" s="201"/>
      <c r="EA118" s="201"/>
      <c r="EB118" s="201"/>
      <c r="EC118" s="201"/>
      <c r="ED118" s="201"/>
      <c r="EE118" s="201"/>
      <c r="EF118" s="201"/>
      <c r="EG118" s="201"/>
      <c r="EH118" s="201"/>
      <c r="EI118" s="201"/>
      <c r="EJ118" s="201"/>
      <c r="EK118" s="201"/>
      <c r="EL118" s="201"/>
      <c r="EM118" s="201"/>
      <c r="EN118" s="201"/>
      <c r="EO118" s="201"/>
      <c r="EP118" s="201"/>
      <c r="EQ118" s="201"/>
      <c r="ER118" s="201"/>
      <c r="ES118" s="201"/>
      <c r="ET118" s="201"/>
      <c r="EU118" s="201"/>
    </row>
    <row r="119" spans="1:163" s="60" customFormat="1" ht="15.75" x14ac:dyDescent="0.25">
      <c r="P119" s="202" t="s">
        <v>77</v>
      </c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3" t="s">
        <v>138</v>
      </c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3"/>
      <c r="CT119" s="203"/>
      <c r="CU119" s="203"/>
      <c r="CV119" s="203"/>
      <c r="CW119" s="203"/>
      <c r="CX119" s="203"/>
      <c r="CY119" s="203"/>
      <c r="CZ119" s="203"/>
      <c r="DA119" s="203"/>
      <c r="DB119" s="203"/>
      <c r="DC119" s="203"/>
      <c r="DD119" s="203"/>
      <c r="DE119" s="203"/>
      <c r="DF119" s="203"/>
      <c r="DG119" s="203"/>
      <c r="DH119" s="203"/>
      <c r="DI119" s="203"/>
      <c r="DJ119" s="203"/>
      <c r="DK119" s="202" t="s">
        <v>155</v>
      </c>
      <c r="DL119" s="202"/>
      <c r="DM119" s="202"/>
      <c r="DN119" s="202"/>
      <c r="DO119" s="202"/>
      <c r="DP119" s="202"/>
      <c r="DQ119" s="202"/>
      <c r="DR119" s="117" t="s">
        <v>205</v>
      </c>
      <c r="DS119" s="117"/>
      <c r="DT119" s="117"/>
      <c r="DU119" s="117"/>
      <c r="DV119" s="204" t="s">
        <v>78</v>
      </c>
      <c r="DW119" s="204"/>
      <c r="DX119" s="204"/>
      <c r="DY119" s="204"/>
      <c r="DZ119" s="204"/>
      <c r="EA119" s="204"/>
      <c r="EB119" s="204"/>
    </row>
    <row r="120" spans="1:163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154" t="s">
        <v>4</v>
      </c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154"/>
      <c r="BN120" s="154"/>
      <c r="BO120" s="154"/>
      <c r="BP120" s="154"/>
      <c r="BQ120" s="154"/>
      <c r="BR120" s="154"/>
      <c r="BS120" s="154"/>
      <c r="BT120" s="154"/>
      <c r="BU120" s="154"/>
      <c r="BV120" s="154"/>
      <c r="BW120" s="154"/>
      <c r="BX120" s="154"/>
      <c r="BY120" s="154"/>
      <c r="BZ120" s="154"/>
      <c r="CA120" s="154"/>
      <c r="CB120" s="154"/>
      <c r="CC120" s="154"/>
      <c r="CD120" s="154"/>
      <c r="CE120" s="154"/>
      <c r="CF120" s="154"/>
      <c r="CG120" s="154"/>
      <c r="CH120" s="154"/>
      <c r="CI120" s="154"/>
      <c r="CJ120" s="154"/>
      <c r="CK120" s="154"/>
      <c r="CL120" s="154"/>
      <c r="CM120" s="154"/>
      <c r="CN120" s="154"/>
      <c r="CO120" s="154"/>
      <c r="CP120" s="154"/>
      <c r="CQ120" s="154"/>
      <c r="CR120" s="154"/>
      <c r="CS120" s="154"/>
      <c r="CT120" s="154"/>
      <c r="CU120" s="154"/>
      <c r="CV120" s="154"/>
      <c r="CW120" s="154"/>
      <c r="CX120" s="154"/>
      <c r="CY120" s="154"/>
      <c r="CZ120" s="154"/>
      <c r="DA120" s="154"/>
      <c r="DB120" s="154"/>
      <c r="DC120" s="154"/>
      <c r="DD120" s="154"/>
      <c r="DE120" s="154"/>
      <c r="DF120" s="154"/>
      <c r="DG120" s="154"/>
      <c r="DH120" s="154"/>
      <c r="DI120" s="154"/>
      <c r="DJ120" s="154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63" s="60" customFormat="1" ht="15.75" x14ac:dyDescent="0.25">
      <c r="DC121" s="42"/>
    </row>
    <row r="122" spans="1:163" s="31" customFormat="1" ht="60.75" customHeight="1" x14ac:dyDescent="0.25">
      <c r="A122" s="205" t="s">
        <v>79</v>
      </c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206"/>
      <c r="AL122" s="206"/>
      <c r="AM122" s="206"/>
      <c r="AN122" s="206"/>
      <c r="AO122" s="206"/>
      <c r="AP122" s="206"/>
      <c r="AQ122" s="206"/>
      <c r="AR122" s="206"/>
      <c r="AS122" s="206"/>
      <c r="AT122" s="206"/>
      <c r="AU122" s="207"/>
      <c r="AV122" s="170" t="s">
        <v>80</v>
      </c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172"/>
      <c r="BY122" s="170" t="s">
        <v>81</v>
      </c>
      <c r="BZ122" s="171"/>
      <c r="CA122" s="171"/>
      <c r="CB122" s="171"/>
      <c r="CC122" s="171"/>
      <c r="CD122" s="171"/>
      <c r="CE122" s="171"/>
      <c r="CF122" s="171"/>
      <c r="CG122" s="171"/>
      <c r="CH122" s="171"/>
      <c r="CI122" s="171"/>
      <c r="CJ122" s="171"/>
      <c r="CK122" s="171"/>
      <c r="CL122" s="171"/>
      <c r="CM122" s="171"/>
      <c r="CN122" s="171"/>
      <c r="CO122" s="171"/>
      <c r="CP122" s="171"/>
      <c r="CQ122" s="171"/>
      <c r="CR122" s="171"/>
      <c r="CS122" s="171"/>
      <c r="CT122" s="171"/>
      <c r="CU122" s="171"/>
      <c r="CV122" s="171"/>
      <c r="CW122" s="171"/>
      <c r="CX122" s="171"/>
      <c r="CY122" s="171"/>
      <c r="CZ122" s="171"/>
      <c r="DA122" s="172"/>
      <c r="DC122" s="43"/>
    </row>
    <row r="123" spans="1:163" s="32" customFormat="1" x14ac:dyDescent="0.25">
      <c r="A123" s="192">
        <v>1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4"/>
      <c r="AV123" s="195">
        <v>2</v>
      </c>
      <c r="AW123" s="196"/>
      <c r="AX123" s="196"/>
      <c r="AY123" s="196"/>
      <c r="AZ123" s="196"/>
      <c r="BA123" s="196"/>
      <c r="BB123" s="196"/>
      <c r="BC123" s="196"/>
      <c r="BD123" s="196"/>
      <c r="BE123" s="196"/>
      <c r="BF123" s="196"/>
      <c r="BG123" s="196"/>
      <c r="BH123" s="196"/>
      <c r="BI123" s="196"/>
      <c r="BJ123" s="196"/>
      <c r="BK123" s="196"/>
      <c r="BL123" s="196"/>
      <c r="BM123" s="196"/>
      <c r="BN123" s="196"/>
      <c r="BO123" s="196"/>
      <c r="BP123" s="196"/>
      <c r="BQ123" s="196"/>
      <c r="BR123" s="196"/>
      <c r="BS123" s="196"/>
      <c r="BT123" s="196"/>
      <c r="BU123" s="196"/>
      <c r="BV123" s="196"/>
      <c r="BW123" s="196"/>
      <c r="BX123" s="197"/>
      <c r="BY123" s="195">
        <v>3</v>
      </c>
      <c r="BZ123" s="196"/>
      <c r="CA123" s="196"/>
      <c r="CB123" s="196"/>
      <c r="CC123" s="196"/>
      <c r="CD123" s="196"/>
      <c r="CE123" s="196"/>
      <c r="CF123" s="196"/>
      <c r="CG123" s="196"/>
      <c r="CH123" s="196"/>
      <c r="CI123" s="196"/>
      <c r="CJ123" s="196"/>
      <c r="CK123" s="196"/>
      <c r="CL123" s="196"/>
      <c r="CM123" s="196"/>
      <c r="CN123" s="196"/>
      <c r="CO123" s="196"/>
      <c r="CP123" s="196"/>
      <c r="CQ123" s="196"/>
      <c r="CR123" s="196"/>
      <c r="CS123" s="196"/>
      <c r="CT123" s="196"/>
      <c r="CU123" s="196"/>
      <c r="CV123" s="196"/>
      <c r="CW123" s="196"/>
      <c r="CX123" s="196"/>
      <c r="CY123" s="196"/>
      <c r="CZ123" s="196"/>
      <c r="DA123" s="197"/>
      <c r="DC123" s="58"/>
    </row>
    <row r="124" spans="1:163" s="18" customFormat="1" x14ac:dyDescent="0.25">
      <c r="A124" s="21"/>
      <c r="B124" s="208" t="s">
        <v>82</v>
      </c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10"/>
      <c r="AV124" s="198">
        <v>0</v>
      </c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  <c r="BN124" s="199"/>
      <c r="BO124" s="199"/>
      <c r="BP124" s="199"/>
      <c r="BQ124" s="199"/>
      <c r="BR124" s="199"/>
      <c r="BS124" s="199"/>
      <c r="BT124" s="199"/>
      <c r="BU124" s="199"/>
      <c r="BV124" s="199"/>
      <c r="BW124" s="199"/>
      <c r="BX124" s="200"/>
      <c r="BY124" s="198">
        <v>0</v>
      </c>
      <c r="BZ124" s="199"/>
      <c r="CA124" s="199"/>
      <c r="CB124" s="199"/>
      <c r="CC124" s="199"/>
      <c r="CD124" s="199"/>
      <c r="CE124" s="199"/>
      <c r="CF124" s="199"/>
      <c r="CG124" s="199"/>
      <c r="CH124" s="199"/>
      <c r="CI124" s="199"/>
      <c r="CJ124" s="199"/>
      <c r="CK124" s="199"/>
      <c r="CL124" s="199"/>
      <c r="CM124" s="199"/>
      <c r="CN124" s="199"/>
      <c r="CO124" s="199"/>
      <c r="CP124" s="199"/>
      <c r="CQ124" s="199"/>
      <c r="CR124" s="199"/>
      <c r="CS124" s="199"/>
      <c r="CT124" s="199"/>
      <c r="CU124" s="199"/>
      <c r="CV124" s="199"/>
      <c r="CW124" s="199"/>
      <c r="CX124" s="199"/>
      <c r="CY124" s="199"/>
      <c r="CZ124" s="199"/>
      <c r="DA124" s="200"/>
      <c r="DC124" s="44"/>
    </row>
    <row r="125" spans="1:163" s="18" customFormat="1" x14ac:dyDescent="0.25">
      <c r="A125" s="21"/>
      <c r="B125" s="209" t="s">
        <v>83</v>
      </c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10"/>
      <c r="AV125" s="198">
        <v>0</v>
      </c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  <c r="BN125" s="199"/>
      <c r="BO125" s="199"/>
      <c r="BP125" s="199"/>
      <c r="BQ125" s="199"/>
      <c r="BR125" s="199"/>
      <c r="BS125" s="199"/>
      <c r="BT125" s="199"/>
      <c r="BU125" s="199"/>
      <c r="BV125" s="199"/>
      <c r="BW125" s="199"/>
      <c r="BX125" s="200"/>
      <c r="BY125" s="198">
        <v>0</v>
      </c>
      <c r="BZ125" s="199"/>
      <c r="CA125" s="199"/>
      <c r="CB125" s="199"/>
      <c r="CC125" s="199"/>
      <c r="CD125" s="199"/>
      <c r="CE125" s="199"/>
      <c r="CF125" s="199"/>
      <c r="CG125" s="199"/>
      <c r="CH125" s="199"/>
      <c r="CI125" s="199"/>
      <c r="CJ125" s="199"/>
      <c r="CK125" s="199"/>
      <c r="CL125" s="199"/>
      <c r="CM125" s="199"/>
      <c r="CN125" s="199"/>
      <c r="CO125" s="199"/>
      <c r="CP125" s="199"/>
      <c r="CQ125" s="199"/>
      <c r="CR125" s="199"/>
      <c r="CS125" s="199"/>
      <c r="CT125" s="199"/>
      <c r="CU125" s="199"/>
      <c r="CV125" s="199"/>
      <c r="CW125" s="199"/>
      <c r="CX125" s="199"/>
      <c r="CY125" s="199"/>
      <c r="CZ125" s="199"/>
      <c r="DA125" s="200"/>
      <c r="DC125" s="44"/>
    </row>
    <row r="126" spans="1:163" s="18" customFormat="1" x14ac:dyDescent="0.25">
      <c r="A126" s="21"/>
      <c r="B126" s="209" t="s">
        <v>84</v>
      </c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10"/>
      <c r="AV126" s="198">
        <v>0</v>
      </c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199"/>
      <c r="BT126" s="199"/>
      <c r="BU126" s="199"/>
      <c r="BV126" s="199"/>
      <c r="BW126" s="199"/>
      <c r="BX126" s="200"/>
      <c r="BY126" s="198">
        <v>0</v>
      </c>
      <c r="BZ126" s="199"/>
      <c r="CA126" s="199"/>
      <c r="CB126" s="199"/>
      <c r="CC126" s="199"/>
      <c r="CD126" s="199"/>
      <c r="CE126" s="199"/>
      <c r="CF126" s="199"/>
      <c r="CG126" s="199"/>
      <c r="CH126" s="199"/>
      <c r="CI126" s="199"/>
      <c r="CJ126" s="199"/>
      <c r="CK126" s="199"/>
      <c r="CL126" s="199"/>
      <c r="CM126" s="199"/>
      <c r="CN126" s="199"/>
      <c r="CO126" s="199"/>
      <c r="CP126" s="199"/>
      <c r="CQ126" s="199"/>
      <c r="CR126" s="199"/>
      <c r="CS126" s="199"/>
      <c r="CT126" s="199"/>
      <c r="CU126" s="199"/>
      <c r="CV126" s="199"/>
      <c r="CW126" s="199"/>
      <c r="CX126" s="199"/>
      <c r="CY126" s="199"/>
      <c r="CZ126" s="199"/>
      <c r="DA126" s="200"/>
      <c r="DC126" s="44"/>
    </row>
    <row r="127" spans="1:163" s="18" customFormat="1" x14ac:dyDescent="0.25">
      <c r="A127" s="21"/>
      <c r="B127" s="209" t="s">
        <v>85</v>
      </c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10"/>
      <c r="AV127" s="198">
        <f>CR113*1000</f>
        <v>7600</v>
      </c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200"/>
      <c r="BY127" s="198">
        <f>DN113*1000</f>
        <v>7600</v>
      </c>
      <c r="BZ127" s="199"/>
      <c r="CA127" s="199"/>
      <c r="CB127" s="199"/>
      <c r="CC127" s="199"/>
      <c r="CD127" s="199"/>
      <c r="CE127" s="199"/>
      <c r="CF127" s="199"/>
      <c r="CG127" s="199"/>
      <c r="CH127" s="199"/>
      <c r="CI127" s="199"/>
      <c r="CJ127" s="199"/>
      <c r="CK127" s="199"/>
      <c r="CL127" s="199"/>
      <c r="CM127" s="199"/>
      <c r="CN127" s="199"/>
      <c r="CO127" s="199"/>
      <c r="CP127" s="199"/>
      <c r="CQ127" s="199"/>
      <c r="CR127" s="199"/>
      <c r="CS127" s="199"/>
      <c r="CT127" s="199"/>
      <c r="CU127" s="199"/>
      <c r="CV127" s="199"/>
      <c r="CW127" s="199"/>
      <c r="CX127" s="199"/>
      <c r="CY127" s="199"/>
      <c r="CZ127" s="199"/>
      <c r="DA127" s="200"/>
      <c r="DC127" s="44"/>
    </row>
    <row r="128" spans="1:163" s="18" customFormat="1" x14ac:dyDescent="0.25">
      <c r="A128" s="21"/>
      <c r="B128" s="209" t="s">
        <v>86</v>
      </c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10"/>
      <c r="AV128" s="198">
        <f>CR107*1000</f>
        <v>7431</v>
      </c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  <c r="BN128" s="199"/>
      <c r="BO128" s="199"/>
      <c r="BP128" s="199"/>
      <c r="BQ128" s="199"/>
      <c r="BR128" s="199"/>
      <c r="BS128" s="199"/>
      <c r="BT128" s="199"/>
      <c r="BU128" s="199"/>
      <c r="BV128" s="199"/>
      <c r="BW128" s="199"/>
      <c r="BX128" s="200"/>
      <c r="BY128" s="198">
        <f>DN107*1000</f>
        <v>7431</v>
      </c>
      <c r="BZ128" s="199"/>
      <c r="CA128" s="199"/>
      <c r="CB128" s="199"/>
      <c r="CC128" s="199"/>
      <c r="CD128" s="199"/>
      <c r="CE128" s="199"/>
      <c r="CF128" s="199"/>
      <c r="CG128" s="199"/>
      <c r="CH128" s="199"/>
      <c r="CI128" s="199"/>
      <c r="CJ128" s="199"/>
      <c r="CK128" s="199"/>
      <c r="CL128" s="199"/>
      <c r="CM128" s="199"/>
      <c r="CN128" s="199"/>
      <c r="CO128" s="199"/>
      <c r="CP128" s="199"/>
      <c r="CQ128" s="199"/>
      <c r="CR128" s="199"/>
      <c r="CS128" s="199"/>
      <c r="CT128" s="199"/>
      <c r="CU128" s="199"/>
      <c r="CV128" s="199"/>
      <c r="CW128" s="199"/>
      <c r="CX128" s="199"/>
      <c r="CY128" s="199"/>
      <c r="CZ128" s="199"/>
      <c r="DA128" s="200"/>
      <c r="DC128" s="44"/>
    </row>
    <row r="129" spans="1:107" s="18" customFormat="1" x14ac:dyDescent="0.25">
      <c r="A129" s="21"/>
      <c r="B129" s="209" t="s">
        <v>87</v>
      </c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10"/>
      <c r="AV129" s="198">
        <f>CR108*1000</f>
        <v>392</v>
      </c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199"/>
      <c r="BT129" s="199"/>
      <c r="BU129" s="199"/>
      <c r="BV129" s="199"/>
      <c r="BW129" s="199"/>
      <c r="BX129" s="200"/>
      <c r="BY129" s="198">
        <f>DN108*1000</f>
        <v>392</v>
      </c>
      <c r="BZ129" s="199"/>
      <c r="CA129" s="199"/>
      <c r="CB129" s="199"/>
      <c r="CC129" s="199"/>
      <c r="CD129" s="199"/>
      <c r="CE129" s="199"/>
      <c r="CF129" s="199"/>
      <c r="CG129" s="199"/>
      <c r="CH129" s="199"/>
      <c r="CI129" s="199"/>
      <c r="CJ129" s="199"/>
      <c r="CK129" s="199"/>
      <c r="CL129" s="199"/>
      <c r="CM129" s="199"/>
      <c r="CN129" s="199"/>
      <c r="CO129" s="199"/>
      <c r="CP129" s="199"/>
      <c r="CQ129" s="199"/>
      <c r="CR129" s="199"/>
      <c r="CS129" s="199"/>
      <c r="CT129" s="199"/>
      <c r="CU129" s="199"/>
      <c r="CV129" s="199"/>
      <c r="CW129" s="199"/>
      <c r="CX129" s="199"/>
      <c r="CY129" s="199"/>
      <c r="CZ129" s="199"/>
      <c r="DA129" s="200"/>
      <c r="DC129" s="44"/>
    </row>
    <row r="130" spans="1:107" s="18" customFormat="1" x14ac:dyDescent="0.25">
      <c r="A130" s="21"/>
      <c r="B130" s="209" t="s">
        <v>88</v>
      </c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10"/>
      <c r="AV130" s="198">
        <f>(CR109+CR110+CR111)*1000</f>
        <v>140.09800000000001</v>
      </c>
      <c r="AW130" s="199"/>
      <c r="AX130" s="199"/>
      <c r="AY130" s="199"/>
      <c r="AZ130" s="199"/>
      <c r="BA130" s="199"/>
      <c r="BB130" s="199"/>
      <c r="BC130" s="199"/>
      <c r="BD130" s="199"/>
      <c r="BE130" s="199"/>
      <c r="BF130" s="199"/>
      <c r="BG130" s="199"/>
      <c r="BH130" s="199"/>
      <c r="BI130" s="199"/>
      <c r="BJ130" s="199"/>
      <c r="BK130" s="199"/>
      <c r="BL130" s="199"/>
      <c r="BM130" s="199"/>
      <c r="BN130" s="199"/>
      <c r="BO130" s="199"/>
      <c r="BP130" s="199"/>
      <c r="BQ130" s="199"/>
      <c r="BR130" s="199"/>
      <c r="BS130" s="199"/>
      <c r="BT130" s="199"/>
      <c r="BU130" s="199"/>
      <c r="BV130" s="199"/>
      <c r="BW130" s="199"/>
      <c r="BX130" s="200"/>
      <c r="BY130" s="198">
        <f>(DN109+DN110+DN111)*1000</f>
        <v>140.09800000000001</v>
      </c>
      <c r="BZ130" s="199"/>
      <c r="CA130" s="199"/>
      <c r="CB130" s="199"/>
      <c r="CC130" s="199"/>
      <c r="CD130" s="199"/>
      <c r="CE130" s="199"/>
      <c r="CF130" s="199"/>
      <c r="CG130" s="199"/>
      <c r="CH130" s="199"/>
      <c r="CI130" s="199"/>
      <c r="CJ130" s="199"/>
      <c r="CK130" s="199"/>
      <c r="CL130" s="199"/>
      <c r="CM130" s="199"/>
      <c r="CN130" s="199"/>
      <c r="CO130" s="199"/>
      <c r="CP130" s="199"/>
      <c r="CQ130" s="199"/>
      <c r="CR130" s="199"/>
      <c r="CS130" s="199"/>
      <c r="CT130" s="199"/>
      <c r="CU130" s="199"/>
      <c r="CV130" s="199"/>
      <c r="CW130" s="199"/>
      <c r="CX130" s="199"/>
      <c r="CY130" s="199"/>
      <c r="CZ130" s="199"/>
      <c r="DA130" s="200"/>
      <c r="DC130" s="44"/>
    </row>
    <row r="131" spans="1:107" s="18" customFormat="1" x14ac:dyDescent="0.25">
      <c r="A131" s="21"/>
      <c r="B131" s="209" t="s">
        <v>89</v>
      </c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10"/>
      <c r="AV131" s="198">
        <v>0</v>
      </c>
      <c r="AW131" s="199"/>
      <c r="AX131" s="199"/>
      <c r="AY131" s="199"/>
      <c r="AZ131" s="199"/>
      <c r="BA131" s="199"/>
      <c r="BB131" s="199"/>
      <c r="BC131" s="199"/>
      <c r="BD131" s="199"/>
      <c r="BE131" s="199"/>
      <c r="BF131" s="199"/>
      <c r="BG131" s="199"/>
      <c r="BH131" s="199"/>
      <c r="BI131" s="199"/>
      <c r="BJ131" s="199"/>
      <c r="BK131" s="199"/>
      <c r="BL131" s="199"/>
      <c r="BM131" s="199"/>
      <c r="BN131" s="199"/>
      <c r="BO131" s="199"/>
      <c r="BP131" s="199"/>
      <c r="BQ131" s="199"/>
      <c r="BR131" s="199"/>
      <c r="BS131" s="199"/>
      <c r="BT131" s="199"/>
      <c r="BU131" s="199"/>
      <c r="BV131" s="199"/>
      <c r="BW131" s="199"/>
      <c r="BX131" s="200"/>
      <c r="BY131" s="198">
        <v>0</v>
      </c>
      <c r="BZ131" s="199"/>
      <c r="CA131" s="199"/>
      <c r="CB131" s="199"/>
      <c r="CC131" s="199"/>
      <c r="CD131" s="199"/>
      <c r="CE131" s="199"/>
      <c r="CF131" s="199"/>
      <c r="CG131" s="199"/>
      <c r="CH131" s="199"/>
      <c r="CI131" s="199"/>
      <c r="CJ131" s="199"/>
      <c r="CK131" s="199"/>
      <c r="CL131" s="199"/>
      <c r="CM131" s="199"/>
      <c r="CN131" s="199"/>
      <c r="CO131" s="199"/>
      <c r="CP131" s="199"/>
      <c r="CQ131" s="199"/>
      <c r="CR131" s="199"/>
      <c r="CS131" s="199"/>
      <c r="CT131" s="199"/>
      <c r="CU131" s="199"/>
      <c r="CV131" s="199"/>
      <c r="CW131" s="199"/>
      <c r="CX131" s="199"/>
      <c r="CY131" s="199"/>
      <c r="CZ131" s="199"/>
      <c r="DA131" s="200"/>
      <c r="DC131" s="44"/>
    </row>
    <row r="132" spans="1:107" s="18" customFormat="1" x14ac:dyDescent="0.25">
      <c r="A132" s="21"/>
      <c r="B132" s="209" t="s">
        <v>90</v>
      </c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10"/>
      <c r="AV132" s="198">
        <v>0</v>
      </c>
      <c r="AW132" s="199"/>
      <c r="AX132" s="199"/>
      <c r="AY132" s="199"/>
      <c r="AZ132" s="199"/>
      <c r="BA132" s="199"/>
      <c r="BB132" s="199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  <c r="BN132" s="199"/>
      <c r="BO132" s="199"/>
      <c r="BP132" s="199"/>
      <c r="BQ132" s="199"/>
      <c r="BR132" s="199"/>
      <c r="BS132" s="199"/>
      <c r="BT132" s="199"/>
      <c r="BU132" s="199"/>
      <c r="BV132" s="199"/>
      <c r="BW132" s="199"/>
      <c r="BX132" s="200"/>
      <c r="BY132" s="198">
        <v>0</v>
      </c>
      <c r="BZ132" s="199"/>
      <c r="CA132" s="199"/>
      <c r="CB132" s="199"/>
      <c r="CC132" s="199"/>
      <c r="CD132" s="199"/>
      <c r="CE132" s="199"/>
      <c r="CF132" s="199"/>
      <c r="CG132" s="199"/>
      <c r="CH132" s="199"/>
      <c r="CI132" s="199"/>
      <c r="CJ132" s="199"/>
      <c r="CK132" s="199"/>
      <c r="CL132" s="199"/>
      <c r="CM132" s="199"/>
      <c r="CN132" s="199"/>
      <c r="CO132" s="199"/>
      <c r="CP132" s="199"/>
      <c r="CQ132" s="199"/>
      <c r="CR132" s="199"/>
      <c r="CS132" s="199"/>
      <c r="CT132" s="199"/>
      <c r="CU132" s="199"/>
      <c r="CV132" s="199"/>
      <c r="CW132" s="199"/>
      <c r="CX132" s="199"/>
      <c r="CY132" s="199"/>
      <c r="CZ132" s="199"/>
      <c r="DA132" s="200"/>
      <c r="DC132" s="44"/>
    </row>
    <row r="133" spans="1:107" s="18" customFormat="1" x14ac:dyDescent="0.25">
      <c r="A133" s="21"/>
      <c r="B133" s="209" t="s">
        <v>91</v>
      </c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10"/>
      <c r="AV133" s="198">
        <v>0</v>
      </c>
      <c r="AW133" s="199"/>
      <c r="AX133" s="199"/>
      <c r="AY133" s="199"/>
      <c r="AZ133" s="199"/>
      <c r="BA133" s="199"/>
      <c r="BB133" s="199"/>
      <c r="BC133" s="199"/>
      <c r="BD133" s="199"/>
      <c r="BE133" s="199"/>
      <c r="BF133" s="199"/>
      <c r="BG133" s="199"/>
      <c r="BH133" s="199"/>
      <c r="BI133" s="199"/>
      <c r="BJ133" s="199"/>
      <c r="BK133" s="199"/>
      <c r="BL133" s="199"/>
      <c r="BM133" s="199"/>
      <c r="BN133" s="199"/>
      <c r="BO133" s="199"/>
      <c r="BP133" s="199"/>
      <c r="BQ133" s="199"/>
      <c r="BR133" s="199"/>
      <c r="BS133" s="199"/>
      <c r="BT133" s="199"/>
      <c r="BU133" s="199"/>
      <c r="BV133" s="199"/>
      <c r="BW133" s="199"/>
      <c r="BX133" s="200"/>
      <c r="BY133" s="198">
        <v>0</v>
      </c>
      <c r="BZ133" s="199"/>
      <c r="CA133" s="199"/>
      <c r="CB133" s="199"/>
      <c r="CC133" s="199"/>
      <c r="CD133" s="199"/>
      <c r="CE133" s="199"/>
      <c r="CF133" s="199"/>
      <c r="CG133" s="199"/>
      <c r="CH133" s="199"/>
      <c r="CI133" s="199"/>
      <c r="CJ133" s="199"/>
      <c r="CK133" s="199"/>
      <c r="CL133" s="199"/>
      <c r="CM133" s="199"/>
      <c r="CN133" s="199"/>
      <c r="CO133" s="199"/>
      <c r="CP133" s="199"/>
      <c r="CQ133" s="199"/>
      <c r="CR133" s="199"/>
      <c r="CS133" s="199"/>
      <c r="CT133" s="199"/>
      <c r="CU133" s="199"/>
      <c r="CV133" s="199"/>
      <c r="CW133" s="199"/>
      <c r="CX133" s="199"/>
      <c r="CY133" s="199"/>
      <c r="CZ133" s="199"/>
      <c r="DA133" s="200"/>
      <c r="DC133" s="44"/>
    </row>
    <row r="134" spans="1:107" s="18" customFormat="1" x14ac:dyDescent="0.25">
      <c r="A134" s="21"/>
      <c r="B134" s="209" t="s">
        <v>92</v>
      </c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10"/>
      <c r="AV134" s="198">
        <v>0</v>
      </c>
      <c r="AW134" s="199"/>
      <c r="AX134" s="199"/>
      <c r="AY134" s="199"/>
      <c r="AZ134" s="199"/>
      <c r="BA134" s="199"/>
      <c r="BB134" s="199"/>
      <c r="BC134" s="199"/>
      <c r="BD134" s="199"/>
      <c r="BE134" s="199"/>
      <c r="BF134" s="199"/>
      <c r="BG134" s="199"/>
      <c r="BH134" s="199"/>
      <c r="BI134" s="199"/>
      <c r="BJ134" s="199"/>
      <c r="BK134" s="199"/>
      <c r="BL134" s="199"/>
      <c r="BM134" s="199"/>
      <c r="BN134" s="199"/>
      <c r="BO134" s="199"/>
      <c r="BP134" s="199"/>
      <c r="BQ134" s="199"/>
      <c r="BR134" s="199"/>
      <c r="BS134" s="199"/>
      <c r="BT134" s="199"/>
      <c r="BU134" s="199"/>
      <c r="BV134" s="199"/>
      <c r="BW134" s="199"/>
      <c r="BX134" s="200"/>
      <c r="BY134" s="198">
        <v>0</v>
      </c>
      <c r="BZ134" s="199"/>
      <c r="CA134" s="199"/>
      <c r="CB134" s="199"/>
      <c r="CC134" s="199"/>
      <c r="CD134" s="199"/>
      <c r="CE134" s="199"/>
      <c r="CF134" s="199"/>
      <c r="CG134" s="199"/>
      <c r="CH134" s="199"/>
      <c r="CI134" s="199"/>
      <c r="CJ134" s="199"/>
      <c r="CK134" s="199"/>
      <c r="CL134" s="199"/>
      <c r="CM134" s="199"/>
      <c r="CN134" s="199"/>
      <c r="CO134" s="199"/>
      <c r="CP134" s="199"/>
      <c r="CQ134" s="199"/>
      <c r="CR134" s="199"/>
      <c r="CS134" s="199"/>
      <c r="CT134" s="199"/>
      <c r="CU134" s="199"/>
      <c r="CV134" s="199"/>
      <c r="CW134" s="199"/>
      <c r="CX134" s="199"/>
      <c r="CY134" s="199"/>
      <c r="CZ134" s="199"/>
      <c r="DA134" s="200"/>
      <c r="DC134" s="44"/>
    </row>
    <row r="135" spans="1:107" s="18" customFormat="1" x14ac:dyDescent="0.25">
      <c r="A135" s="21"/>
      <c r="B135" s="209" t="s">
        <v>53</v>
      </c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10"/>
      <c r="AV135" s="198">
        <f>AV127+AV128+AV129+AV130</f>
        <v>15563.098</v>
      </c>
      <c r="AW135" s="199"/>
      <c r="AX135" s="199"/>
      <c r="AY135" s="199"/>
      <c r="AZ135" s="199"/>
      <c r="BA135" s="199"/>
      <c r="BB135" s="199"/>
      <c r="BC135" s="199"/>
      <c r="BD135" s="199"/>
      <c r="BE135" s="199"/>
      <c r="BF135" s="199"/>
      <c r="BG135" s="199"/>
      <c r="BH135" s="199"/>
      <c r="BI135" s="199"/>
      <c r="BJ135" s="199"/>
      <c r="BK135" s="199"/>
      <c r="BL135" s="199"/>
      <c r="BM135" s="199"/>
      <c r="BN135" s="199"/>
      <c r="BO135" s="199"/>
      <c r="BP135" s="199"/>
      <c r="BQ135" s="199"/>
      <c r="BR135" s="199"/>
      <c r="BS135" s="199"/>
      <c r="BT135" s="199"/>
      <c r="BU135" s="199"/>
      <c r="BV135" s="199"/>
      <c r="BW135" s="199"/>
      <c r="BX135" s="200"/>
      <c r="BY135" s="198">
        <f>BY127+BY128+BY129+BY130</f>
        <v>15563.098</v>
      </c>
      <c r="BZ135" s="199"/>
      <c r="CA135" s="199"/>
      <c r="CB135" s="199"/>
      <c r="CC135" s="199"/>
      <c r="CD135" s="199"/>
      <c r="CE135" s="199"/>
      <c r="CF135" s="199"/>
      <c r="CG135" s="199"/>
      <c r="CH135" s="199"/>
      <c r="CI135" s="199"/>
      <c r="CJ135" s="199"/>
      <c r="CK135" s="199"/>
      <c r="CL135" s="199"/>
      <c r="CM135" s="199"/>
      <c r="CN135" s="199"/>
      <c r="CO135" s="199"/>
      <c r="CP135" s="199"/>
      <c r="CQ135" s="199"/>
      <c r="CR135" s="199"/>
      <c r="CS135" s="199"/>
      <c r="CT135" s="199"/>
      <c r="CU135" s="199"/>
      <c r="CV135" s="199"/>
      <c r="CW135" s="199"/>
      <c r="CX135" s="199"/>
      <c r="CY135" s="199"/>
      <c r="CZ135" s="199"/>
      <c r="DA135" s="200"/>
      <c r="DC135" s="44"/>
    </row>
  </sheetData>
  <mergeCells count="525">
    <mergeCell ref="BQ79:CS79"/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C120:DJ120"/>
    <mergeCell ref="A122:AU122"/>
    <mergeCell ref="AV122:BX122"/>
    <mergeCell ref="BY122:DA122"/>
    <mergeCell ref="A123:AU123"/>
    <mergeCell ref="AV123:BX123"/>
    <mergeCell ref="BY123:DA123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CR112:DM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BA110:BW110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A106:Z106"/>
    <mergeCell ref="AA106:AZ106"/>
    <mergeCell ref="BA106:BW106"/>
    <mergeCell ref="BX106:CQ106"/>
    <mergeCell ref="CR106:DM106"/>
    <mergeCell ref="DN106:EJ106"/>
    <mergeCell ref="EK106:FG106"/>
    <mergeCell ref="CR109:DM109"/>
    <mergeCell ref="DN109:EJ109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N105:EJ105"/>
    <mergeCell ref="EK105:FG105"/>
    <mergeCell ref="A90:Q95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DY94:EJ94"/>
    <mergeCell ref="EK94:EV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A88:Q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CZ87:DX87"/>
    <mergeCell ref="DY87:EJ87"/>
    <mergeCell ref="EK87:EV87"/>
    <mergeCell ref="EW87:FH87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EA79:FE79"/>
    <mergeCell ref="CV74:DZ74"/>
    <mergeCell ref="CV75:DZ75"/>
    <mergeCell ref="CV76:DZ76"/>
    <mergeCell ref="CV71:DZ71"/>
    <mergeCell ref="CV72:DZ72"/>
    <mergeCell ref="CV69:DZ69"/>
    <mergeCell ref="CV70:DZ70"/>
    <mergeCell ref="CV73:DZ73"/>
    <mergeCell ref="BQ68:CS68"/>
    <mergeCell ref="BQ74:CS74"/>
    <mergeCell ref="BQ66:CS66"/>
    <mergeCell ref="BQ69:CS69"/>
    <mergeCell ref="BQ70:CS70"/>
    <mergeCell ref="BQ71:CS71"/>
    <mergeCell ref="BQ72:CS72"/>
    <mergeCell ref="CV65:DZ65"/>
    <mergeCell ref="B79:V79"/>
    <mergeCell ref="X79:AR79"/>
    <mergeCell ref="AT79:BP79"/>
    <mergeCell ref="CV79:DZ79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W69:AR74"/>
    <mergeCell ref="BQ73:CS73"/>
    <mergeCell ref="BQ75:CS75"/>
    <mergeCell ref="BQ76:CS76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4:CS64"/>
    <mergeCell ref="BQ60:CS60"/>
    <mergeCell ref="BQ61:CS61"/>
    <mergeCell ref="BQ62:CS62"/>
    <mergeCell ref="BQ63:CS63"/>
    <mergeCell ref="EA65:FE68"/>
    <mergeCell ref="CV66:DZ66"/>
    <mergeCell ref="CV67:DZ67"/>
    <mergeCell ref="CV68:DZ68"/>
    <mergeCell ref="AS65:BP65"/>
    <mergeCell ref="AS66:BP66"/>
    <mergeCell ref="BQ65:CS6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CV63:DZ63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65:V68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A69:V78"/>
    <mergeCell ref="W75:AR78"/>
    <mergeCell ref="AS77:BP77"/>
    <mergeCell ref="AS78:BP78"/>
    <mergeCell ref="BQ77:CS77"/>
    <mergeCell ref="BQ78:CS78"/>
    <mergeCell ref="CV77:DZ77"/>
    <mergeCell ref="CV78:DZ78"/>
    <mergeCell ref="EA69:FE78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view="pageBreakPreview" zoomScale="70" zoomScaleNormal="70" zoomScaleSheetLayoutView="70" workbookViewId="0">
      <selection activeCell="A2" sqref="A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52" t="s">
        <v>1</v>
      </c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83" t="s">
        <v>194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</row>
    <row r="7" spans="1:164" s="69" customFormat="1" ht="23.2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</row>
    <row r="8" spans="1:164" s="8" customFormat="1" ht="12.75" x14ac:dyDescent="0.2">
      <c r="AV8" s="154" t="s">
        <v>4</v>
      </c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5" t="s">
        <v>5</v>
      </c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6" t="s">
        <v>156</v>
      </c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5">
        <v>20</v>
      </c>
      <c r="CS9" s="115"/>
      <c r="CT9" s="115"/>
      <c r="CU9" s="115"/>
      <c r="CV9" s="117" t="s">
        <v>205</v>
      </c>
      <c r="CW9" s="117"/>
      <c r="CX9" s="117"/>
      <c r="CY9" s="117"/>
      <c r="CZ9" s="118" t="s">
        <v>6</v>
      </c>
      <c r="DA9" s="118"/>
      <c r="DB9" s="118"/>
      <c r="DC9" s="118"/>
      <c r="DD9" s="118"/>
      <c r="DE9" s="118"/>
      <c r="DF9" s="118"/>
      <c r="DG9" s="118"/>
    </row>
    <row r="10" spans="1:164" s="54" customFormat="1" ht="15.75" x14ac:dyDescent="0.25">
      <c r="C10" s="115" t="s">
        <v>7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 t="s">
        <v>157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DC10" s="7"/>
    </row>
    <row r="12" spans="1:164" s="12" customFormat="1" ht="90" customHeight="1" x14ac:dyDescent="0.2">
      <c r="A12" s="156" t="s">
        <v>8</v>
      </c>
      <c r="B12" s="156"/>
      <c r="C12" s="156"/>
      <c r="D12" s="156"/>
      <c r="E12" s="156"/>
      <c r="F12" s="156" t="s">
        <v>9</v>
      </c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 t="s">
        <v>10</v>
      </c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 t="s">
        <v>11</v>
      </c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 t="s">
        <v>12</v>
      </c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 t="s">
        <v>13</v>
      </c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 t="s">
        <v>14</v>
      </c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 t="s">
        <v>15</v>
      </c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 t="s">
        <v>16</v>
      </c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 t="s">
        <v>17</v>
      </c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</row>
    <row r="13" spans="1:164" s="13" customFormat="1" x14ac:dyDescent="0.25">
      <c r="A13" s="157">
        <v>1</v>
      </c>
      <c r="B13" s="158"/>
      <c r="C13" s="158"/>
      <c r="D13" s="158"/>
      <c r="E13" s="159"/>
      <c r="F13" s="160">
        <v>2</v>
      </c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>
        <v>3</v>
      </c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>
        <v>4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>
        <v>5</v>
      </c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>
        <v>6</v>
      </c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>
        <v>7</v>
      </c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>
        <v>8</v>
      </c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0"/>
      <c r="DR13" s="160">
        <v>9</v>
      </c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>
        <v>10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</row>
    <row r="14" spans="1:164" s="14" customFormat="1" ht="72" customHeight="1" x14ac:dyDescent="0.25">
      <c r="A14" s="148" t="s">
        <v>40</v>
      </c>
      <c r="B14" s="149"/>
      <c r="C14" s="149"/>
      <c r="D14" s="149"/>
      <c r="E14" s="150"/>
      <c r="F14" s="151" t="s">
        <v>93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 t="s">
        <v>96</v>
      </c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90" t="s">
        <v>99</v>
      </c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132">
        <f>40.291</f>
        <v>40.290999999999997</v>
      </c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41" t="s">
        <v>110</v>
      </c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38">
        <v>11.292920000000001</v>
      </c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40"/>
      <c r="DA14" s="138">
        <f>CJ14</f>
        <v>11.292920000000001</v>
      </c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40"/>
      <c r="DR14" s="138">
        <f>DA14</f>
        <v>11.292920000000001</v>
      </c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40"/>
      <c r="EL14" s="138">
        <f>AZ14-DR14</f>
        <v>28.998079999999995</v>
      </c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40"/>
    </row>
    <row r="15" spans="1:164" s="14" customFormat="1" ht="78.75" customHeight="1" x14ac:dyDescent="0.25">
      <c r="A15" s="148" t="s">
        <v>42</v>
      </c>
      <c r="B15" s="149"/>
      <c r="C15" s="149"/>
      <c r="D15" s="149"/>
      <c r="E15" s="150"/>
      <c r="F15" s="151" t="s">
        <v>94</v>
      </c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 t="s">
        <v>195</v>
      </c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90" t="s">
        <v>100</v>
      </c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132">
        <v>13.333</v>
      </c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41" t="s">
        <v>110</v>
      </c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38">
        <v>12.181621999999999</v>
      </c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40"/>
      <c r="DA15" s="138">
        <f t="shared" ref="DA15" si="0">CJ15</f>
        <v>12.181621999999999</v>
      </c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40"/>
      <c r="DR15" s="138">
        <f>DA15</f>
        <v>12.181621999999999</v>
      </c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40"/>
      <c r="EL15" s="138">
        <f>AZ15-DR15</f>
        <v>1.1513780000000011</v>
      </c>
      <c r="EM15" s="139"/>
      <c r="EN15" s="139"/>
      <c r="EO15" s="139"/>
      <c r="EP15" s="139"/>
      <c r="EQ15" s="139"/>
      <c r="ER15" s="139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40"/>
    </row>
    <row r="16" spans="1:164" s="14" customFormat="1" ht="117" customHeight="1" x14ac:dyDescent="0.25">
      <c r="A16" s="148" t="s">
        <v>44</v>
      </c>
      <c r="B16" s="149"/>
      <c r="C16" s="149"/>
      <c r="D16" s="149"/>
      <c r="E16" s="150"/>
      <c r="F16" s="151" t="s">
        <v>95</v>
      </c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 t="s">
        <v>98</v>
      </c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90" t="s">
        <v>101</v>
      </c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32">
        <v>87.5</v>
      </c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41" t="s">
        <v>199</v>
      </c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38">
        <v>117.23420999999999</v>
      </c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40"/>
      <c r="DA16" s="138">
        <f>CJ16</f>
        <v>117.23420999999999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40"/>
      <c r="DR16" s="138">
        <f>DA16</f>
        <v>117.23420999999999</v>
      </c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40"/>
      <c r="EL16" s="211" t="s">
        <v>102</v>
      </c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3"/>
    </row>
    <row r="17" spans="1:162" s="14" customFormat="1" ht="7.5" hidden="1" customHeight="1" x14ac:dyDescent="0.25">
      <c r="A17" s="148"/>
      <c r="B17" s="149"/>
      <c r="C17" s="149"/>
      <c r="D17" s="149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0" customFormat="1" ht="45" customHeight="1" x14ac:dyDescent="0.25">
      <c r="A21" s="83" t="s">
        <v>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</row>
    <row r="22" spans="1:162" s="54" customFormat="1" ht="15.75" x14ac:dyDescent="0.25">
      <c r="AV22" s="114" t="s">
        <v>137</v>
      </c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54" t="s">
        <v>4</v>
      </c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4"/>
      <c r="CV23" s="154"/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4"/>
      <c r="DI23" s="154"/>
      <c r="DJ23" s="154"/>
      <c r="DK23" s="59"/>
      <c r="DL23" s="59"/>
      <c r="DM23" s="59"/>
      <c r="DN23" s="59"/>
      <c r="DO23" s="59"/>
      <c r="DP23" s="59"/>
      <c r="DQ23" s="59"/>
      <c r="DR23" s="59"/>
      <c r="DS23" s="59"/>
      <c r="DT23" s="59"/>
      <c r="DU23" s="59"/>
      <c r="DV23" s="15"/>
      <c r="DW23" s="15"/>
      <c r="DX23" s="15"/>
      <c r="DY23" s="15"/>
      <c r="DZ23" s="16"/>
      <c r="EA23" s="16"/>
      <c r="EB23" s="16"/>
      <c r="EC23" s="16"/>
      <c r="ED23" s="57"/>
      <c r="EE23" s="57"/>
      <c r="EF23" s="57"/>
      <c r="EG23" s="57"/>
      <c r="EH23" s="54"/>
      <c r="EI23" s="54"/>
      <c r="EJ23" s="54"/>
      <c r="EK23" s="54"/>
    </row>
    <row r="24" spans="1:162" s="8" customFormat="1" ht="15.75" x14ac:dyDescent="0.25">
      <c r="AW24" s="115" t="s">
        <v>19</v>
      </c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6" t="s">
        <v>156</v>
      </c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5">
        <v>20</v>
      </c>
      <c r="CS24" s="115"/>
      <c r="CT24" s="115"/>
      <c r="CU24" s="115"/>
      <c r="CV24" s="117" t="s">
        <v>205</v>
      </c>
      <c r="CW24" s="117"/>
      <c r="CX24" s="117"/>
      <c r="CY24" s="117"/>
      <c r="CZ24" s="118" t="s">
        <v>6</v>
      </c>
      <c r="DA24" s="118"/>
      <c r="DB24" s="118"/>
      <c r="DC24" s="118"/>
      <c r="DD24" s="118"/>
      <c r="DE24" s="118"/>
      <c r="DF24" s="118"/>
      <c r="DG24" s="118"/>
      <c r="DH24" s="118"/>
    </row>
    <row r="25" spans="1:162" s="54" customFormat="1" ht="15.75" x14ac:dyDescent="0.25">
      <c r="C25" s="115" t="s">
        <v>7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6" t="s">
        <v>157</v>
      </c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DC25" s="7"/>
    </row>
    <row r="27" spans="1:162" s="12" customFormat="1" ht="61.5" customHeight="1" x14ac:dyDescent="0.2">
      <c r="A27" s="156" t="s">
        <v>8</v>
      </c>
      <c r="B27" s="156"/>
      <c r="C27" s="156"/>
      <c r="D27" s="156"/>
      <c r="E27" s="156"/>
      <c r="F27" s="156" t="s">
        <v>20</v>
      </c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 t="s">
        <v>10</v>
      </c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 t="s">
        <v>21</v>
      </c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 t="s">
        <v>22</v>
      </c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 t="s">
        <v>23</v>
      </c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 t="s">
        <v>24</v>
      </c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 t="s">
        <v>25</v>
      </c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 t="s">
        <v>26</v>
      </c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 t="s">
        <v>27</v>
      </c>
      <c r="EN27" s="156"/>
      <c r="EO27" s="156"/>
      <c r="EP27" s="156"/>
      <c r="EQ27" s="156"/>
      <c r="ER27" s="156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6"/>
    </row>
    <row r="28" spans="1:162" s="13" customFormat="1" x14ac:dyDescent="0.25">
      <c r="A28" s="157">
        <v>1</v>
      </c>
      <c r="B28" s="158"/>
      <c r="C28" s="158"/>
      <c r="D28" s="158"/>
      <c r="E28" s="159"/>
      <c r="F28" s="160">
        <v>2</v>
      </c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>
        <v>3</v>
      </c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>
        <v>4</v>
      </c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>
        <v>5</v>
      </c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>
        <v>6</v>
      </c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>
        <v>7</v>
      </c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>
        <v>8</v>
      </c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>
        <v>9</v>
      </c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160"/>
      <c r="EH28" s="160"/>
      <c r="EI28" s="160"/>
      <c r="EJ28" s="160"/>
      <c r="EK28" s="160"/>
      <c r="EL28" s="160"/>
      <c r="EM28" s="160">
        <v>10</v>
      </c>
      <c r="EN28" s="160"/>
      <c r="EO28" s="160"/>
      <c r="EP28" s="160"/>
      <c r="EQ28" s="160"/>
      <c r="ER28" s="160"/>
      <c r="ES28" s="160"/>
      <c r="ET28" s="160"/>
      <c r="EU28" s="160"/>
      <c r="EV28" s="160"/>
      <c r="EW28" s="160"/>
      <c r="EX28" s="160"/>
      <c r="EY28" s="160"/>
      <c r="EZ28" s="160"/>
      <c r="FA28" s="160"/>
      <c r="FB28" s="160"/>
      <c r="FC28" s="160"/>
      <c r="FD28" s="160"/>
      <c r="FE28" s="160"/>
    </row>
    <row r="29" spans="1:162" s="14" customFormat="1" ht="68.25" customHeight="1" x14ac:dyDescent="0.25">
      <c r="A29" s="148" t="s">
        <v>40</v>
      </c>
      <c r="B29" s="149"/>
      <c r="C29" s="149"/>
      <c r="D29" s="149"/>
      <c r="E29" s="150"/>
      <c r="F29" s="151" t="s">
        <v>93</v>
      </c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 t="s">
        <v>96</v>
      </c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90" t="s">
        <v>99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132">
        <v>40.290999999999997</v>
      </c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41" t="s">
        <v>136</v>
      </c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33">
        <f>CJ14</f>
        <v>11.292920000000001</v>
      </c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>
        <f>DA14</f>
        <v>11.292920000000001</v>
      </c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>
        <f>CY29</f>
        <v>11.292920000000001</v>
      </c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>
        <f>AZ29-DT29</f>
        <v>28.998079999999995</v>
      </c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55"/>
    </row>
    <row r="30" spans="1:162" s="14" customFormat="1" ht="66" customHeight="1" x14ac:dyDescent="0.25">
      <c r="A30" s="148" t="s">
        <v>42</v>
      </c>
      <c r="B30" s="149"/>
      <c r="C30" s="149"/>
      <c r="D30" s="149"/>
      <c r="E30" s="150"/>
      <c r="F30" s="151" t="s">
        <v>94</v>
      </c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 t="s">
        <v>195</v>
      </c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90" t="s">
        <v>100</v>
      </c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132">
        <v>13.333</v>
      </c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41" t="s">
        <v>196</v>
      </c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33">
        <f t="shared" ref="CG30:CG31" si="1">CJ15</f>
        <v>12.181621999999999</v>
      </c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3">
        <f>DA15</f>
        <v>12.181621999999999</v>
      </c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>
        <f>CY30</f>
        <v>12.181621999999999</v>
      </c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133">
        <f>AZ30-DT30</f>
        <v>1.1513780000000011</v>
      </c>
      <c r="EN30" s="133"/>
      <c r="EO30" s="133"/>
      <c r="EP30" s="133"/>
      <c r="EQ30" s="133"/>
      <c r="ER30" s="133"/>
      <c r="ES30" s="133"/>
      <c r="ET30" s="133"/>
      <c r="EU30" s="133"/>
      <c r="EV30" s="133"/>
      <c r="EW30" s="133"/>
      <c r="EX30" s="133"/>
      <c r="EY30" s="133"/>
      <c r="EZ30" s="133"/>
      <c r="FA30" s="133"/>
      <c r="FB30" s="133"/>
      <c r="FC30" s="133"/>
      <c r="FD30" s="133"/>
      <c r="FE30" s="133"/>
    </row>
    <row r="31" spans="1:162" s="14" customFormat="1" ht="117.75" customHeight="1" x14ac:dyDescent="0.25">
      <c r="A31" s="148" t="s">
        <v>44</v>
      </c>
      <c r="B31" s="149"/>
      <c r="C31" s="149"/>
      <c r="D31" s="149"/>
      <c r="E31" s="150"/>
      <c r="F31" s="151" t="s">
        <v>95</v>
      </c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 t="s">
        <v>98</v>
      </c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90" t="s">
        <v>101</v>
      </c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133">
        <v>87.5</v>
      </c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41" t="s">
        <v>197</v>
      </c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33">
        <f t="shared" si="1"/>
        <v>117.23420999999999</v>
      </c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>
        <f>DA16</f>
        <v>117.23420999999999</v>
      </c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>
        <f>CY31</f>
        <v>117.23420999999999</v>
      </c>
      <c r="DU31" s="133"/>
      <c r="DV31" s="133"/>
      <c r="DW31" s="133"/>
      <c r="DX31" s="133"/>
      <c r="DY31" s="133"/>
      <c r="DZ31" s="133"/>
      <c r="EA31" s="133"/>
      <c r="EB31" s="133"/>
      <c r="EC31" s="133"/>
      <c r="ED31" s="133"/>
      <c r="EE31" s="133"/>
      <c r="EF31" s="133"/>
      <c r="EG31" s="133"/>
      <c r="EH31" s="133"/>
      <c r="EI31" s="133"/>
      <c r="EJ31" s="133"/>
      <c r="EK31" s="133"/>
      <c r="EL31" s="133"/>
      <c r="EM31" s="214" t="str">
        <f>EL16</f>
        <v>нет свободной мощности</v>
      </c>
      <c r="EN31" s="214"/>
      <c r="EO31" s="214"/>
      <c r="EP31" s="214"/>
      <c r="EQ31" s="214"/>
      <c r="ER31" s="214"/>
      <c r="ES31" s="214"/>
      <c r="ET31" s="214"/>
      <c r="EU31" s="214"/>
      <c r="EV31" s="214"/>
      <c r="EW31" s="214"/>
      <c r="EX31" s="214"/>
      <c r="EY31" s="214"/>
      <c r="EZ31" s="214"/>
      <c r="FA31" s="214"/>
      <c r="FB31" s="214"/>
      <c r="FC31" s="214"/>
      <c r="FD31" s="214"/>
      <c r="FE31" s="214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0" customFormat="1" ht="15.75" x14ac:dyDescent="0.25">
      <c r="A35" s="83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/>
      <c r="FD35" s="113"/>
      <c r="FE35" s="113"/>
    </row>
    <row r="36" spans="1:161" s="54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54" t="s">
        <v>4</v>
      </c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54"/>
      <c r="DR37" s="154"/>
      <c r="DS37" s="154"/>
      <c r="DT37" s="154"/>
      <c r="DU37" s="154"/>
      <c r="DV37" s="154"/>
      <c r="DW37" s="154"/>
      <c r="DX37" s="154"/>
      <c r="DY37" s="9"/>
      <c r="DZ37" s="9"/>
      <c r="EA37" s="9"/>
      <c r="EB37" s="9"/>
      <c r="EC37" s="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5" t="s">
        <v>30</v>
      </c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6" t="s">
        <v>156</v>
      </c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5">
        <v>20</v>
      </c>
      <c r="DB38" s="115"/>
      <c r="DC38" s="115"/>
      <c r="DD38" s="115"/>
      <c r="DE38" s="117" t="s">
        <v>205</v>
      </c>
      <c r="DF38" s="117"/>
      <c r="DG38" s="117"/>
      <c r="DH38" s="117"/>
      <c r="DI38" s="118" t="s">
        <v>6</v>
      </c>
      <c r="DJ38" s="118"/>
      <c r="DK38" s="118"/>
      <c r="DL38" s="118"/>
      <c r="DM38" s="118"/>
      <c r="DN38" s="118"/>
      <c r="DO38" s="118"/>
      <c r="DP38" s="118"/>
      <c r="DQ38" s="118"/>
    </row>
    <row r="39" spans="1:161" s="54" customFormat="1" ht="15.75" x14ac:dyDescent="0.25">
      <c r="C39" s="115" t="s">
        <v>7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6" t="s">
        <v>157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DC39" s="7"/>
    </row>
    <row r="40" spans="1:161" s="60" customFormat="1" ht="15.75" x14ac:dyDescent="0.25">
      <c r="DC40" s="42"/>
    </row>
    <row r="41" spans="1:161" ht="45" customHeight="1" x14ac:dyDescent="0.25">
      <c r="A41" s="167" t="s">
        <v>31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9"/>
      <c r="L41" s="167" t="s">
        <v>32</v>
      </c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  <c r="AD41" s="156" t="s">
        <v>33</v>
      </c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156"/>
      <c r="CO41" s="156"/>
      <c r="CP41" s="156"/>
      <c r="CQ41" s="156"/>
      <c r="CR41" s="156"/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</row>
    <row r="42" spans="1:161" ht="13.5" customHeight="1" x14ac:dyDescent="0.2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2"/>
      <c r="L42" s="170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2"/>
      <c r="AD42" s="170">
        <v>1</v>
      </c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2"/>
      <c r="BK42" s="170">
        <v>2</v>
      </c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2"/>
      <c r="CR42" s="170">
        <v>3</v>
      </c>
      <c r="CS42" s="171"/>
      <c r="CT42" s="171"/>
      <c r="CU42" s="171"/>
      <c r="CV42" s="171"/>
      <c r="CW42" s="171"/>
      <c r="CX42" s="171"/>
      <c r="CY42" s="171"/>
      <c r="CZ42" s="171"/>
      <c r="DA42" s="171"/>
      <c r="DB42" s="171"/>
      <c r="DC42" s="171"/>
      <c r="DD42" s="171"/>
      <c r="DE42" s="171"/>
      <c r="DF42" s="171"/>
      <c r="DG42" s="171"/>
      <c r="DH42" s="171"/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2"/>
      <c r="DY42" s="156" t="s">
        <v>34</v>
      </c>
      <c r="DZ42" s="156"/>
      <c r="EA42" s="156"/>
      <c r="EB42" s="156"/>
      <c r="EC42" s="156"/>
      <c r="ED42" s="156"/>
      <c r="EE42" s="156"/>
      <c r="EF42" s="156"/>
      <c r="EG42" s="156"/>
      <c r="EH42" s="156"/>
      <c r="EI42" s="156"/>
      <c r="EJ42" s="156"/>
      <c r="EK42" s="156"/>
      <c r="EL42" s="156"/>
      <c r="EM42" s="156"/>
      <c r="EN42" s="156"/>
      <c r="EO42" s="156"/>
      <c r="EP42" s="156"/>
      <c r="EQ42" s="156"/>
      <c r="ER42" s="156"/>
      <c r="ES42" s="156"/>
      <c r="ET42" s="156"/>
      <c r="EU42" s="156"/>
      <c r="EV42" s="156"/>
      <c r="EW42" s="156"/>
      <c r="EX42" s="156"/>
      <c r="EY42" s="156"/>
      <c r="EZ42" s="156"/>
      <c r="FA42" s="156"/>
      <c r="FB42" s="156"/>
      <c r="FC42" s="156"/>
      <c r="FD42" s="156"/>
      <c r="FE42" s="156"/>
    </row>
    <row r="43" spans="1:161" ht="13.5" customHeight="1" x14ac:dyDescent="0.25">
      <c r="A43" s="170"/>
      <c r="B43" s="171"/>
      <c r="C43" s="171"/>
      <c r="D43" s="171"/>
      <c r="E43" s="171"/>
      <c r="F43" s="171"/>
      <c r="G43" s="171"/>
      <c r="H43" s="171"/>
      <c r="I43" s="171"/>
      <c r="J43" s="171"/>
      <c r="K43" s="172"/>
      <c r="L43" s="170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2"/>
      <c r="AD43" s="170" t="s">
        <v>35</v>
      </c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2"/>
      <c r="BK43" s="170" t="s">
        <v>36</v>
      </c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2"/>
      <c r="CR43" s="170" t="s">
        <v>37</v>
      </c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2"/>
      <c r="DY43" s="156" t="s">
        <v>34</v>
      </c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6"/>
      <c r="EK43" s="156"/>
      <c r="EL43" s="156"/>
      <c r="EM43" s="156"/>
      <c r="EN43" s="156"/>
      <c r="EO43" s="156"/>
      <c r="EP43" s="156"/>
      <c r="EQ43" s="156"/>
      <c r="ER43" s="156"/>
      <c r="ES43" s="156"/>
      <c r="ET43" s="156"/>
      <c r="EU43" s="156"/>
      <c r="EV43" s="156"/>
      <c r="EW43" s="156"/>
      <c r="EX43" s="156"/>
      <c r="EY43" s="156"/>
      <c r="EZ43" s="156"/>
      <c r="FA43" s="156"/>
      <c r="FB43" s="156"/>
      <c r="FC43" s="156"/>
      <c r="FD43" s="156"/>
      <c r="FE43" s="156"/>
    </row>
    <row r="44" spans="1:161" ht="44.25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9"/>
      <c r="L44" s="167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9"/>
      <c r="AD44" s="173" t="s">
        <v>38</v>
      </c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 t="s">
        <v>39</v>
      </c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 t="s">
        <v>38</v>
      </c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 t="s">
        <v>39</v>
      </c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 t="s">
        <v>38</v>
      </c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 t="s">
        <v>39</v>
      </c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 t="s">
        <v>38</v>
      </c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 t="s">
        <v>39</v>
      </c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</row>
    <row r="45" spans="1:161" s="18" customFormat="1" x14ac:dyDescent="0.25">
      <c r="A45" s="148" t="s">
        <v>40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74" t="s">
        <v>41</v>
      </c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</row>
    <row r="46" spans="1:161" s="18" customFormat="1" x14ac:dyDescent="0.25">
      <c r="A46" s="148" t="s">
        <v>42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74" t="s">
        <v>43</v>
      </c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</row>
    <row r="47" spans="1:161" s="18" customFormat="1" x14ac:dyDescent="0.25">
      <c r="A47" s="148" t="s">
        <v>44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74" t="s">
        <v>45</v>
      </c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</row>
    <row r="48" spans="1:161" s="18" customFormat="1" x14ac:dyDescent="0.25">
      <c r="A48" s="148" t="s">
        <v>34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50"/>
      <c r="L48" s="174" t="s">
        <v>34</v>
      </c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0" customFormat="1" ht="63.75" customHeight="1" x14ac:dyDescent="0.25">
      <c r="A52" s="83" t="s">
        <v>119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</row>
    <row r="53" spans="1:161" s="8" customFormat="1" ht="15.75" x14ac:dyDescent="0.25">
      <c r="AV53" s="154" t="s">
        <v>4</v>
      </c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154"/>
      <c r="CW53" s="154"/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54"/>
      <c r="DI53" s="154"/>
      <c r="DJ53" s="154"/>
      <c r="DK53" s="59"/>
      <c r="DL53" s="59"/>
      <c r="DM53" s="59"/>
      <c r="DN53" s="59"/>
      <c r="DO53" s="59"/>
      <c r="DP53" s="59"/>
      <c r="DQ53" s="59"/>
      <c r="DR53" s="59"/>
      <c r="DS53" s="59"/>
      <c r="DT53" s="59"/>
      <c r="DU53" s="59"/>
      <c r="DV53" s="15"/>
      <c r="DW53" s="15"/>
      <c r="DX53" s="15"/>
      <c r="DY53" s="15"/>
      <c r="DZ53" s="16"/>
      <c r="EA53" s="16"/>
      <c r="EB53" s="16"/>
      <c r="EC53" s="16"/>
      <c r="ED53" s="57"/>
      <c r="EE53" s="57"/>
      <c r="EF53" s="57"/>
      <c r="EG53" s="57"/>
      <c r="EH53" s="54"/>
      <c r="EI53" s="54"/>
      <c r="EJ53" s="54"/>
      <c r="EK53" s="54"/>
    </row>
    <row r="54" spans="1:161" s="8" customFormat="1" ht="15.75" x14ac:dyDescent="0.25">
      <c r="AQ54" s="19"/>
      <c r="AR54" s="17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115" t="s">
        <v>112</v>
      </c>
      <c r="BH54" s="115"/>
      <c r="BI54" s="115"/>
      <c r="BJ54" s="115"/>
      <c r="BK54" s="115"/>
      <c r="BL54" s="115"/>
      <c r="BM54" s="115"/>
      <c r="BN54" s="115"/>
      <c r="BO54" s="115"/>
      <c r="BP54" s="115"/>
      <c r="BQ54" s="116" t="s">
        <v>156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5">
        <v>20</v>
      </c>
      <c r="CJ54" s="115"/>
      <c r="CK54" s="115"/>
      <c r="CL54" s="115"/>
      <c r="CM54" s="117" t="s">
        <v>205</v>
      </c>
      <c r="CN54" s="117"/>
      <c r="CO54" s="117"/>
      <c r="CP54" s="117"/>
      <c r="CQ54" s="118" t="s">
        <v>6</v>
      </c>
      <c r="CR54" s="118"/>
      <c r="CS54" s="118"/>
      <c r="CT54" s="118"/>
      <c r="CU54" s="118"/>
      <c r="CV54" s="118"/>
      <c r="CW54" s="118"/>
      <c r="CX54" s="118"/>
      <c r="DC54" s="10"/>
    </row>
    <row r="55" spans="1:161" s="54" customFormat="1" ht="15.75" x14ac:dyDescent="0.25">
      <c r="O55" s="155" t="s">
        <v>7</v>
      </c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16" t="s">
        <v>157</v>
      </c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DC55" s="7"/>
    </row>
    <row r="57" spans="1:161" ht="66" customHeight="1" x14ac:dyDescent="0.25">
      <c r="A57" s="156" t="s">
        <v>47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 t="s">
        <v>48</v>
      </c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 t="s">
        <v>49</v>
      </c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 t="s">
        <v>50</v>
      </c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 t="s">
        <v>51</v>
      </c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 t="s">
        <v>52</v>
      </c>
      <c r="EB57" s="156"/>
      <c r="EC57" s="156"/>
      <c r="ED57" s="156"/>
      <c r="EE57" s="156"/>
      <c r="EF57" s="156"/>
      <c r="EG57" s="156"/>
      <c r="EH57" s="156"/>
      <c r="EI57" s="156"/>
      <c r="EJ57" s="156"/>
      <c r="EK57" s="156"/>
      <c r="EL57" s="156"/>
      <c r="EM57" s="156"/>
      <c r="EN57" s="156"/>
      <c r="EO57" s="156"/>
      <c r="EP57" s="156"/>
      <c r="EQ57" s="156"/>
      <c r="ER57" s="156"/>
      <c r="ES57" s="156"/>
      <c r="ET57" s="156"/>
      <c r="EU57" s="156"/>
      <c r="EV57" s="156"/>
      <c r="EW57" s="156"/>
      <c r="EX57" s="156"/>
      <c r="EY57" s="156"/>
      <c r="EZ57" s="156"/>
      <c r="FA57" s="156"/>
      <c r="FB57" s="156"/>
      <c r="FC57" s="156"/>
      <c r="FD57" s="156"/>
      <c r="FE57" s="156"/>
    </row>
    <row r="58" spans="1:161" s="20" customFormat="1" x14ac:dyDescent="0.25">
      <c r="A58" s="127">
        <v>1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>
        <v>2</v>
      </c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>
        <v>3</v>
      </c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>
        <v>4</v>
      </c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>
        <v>5</v>
      </c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>
        <v>6</v>
      </c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</row>
    <row r="59" spans="1:161" s="20" customFormat="1" ht="30" customHeight="1" x14ac:dyDescent="0.25">
      <c r="A59" s="90" t="s">
        <v>93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84" t="s">
        <v>111</v>
      </c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6"/>
      <c r="AS59" s="145" t="s">
        <v>104</v>
      </c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7"/>
      <c r="BQ59" s="138">
        <v>6.758</v>
      </c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40"/>
      <c r="CT59" s="71">
        <v>8.3219999999999992</v>
      </c>
      <c r="CU59" s="71">
        <v>8.3219999999999992</v>
      </c>
      <c r="CV59" s="138">
        <f t="shared" ref="CV59:CV66" si="2">BQ59</f>
        <v>6.758</v>
      </c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40"/>
      <c r="EA59" s="103">
        <f>EL14</f>
        <v>28.998079999999995</v>
      </c>
      <c r="EB59" s="175"/>
      <c r="EC59" s="175"/>
      <c r="ED59" s="175"/>
      <c r="EE59" s="175"/>
      <c r="EF59" s="175"/>
      <c r="EG59" s="175"/>
      <c r="EH59" s="175"/>
      <c r="EI59" s="175"/>
      <c r="EJ59" s="175"/>
      <c r="EK59" s="175"/>
      <c r="EL59" s="175"/>
      <c r="EM59" s="175"/>
      <c r="EN59" s="175"/>
      <c r="EO59" s="175"/>
      <c r="EP59" s="175"/>
      <c r="EQ59" s="175"/>
      <c r="ER59" s="175"/>
      <c r="ES59" s="175"/>
      <c r="ET59" s="175"/>
      <c r="EU59" s="175"/>
      <c r="EV59" s="175"/>
      <c r="EW59" s="175"/>
      <c r="EX59" s="175"/>
      <c r="EY59" s="175"/>
      <c r="EZ59" s="175"/>
      <c r="FA59" s="175"/>
      <c r="FB59" s="175"/>
      <c r="FC59" s="175"/>
      <c r="FD59" s="175"/>
      <c r="FE59" s="176"/>
    </row>
    <row r="60" spans="1:161" s="20" customFormat="1" ht="30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87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9"/>
      <c r="AS60" s="145" t="s">
        <v>105</v>
      </c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7"/>
      <c r="BQ60" s="138">
        <v>2.4663100000000004</v>
      </c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40"/>
      <c r="CT60" s="73">
        <v>3.44</v>
      </c>
      <c r="CU60" s="73">
        <v>3.44</v>
      </c>
      <c r="CV60" s="133">
        <f t="shared" si="2"/>
        <v>2.4663100000000004</v>
      </c>
      <c r="CW60" s="133">
        <v>3.44</v>
      </c>
      <c r="CX60" s="133">
        <v>3.44</v>
      </c>
      <c r="CY60" s="133">
        <v>3.44</v>
      </c>
      <c r="CZ60" s="133">
        <v>3.44</v>
      </c>
      <c r="DA60" s="133">
        <v>3.44</v>
      </c>
      <c r="DB60" s="133">
        <v>3.44</v>
      </c>
      <c r="DC60" s="133">
        <v>3.44</v>
      </c>
      <c r="DD60" s="133">
        <v>3.44</v>
      </c>
      <c r="DE60" s="133">
        <v>3.44</v>
      </c>
      <c r="DF60" s="133">
        <v>3.44</v>
      </c>
      <c r="DG60" s="133">
        <v>3.44</v>
      </c>
      <c r="DH60" s="133">
        <v>3.44</v>
      </c>
      <c r="DI60" s="133">
        <v>3.44</v>
      </c>
      <c r="DJ60" s="133">
        <v>3.44</v>
      </c>
      <c r="DK60" s="133">
        <v>3.44</v>
      </c>
      <c r="DL60" s="133">
        <v>3.44</v>
      </c>
      <c r="DM60" s="133">
        <v>3.44</v>
      </c>
      <c r="DN60" s="133">
        <v>3.44</v>
      </c>
      <c r="DO60" s="133">
        <v>3.44</v>
      </c>
      <c r="DP60" s="133">
        <v>3.44</v>
      </c>
      <c r="DQ60" s="133">
        <v>3.44</v>
      </c>
      <c r="DR60" s="133">
        <v>3.44</v>
      </c>
      <c r="DS60" s="133">
        <v>3.44</v>
      </c>
      <c r="DT60" s="133">
        <v>3.44</v>
      </c>
      <c r="DU60" s="133">
        <v>3.44</v>
      </c>
      <c r="DV60" s="133">
        <v>3.44</v>
      </c>
      <c r="DW60" s="133">
        <v>3.44</v>
      </c>
      <c r="DX60" s="133">
        <v>3.44</v>
      </c>
      <c r="DY60" s="133">
        <v>3.44</v>
      </c>
      <c r="DZ60" s="133">
        <v>3.44</v>
      </c>
      <c r="EA60" s="216"/>
      <c r="EB60" s="217"/>
      <c r="EC60" s="217"/>
      <c r="ED60" s="217"/>
      <c r="EE60" s="217"/>
      <c r="EF60" s="217"/>
      <c r="EG60" s="217"/>
      <c r="EH60" s="217"/>
      <c r="EI60" s="217"/>
      <c r="EJ60" s="217"/>
      <c r="EK60" s="217"/>
      <c r="EL60" s="217"/>
      <c r="EM60" s="217"/>
      <c r="EN60" s="217"/>
      <c r="EO60" s="217"/>
      <c r="EP60" s="217"/>
      <c r="EQ60" s="217"/>
      <c r="ER60" s="217"/>
      <c r="ES60" s="217"/>
      <c r="ET60" s="217"/>
      <c r="EU60" s="217"/>
      <c r="EV60" s="217"/>
      <c r="EW60" s="217"/>
      <c r="EX60" s="217"/>
      <c r="EY60" s="217"/>
      <c r="EZ60" s="217"/>
      <c r="FA60" s="217"/>
      <c r="FB60" s="217"/>
      <c r="FC60" s="217"/>
      <c r="FD60" s="217"/>
      <c r="FE60" s="218"/>
    </row>
    <row r="61" spans="1:161" s="20" customFormat="1" ht="30" customHeight="1" x14ac:dyDescent="0.25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87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9"/>
      <c r="AS61" s="145" t="s">
        <v>106</v>
      </c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7"/>
      <c r="BQ61" s="138">
        <v>1.15E-2</v>
      </c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  <c r="CP61" s="139"/>
      <c r="CQ61" s="139"/>
      <c r="CR61" s="139"/>
      <c r="CS61" s="140"/>
      <c r="CT61" s="73">
        <v>2.5999999999999999E-2</v>
      </c>
      <c r="CU61" s="73">
        <v>2.5999999999999999E-2</v>
      </c>
      <c r="CV61" s="133">
        <f t="shared" si="2"/>
        <v>1.15E-2</v>
      </c>
      <c r="CW61" s="133">
        <v>2.5999999999999999E-2</v>
      </c>
      <c r="CX61" s="133">
        <v>2.5999999999999999E-2</v>
      </c>
      <c r="CY61" s="133">
        <v>2.5999999999999999E-2</v>
      </c>
      <c r="CZ61" s="133">
        <v>2.5999999999999999E-2</v>
      </c>
      <c r="DA61" s="133">
        <v>2.5999999999999999E-2</v>
      </c>
      <c r="DB61" s="133">
        <v>2.5999999999999999E-2</v>
      </c>
      <c r="DC61" s="133">
        <v>2.5999999999999999E-2</v>
      </c>
      <c r="DD61" s="133">
        <v>2.5999999999999999E-2</v>
      </c>
      <c r="DE61" s="133">
        <v>2.5999999999999999E-2</v>
      </c>
      <c r="DF61" s="133">
        <v>2.5999999999999999E-2</v>
      </c>
      <c r="DG61" s="133">
        <v>2.5999999999999999E-2</v>
      </c>
      <c r="DH61" s="133">
        <v>2.5999999999999999E-2</v>
      </c>
      <c r="DI61" s="133">
        <v>2.5999999999999999E-2</v>
      </c>
      <c r="DJ61" s="133">
        <v>2.5999999999999999E-2</v>
      </c>
      <c r="DK61" s="133">
        <v>2.5999999999999999E-2</v>
      </c>
      <c r="DL61" s="133">
        <v>2.5999999999999999E-2</v>
      </c>
      <c r="DM61" s="133">
        <v>2.5999999999999999E-2</v>
      </c>
      <c r="DN61" s="133">
        <v>2.5999999999999999E-2</v>
      </c>
      <c r="DO61" s="133">
        <v>2.5999999999999999E-2</v>
      </c>
      <c r="DP61" s="133">
        <v>2.5999999999999999E-2</v>
      </c>
      <c r="DQ61" s="133">
        <v>2.5999999999999999E-2</v>
      </c>
      <c r="DR61" s="133">
        <v>2.5999999999999999E-2</v>
      </c>
      <c r="DS61" s="133">
        <v>2.5999999999999999E-2</v>
      </c>
      <c r="DT61" s="133">
        <v>2.5999999999999999E-2</v>
      </c>
      <c r="DU61" s="133">
        <v>2.5999999999999999E-2</v>
      </c>
      <c r="DV61" s="133">
        <v>2.5999999999999999E-2</v>
      </c>
      <c r="DW61" s="133">
        <v>2.5999999999999999E-2</v>
      </c>
      <c r="DX61" s="133">
        <v>2.5999999999999999E-2</v>
      </c>
      <c r="DY61" s="133">
        <v>2.5999999999999999E-2</v>
      </c>
      <c r="DZ61" s="133">
        <v>2.5999999999999999E-2</v>
      </c>
      <c r="EA61" s="216"/>
      <c r="EB61" s="217"/>
      <c r="EC61" s="217"/>
      <c r="ED61" s="217"/>
      <c r="EE61" s="217"/>
      <c r="EF61" s="217"/>
      <c r="EG61" s="217"/>
      <c r="EH61" s="217"/>
      <c r="EI61" s="217"/>
      <c r="EJ61" s="217"/>
      <c r="EK61" s="217"/>
      <c r="EL61" s="217"/>
      <c r="EM61" s="217"/>
      <c r="EN61" s="217"/>
      <c r="EO61" s="217"/>
      <c r="EP61" s="217"/>
      <c r="EQ61" s="217"/>
      <c r="ER61" s="217"/>
      <c r="ES61" s="217"/>
      <c r="ET61" s="217"/>
      <c r="EU61" s="217"/>
      <c r="EV61" s="217"/>
      <c r="EW61" s="217"/>
      <c r="EX61" s="217"/>
      <c r="EY61" s="217"/>
      <c r="EZ61" s="217"/>
      <c r="FA61" s="217"/>
      <c r="FB61" s="217"/>
      <c r="FC61" s="217"/>
      <c r="FD61" s="217"/>
      <c r="FE61" s="218"/>
    </row>
    <row r="62" spans="1:161" s="20" customFormat="1" ht="30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87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9"/>
      <c r="AS62" s="145" t="s">
        <v>188</v>
      </c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7"/>
      <c r="BQ62" s="138">
        <v>8.2598000000000005E-2</v>
      </c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  <c r="CP62" s="139"/>
      <c r="CQ62" s="139"/>
      <c r="CR62" s="139"/>
      <c r="CS62" s="140"/>
      <c r="CT62" s="73">
        <v>8.2598000000000005E-2</v>
      </c>
      <c r="CU62" s="73">
        <v>8.2598000000000005E-2</v>
      </c>
      <c r="CV62" s="133">
        <f t="shared" si="2"/>
        <v>8.2598000000000005E-2</v>
      </c>
      <c r="CW62" s="133">
        <v>8.2598000000000005E-2</v>
      </c>
      <c r="CX62" s="133">
        <v>8.2598000000000005E-2</v>
      </c>
      <c r="CY62" s="133">
        <v>8.2598000000000005E-2</v>
      </c>
      <c r="CZ62" s="133">
        <v>8.2598000000000005E-2</v>
      </c>
      <c r="DA62" s="133">
        <v>8.2598000000000005E-2</v>
      </c>
      <c r="DB62" s="133">
        <v>8.2598000000000005E-2</v>
      </c>
      <c r="DC62" s="133">
        <v>8.2598000000000005E-2</v>
      </c>
      <c r="DD62" s="133">
        <v>8.2598000000000005E-2</v>
      </c>
      <c r="DE62" s="133">
        <v>8.2598000000000005E-2</v>
      </c>
      <c r="DF62" s="133">
        <v>8.2598000000000005E-2</v>
      </c>
      <c r="DG62" s="133">
        <v>8.2598000000000005E-2</v>
      </c>
      <c r="DH62" s="133">
        <v>8.2598000000000005E-2</v>
      </c>
      <c r="DI62" s="133">
        <v>8.2598000000000005E-2</v>
      </c>
      <c r="DJ62" s="133">
        <v>8.2598000000000005E-2</v>
      </c>
      <c r="DK62" s="133">
        <v>8.2598000000000005E-2</v>
      </c>
      <c r="DL62" s="133">
        <v>8.2598000000000005E-2</v>
      </c>
      <c r="DM62" s="133">
        <v>8.2598000000000005E-2</v>
      </c>
      <c r="DN62" s="133">
        <v>8.2598000000000005E-2</v>
      </c>
      <c r="DO62" s="133">
        <v>8.2598000000000005E-2</v>
      </c>
      <c r="DP62" s="133">
        <v>8.2598000000000005E-2</v>
      </c>
      <c r="DQ62" s="133">
        <v>8.2598000000000005E-2</v>
      </c>
      <c r="DR62" s="133">
        <v>8.2598000000000005E-2</v>
      </c>
      <c r="DS62" s="133">
        <v>8.2598000000000005E-2</v>
      </c>
      <c r="DT62" s="133">
        <v>8.2598000000000005E-2</v>
      </c>
      <c r="DU62" s="133">
        <v>8.2598000000000005E-2</v>
      </c>
      <c r="DV62" s="133">
        <v>8.2598000000000005E-2</v>
      </c>
      <c r="DW62" s="133">
        <v>8.2598000000000005E-2</v>
      </c>
      <c r="DX62" s="133">
        <v>8.2598000000000005E-2</v>
      </c>
      <c r="DY62" s="133">
        <v>8.2598000000000005E-2</v>
      </c>
      <c r="DZ62" s="133">
        <v>8.2598000000000005E-2</v>
      </c>
      <c r="EA62" s="216"/>
      <c r="EB62" s="217"/>
      <c r="EC62" s="217"/>
      <c r="ED62" s="217"/>
      <c r="EE62" s="217"/>
      <c r="EF62" s="217"/>
      <c r="EG62" s="217"/>
      <c r="EH62" s="217"/>
      <c r="EI62" s="217"/>
      <c r="EJ62" s="217"/>
      <c r="EK62" s="217"/>
      <c r="EL62" s="217"/>
      <c r="EM62" s="217"/>
      <c r="EN62" s="217"/>
      <c r="EO62" s="217"/>
      <c r="EP62" s="217"/>
      <c r="EQ62" s="217"/>
      <c r="ER62" s="217"/>
      <c r="ES62" s="217"/>
      <c r="ET62" s="217"/>
      <c r="EU62" s="217"/>
      <c r="EV62" s="217"/>
      <c r="EW62" s="217"/>
      <c r="EX62" s="217"/>
      <c r="EY62" s="217"/>
      <c r="EZ62" s="217"/>
      <c r="FA62" s="217"/>
      <c r="FB62" s="217"/>
      <c r="FC62" s="217"/>
      <c r="FD62" s="217"/>
      <c r="FE62" s="218"/>
    </row>
    <row r="63" spans="1:161" s="20" customFormat="1" ht="48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87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9"/>
      <c r="AS63" s="145" t="s">
        <v>200</v>
      </c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7"/>
      <c r="BQ63" s="138">
        <v>3.3000000000000002E-2</v>
      </c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40"/>
      <c r="CT63" s="73">
        <v>7.0000000000000007E-2</v>
      </c>
      <c r="CU63" s="73">
        <v>7.0000000000000007E-2</v>
      </c>
      <c r="CV63" s="133">
        <f t="shared" si="2"/>
        <v>3.3000000000000002E-2</v>
      </c>
      <c r="CW63" s="133">
        <v>7.0000000000000007E-2</v>
      </c>
      <c r="CX63" s="133">
        <v>7.0000000000000007E-2</v>
      </c>
      <c r="CY63" s="133">
        <v>7.0000000000000007E-2</v>
      </c>
      <c r="CZ63" s="133">
        <v>7.0000000000000007E-2</v>
      </c>
      <c r="DA63" s="133">
        <v>7.0000000000000007E-2</v>
      </c>
      <c r="DB63" s="133">
        <v>7.0000000000000007E-2</v>
      </c>
      <c r="DC63" s="133">
        <v>7.0000000000000007E-2</v>
      </c>
      <c r="DD63" s="133">
        <v>7.0000000000000007E-2</v>
      </c>
      <c r="DE63" s="133">
        <v>7.0000000000000007E-2</v>
      </c>
      <c r="DF63" s="133">
        <v>7.0000000000000007E-2</v>
      </c>
      <c r="DG63" s="133">
        <v>7.0000000000000007E-2</v>
      </c>
      <c r="DH63" s="133">
        <v>7.0000000000000007E-2</v>
      </c>
      <c r="DI63" s="133">
        <v>7.0000000000000007E-2</v>
      </c>
      <c r="DJ63" s="133">
        <v>7.0000000000000007E-2</v>
      </c>
      <c r="DK63" s="133">
        <v>7.0000000000000007E-2</v>
      </c>
      <c r="DL63" s="133">
        <v>7.0000000000000007E-2</v>
      </c>
      <c r="DM63" s="133">
        <v>7.0000000000000007E-2</v>
      </c>
      <c r="DN63" s="133">
        <v>7.0000000000000007E-2</v>
      </c>
      <c r="DO63" s="133">
        <v>7.0000000000000007E-2</v>
      </c>
      <c r="DP63" s="133">
        <v>7.0000000000000007E-2</v>
      </c>
      <c r="DQ63" s="133">
        <v>7.0000000000000007E-2</v>
      </c>
      <c r="DR63" s="133">
        <v>7.0000000000000007E-2</v>
      </c>
      <c r="DS63" s="133">
        <v>7.0000000000000007E-2</v>
      </c>
      <c r="DT63" s="133">
        <v>7.0000000000000007E-2</v>
      </c>
      <c r="DU63" s="133">
        <v>7.0000000000000007E-2</v>
      </c>
      <c r="DV63" s="133">
        <v>7.0000000000000007E-2</v>
      </c>
      <c r="DW63" s="133">
        <v>7.0000000000000007E-2</v>
      </c>
      <c r="DX63" s="133">
        <v>7.0000000000000007E-2</v>
      </c>
      <c r="DY63" s="133">
        <v>7.0000000000000007E-2</v>
      </c>
      <c r="DZ63" s="133">
        <v>7.0000000000000007E-2</v>
      </c>
      <c r="EA63" s="216"/>
      <c r="EB63" s="217"/>
      <c r="EC63" s="217"/>
      <c r="ED63" s="217"/>
      <c r="EE63" s="217"/>
      <c r="EF63" s="217"/>
      <c r="EG63" s="217"/>
      <c r="EH63" s="217"/>
      <c r="EI63" s="217"/>
      <c r="EJ63" s="217"/>
      <c r="EK63" s="217"/>
      <c r="EL63" s="217"/>
      <c r="EM63" s="217"/>
      <c r="EN63" s="217"/>
      <c r="EO63" s="217"/>
      <c r="EP63" s="217"/>
      <c r="EQ63" s="217"/>
      <c r="ER63" s="217"/>
      <c r="ES63" s="217"/>
      <c r="ET63" s="217"/>
      <c r="EU63" s="217"/>
      <c r="EV63" s="217"/>
      <c r="EW63" s="217"/>
      <c r="EX63" s="217"/>
      <c r="EY63" s="217"/>
      <c r="EZ63" s="217"/>
      <c r="FA63" s="217"/>
      <c r="FB63" s="217"/>
      <c r="FC63" s="217"/>
      <c r="FD63" s="217"/>
      <c r="FE63" s="218"/>
    </row>
    <row r="64" spans="1:161" s="20" customFormat="1" ht="30" customHeight="1" x14ac:dyDescent="0.25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87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9"/>
      <c r="AS64" s="177" t="s">
        <v>110</v>
      </c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9"/>
      <c r="BQ64" s="138">
        <v>1.9415119999999999</v>
      </c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40"/>
      <c r="CT64" s="74">
        <v>0</v>
      </c>
      <c r="CU64" s="74">
        <v>0</v>
      </c>
      <c r="CV64" s="215">
        <f t="shared" si="2"/>
        <v>1.9415119999999999</v>
      </c>
      <c r="CW64" s="215"/>
      <c r="CX64" s="215"/>
      <c r="CY64" s="215"/>
      <c r="CZ64" s="215"/>
      <c r="DA64" s="215"/>
      <c r="DB64" s="215"/>
      <c r="DC64" s="215"/>
      <c r="DD64" s="215"/>
      <c r="DE64" s="215"/>
      <c r="DF64" s="215"/>
      <c r="DG64" s="215"/>
      <c r="DH64" s="215"/>
      <c r="DI64" s="215"/>
      <c r="DJ64" s="215"/>
      <c r="DK64" s="215"/>
      <c r="DL64" s="215"/>
      <c r="DM64" s="215"/>
      <c r="DN64" s="215"/>
      <c r="DO64" s="215"/>
      <c r="DP64" s="215"/>
      <c r="DQ64" s="215"/>
      <c r="DR64" s="215"/>
      <c r="DS64" s="215"/>
      <c r="DT64" s="215"/>
      <c r="DU64" s="215"/>
      <c r="DV64" s="215"/>
      <c r="DW64" s="215"/>
      <c r="DX64" s="215"/>
      <c r="DY64" s="215"/>
      <c r="DZ64" s="215"/>
      <c r="EA64" s="216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8"/>
    </row>
    <row r="65" spans="1:161" s="35" customFormat="1" ht="30" customHeight="1" x14ac:dyDescent="0.25">
      <c r="A65" s="90" t="s">
        <v>94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 t="s">
        <v>115</v>
      </c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141" t="s">
        <v>105</v>
      </c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38">
        <v>0.94428999999999974</v>
      </c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40"/>
      <c r="CT65" s="73">
        <v>1.6819999999999999</v>
      </c>
      <c r="CU65" s="73">
        <v>1.6819999999999999</v>
      </c>
      <c r="CV65" s="133">
        <f t="shared" si="2"/>
        <v>0.94428999999999974</v>
      </c>
      <c r="CW65" s="133">
        <v>1.6819999999999999</v>
      </c>
      <c r="CX65" s="133">
        <v>1.6819999999999999</v>
      </c>
      <c r="CY65" s="133">
        <v>1.6819999999999999</v>
      </c>
      <c r="CZ65" s="133">
        <v>1.6819999999999999</v>
      </c>
      <c r="DA65" s="133">
        <v>1.6819999999999999</v>
      </c>
      <c r="DB65" s="133">
        <v>1.6819999999999999</v>
      </c>
      <c r="DC65" s="133">
        <v>1.6819999999999999</v>
      </c>
      <c r="DD65" s="133">
        <v>1.6819999999999999</v>
      </c>
      <c r="DE65" s="133">
        <v>1.6819999999999999</v>
      </c>
      <c r="DF65" s="133">
        <v>1.6819999999999999</v>
      </c>
      <c r="DG65" s="133">
        <v>1.6819999999999999</v>
      </c>
      <c r="DH65" s="133">
        <v>1.6819999999999999</v>
      </c>
      <c r="DI65" s="133">
        <v>1.6819999999999999</v>
      </c>
      <c r="DJ65" s="133">
        <v>1.6819999999999999</v>
      </c>
      <c r="DK65" s="133">
        <v>1.6819999999999999</v>
      </c>
      <c r="DL65" s="133">
        <v>1.6819999999999999</v>
      </c>
      <c r="DM65" s="133">
        <v>1.6819999999999999</v>
      </c>
      <c r="DN65" s="133">
        <v>1.6819999999999999</v>
      </c>
      <c r="DO65" s="133">
        <v>1.6819999999999999</v>
      </c>
      <c r="DP65" s="133">
        <v>1.6819999999999999</v>
      </c>
      <c r="DQ65" s="133">
        <v>1.6819999999999999</v>
      </c>
      <c r="DR65" s="133">
        <v>1.6819999999999999</v>
      </c>
      <c r="DS65" s="133">
        <v>1.6819999999999999</v>
      </c>
      <c r="DT65" s="133">
        <v>1.6819999999999999</v>
      </c>
      <c r="DU65" s="133">
        <v>1.6819999999999999</v>
      </c>
      <c r="DV65" s="133">
        <v>1.6819999999999999</v>
      </c>
      <c r="DW65" s="133">
        <v>1.6819999999999999</v>
      </c>
      <c r="DX65" s="133">
        <v>1.6819999999999999</v>
      </c>
      <c r="DY65" s="133">
        <v>1.6819999999999999</v>
      </c>
      <c r="DZ65" s="133">
        <v>1.6819999999999999</v>
      </c>
      <c r="EA65" s="133">
        <f>EM30</f>
        <v>1.1513780000000011</v>
      </c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</row>
    <row r="66" spans="1:161" s="35" customFormat="1" ht="30" customHeight="1" x14ac:dyDescent="0.25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141" t="s">
        <v>201</v>
      </c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38">
        <v>7.7</v>
      </c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40"/>
      <c r="CT66" s="73">
        <v>6.2</v>
      </c>
      <c r="CU66" s="73">
        <v>6.2</v>
      </c>
      <c r="CV66" s="133">
        <f t="shared" si="2"/>
        <v>7.7</v>
      </c>
      <c r="CW66" s="133">
        <v>6.2</v>
      </c>
      <c r="CX66" s="133">
        <v>6.2</v>
      </c>
      <c r="CY66" s="133">
        <v>6.2</v>
      </c>
      <c r="CZ66" s="133">
        <v>6.2</v>
      </c>
      <c r="DA66" s="133">
        <v>6.2</v>
      </c>
      <c r="DB66" s="133">
        <v>6.2</v>
      </c>
      <c r="DC66" s="133">
        <v>6.2</v>
      </c>
      <c r="DD66" s="133">
        <v>6.2</v>
      </c>
      <c r="DE66" s="133">
        <v>6.2</v>
      </c>
      <c r="DF66" s="133">
        <v>6.2</v>
      </c>
      <c r="DG66" s="133">
        <v>6.2</v>
      </c>
      <c r="DH66" s="133">
        <v>6.2</v>
      </c>
      <c r="DI66" s="133">
        <v>6.2</v>
      </c>
      <c r="DJ66" s="133">
        <v>6.2</v>
      </c>
      <c r="DK66" s="133">
        <v>6.2</v>
      </c>
      <c r="DL66" s="133">
        <v>6.2</v>
      </c>
      <c r="DM66" s="133">
        <v>6.2</v>
      </c>
      <c r="DN66" s="133">
        <v>6.2</v>
      </c>
      <c r="DO66" s="133">
        <v>6.2</v>
      </c>
      <c r="DP66" s="133">
        <v>6.2</v>
      </c>
      <c r="DQ66" s="133">
        <v>6.2</v>
      </c>
      <c r="DR66" s="133">
        <v>6.2</v>
      </c>
      <c r="DS66" s="133">
        <v>6.2</v>
      </c>
      <c r="DT66" s="133">
        <v>6.2</v>
      </c>
      <c r="DU66" s="133">
        <v>6.2</v>
      </c>
      <c r="DV66" s="133">
        <v>6.2</v>
      </c>
      <c r="DW66" s="133">
        <v>6.2</v>
      </c>
      <c r="DX66" s="133">
        <v>6.2</v>
      </c>
      <c r="DY66" s="133">
        <v>6.2</v>
      </c>
      <c r="DZ66" s="133">
        <v>6.2</v>
      </c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  <c r="EY66" s="133"/>
      <c r="EZ66" s="133"/>
      <c r="FA66" s="133"/>
      <c r="FB66" s="133"/>
      <c r="FC66" s="133"/>
      <c r="FD66" s="133"/>
      <c r="FE66" s="133"/>
    </row>
    <row r="67" spans="1:161" s="35" customFormat="1" ht="30" hidden="1" customHeight="1" x14ac:dyDescent="0.25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33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</row>
    <row r="68" spans="1:161" s="35" customFormat="1" ht="30" customHeight="1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141" t="s">
        <v>110</v>
      </c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38">
        <v>3.5373319999999997</v>
      </c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73">
        <v>3.5000900000000001</v>
      </c>
      <c r="CU68" s="73">
        <v>3.5000900000000001</v>
      </c>
      <c r="CV68" s="133">
        <f t="shared" ref="CV68:CV76" si="3">BQ68</f>
        <v>3.5373319999999997</v>
      </c>
      <c r="CW68" s="133">
        <v>3.5000900000000001</v>
      </c>
      <c r="CX68" s="133">
        <v>3.5000900000000001</v>
      </c>
      <c r="CY68" s="133">
        <v>3.5000900000000001</v>
      </c>
      <c r="CZ68" s="133">
        <v>3.5000900000000001</v>
      </c>
      <c r="DA68" s="133">
        <v>3.5000900000000001</v>
      </c>
      <c r="DB68" s="133">
        <v>3.5000900000000001</v>
      </c>
      <c r="DC68" s="133">
        <v>3.5000900000000001</v>
      </c>
      <c r="DD68" s="133">
        <v>3.5000900000000001</v>
      </c>
      <c r="DE68" s="133">
        <v>3.5000900000000001</v>
      </c>
      <c r="DF68" s="133">
        <v>3.5000900000000001</v>
      </c>
      <c r="DG68" s="133">
        <v>3.5000900000000001</v>
      </c>
      <c r="DH68" s="133">
        <v>3.5000900000000001</v>
      </c>
      <c r="DI68" s="133">
        <v>3.5000900000000001</v>
      </c>
      <c r="DJ68" s="133">
        <v>3.5000900000000001</v>
      </c>
      <c r="DK68" s="133">
        <v>3.5000900000000001</v>
      </c>
      <c r="DL68" s="133">
        <v>3.5000900000000001</v>
      </c>
      <c r="DM68" s="133">
        <v>3.5000900000000001</v>
      </c>
      <c r="DN68" s="133">
        <v>3.5000900000000001</v>
      </c>
      <c r="DO68" s="133">
        <v>3.5000900000000001</v>
      </c>
      <c r="DP68" s="133">
        <v>3.5000900000000001</v>
      </c>
      <c r="DQ68" s="133">
        <v>3.5000900000000001</v>
      </c>
      <c r="DR68" s="133">
        <v>3.5000900000000001</v>
      </c>
      <c r="DS68" s="133">
        <v>3.5000900000000001</v>
      </c>
      <c r="DT68" s="133">
        <v>3.5000900000000001</v>
      </c>
      <c r="DU68" s="133">
        <v>3.5000900000000001</v>
      </c>
      <c r="DV68" s="133">
        <v>3.5000900000000001</v>
      </c>
      <c r="DW68" s="133">
        <v>3.5000900000000001</v>
      </c>
      <c r="DX68" s="133">
        <v>3.5000900000000001</v>
      </c>
      <c r="DY68" s="133">
        <v>3.5000900000000001</v>
      </c>
      <c r="DZ68" s="133">
        <v>3.5000900000000001</v>
      </c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</row>
    <row r="69" spans="1:161" s="20" customFormat="1" ht="30" customHeight="1" x14ac:dyDescent="0.25">
      <c r="A69" s="84" t="s">
        <v>95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7" t="s">
        <v>120</v>
      </c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9"/>
      <c r="AS69" s="142" t="s">
        <v>116</v>
      </c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4"/>
      <c r="BQ69" s="138">
        <v>102.8</v>
      </c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40"/>
      <c r="CT69" s="77">
        <v>164.824444</v>
      </c>
      <c r="CU69" s="77">
        <v>164.824444</v>
      </c>
      <c r="CV69" s="219">
        <f t="shared" si="3"/>
        <v>102.8</v>
      </c>
      <c r="CW69" s="219">
        <f t="shared" ref="CW69:DZ69" si="4">162.024444+2.8</f>
        <v>164.824444</v>
      </c>
      <c r="CX69" s="219">
        <f t="shared" si="4"/>
        <v>164.824444</v>
      </c>
      <c r="CY69" s="219">
        <f t="shared" si="4"/>
        <v>164.824444</v>
      </c>
      <c r="CZ69" s="219">
        <f t="shared" si="4"/>
        <v>164.824444</v>
      </c>
      <c r="DA69" s="219">
        <f t="shared" si="4"/>
        <v>164.824444</v>
      </c>
      <c r="DB69" s="219">
        <f t="shared" si="4"/>
        <v>164.824444</v>
      </c>
      <c r="DC69" s="219">
        <f t="shared" si="4"/>
        <v>164.824444</v>
      </c>
      <c r="DD69" s="219">
        <f t="shared" si="4"/>
        <v>164.824444</v>
      </c>
      <c r="DE69" s="219">
        <f t="shared" si="4"/>
        <v>164.824444</v>
      </c>
      <c r="DF69" s="219">
        <f t="shared" si="4"/>
        <v>164.824444</v>
      </c>
      <c r="DG69" s="219">
        <f t="shared" si="4"/>
        <v>164.824444</v>
      </c>
      <c r="DH69" s="219">
        <f t="shared" si="4"/>
        <v>164.824444</v>
      </c>
      <c r="DI69" s="219">
        <f t="shared" si="4"/>
        <v>164.824444</v>
      </c>
      <c r="DJ69" s="219">
        <f t="shared" si="4"/>
        <v>164.824444</v>
      </c>
      <c r="DK69" s="219">
        <f t="shared" si="4"/>
        <v>164.824444</v>
      </c>
      <c r="DL69" s="219">
        <f t="shared" si="4"/>
        <v>164.824444</v>
      </c>
      <c r="DM69" s="219">
        <f t="shared" si="4"/>
        <v>164.824444</v>
      </c>
      <c r="DN69" s="219">
        <f t="shared" si="4"/>
        <v>164.824444</v>
      </c>
      <c r="DO69" s="219">
        <f t="shared" si="4"/>
        <v>164.824444</v>
      </c>
      <c r="DP69" s="219">
        <f t="shared" si="4"/>
        <v>164.824444</v>
      </c>
      <c r="DQ69" s="219">
        <f t="shared" si="4"/>
        <v>164.824444</v>
      </c>
      <c r="DR69" s="219">
        <f t="shared" si="4"/>
        <v>164.824444</v>
      </c>
      <c r="DS69" s="219">
        <f t="shared" si="4"/>
        <v>164.824444</v>
      </c>
      <c r="DT69" s="219">
        <f t="shared" si="4"/>
        <v>164.824444</v>
      </c>
      <c r="DU69" s="219">
        <f t="shared" si="4"/>
        <v>164.824444</v>
      </c>
      <c r="DV69" s="219">
        <f t="shared" si="4"/>
        <v>164.824444</v>
      </c>
      <c r="DW69" s="219">
        <f t="shared" si="4"/>
        <v>164.824444</v>
      </c>
      <c r="DX69" s="219">
        <f t="shared" si="4"/>
        <v>164.824444</v>
      </c>
      <c r="DY69" s="219">
        <f t="shared" si="4"/>
        <v>164.824444</v>
      </c>
      <c r="DZ69" s="219">
        <f t="shared" si="4"/>
        <v>164.824444</v>
      </c>
      <c r="EA69" s="94" t="str">
        <f>EM31</f>
        <v>нет свободной мощности</v>
      </c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6"/>
    </row>
    <row r="70" spans="1:161" s="20" customFormat="1" ht="30" customHeight="1" x14ac:dyDescent="0.25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9"/>
      <c r="W70" s="87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9"/>
      <c r="AS70" s="145" t="s">
        <v>191</v>
      </c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7"/>
      <c r="BQ70" s="138">
        <v>0</v>
      </c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40"/>
      <c r="CT70" s="73">
        <v>0</v>
      </c>
      <c r="CU70" s="73">
        <v>0</v>
      </c>
      <c r="CV70" s="133">
        <f t="shared" si="3"/>
        <v>0</v>
      </c>
      <c r="CW70" s="133">
        <f t="shared" ref="CW70:DZ70" si="5">CW80+CW81</f>
        <v>0</v>
      </c>
      <c r="CX70" s="133">
        <f t="shared" si="5"/>
        <v>0</v>
      </c>
      <c r="CY70" s="133">
        <f t="shared" si="5"/>
        <v>0</v>
      </c>
      <c r="CZ70" s="133">
        <f t="shared" si="5"/>
        <v>0</v>
      </c>
      <c r="DA70" s="133">
        <f t="shared" si="5"/>
        <v>0</v>
      </c>
      <c r="DB70" s="133">
        <f t="shared" si="5"/>
        <v>0</v>
      </c>
      <c r="DC70" s="133">
        <f t="shared" si="5"/>
        <v>0</v>
      </c>
      <c r="DD70" s="133">
        <f t="shared" si="5"/>
        <v>0</v>
      </c>
      <c r="DE70" s="133">
        <f t="shared" si="5"/>
        <v>0</v>
      </c>
      <c r="DF70" s="133">
        <f t="shared" si="5"/>
        <v>0</v>
      </c>
      <c r="DG70" s="133">
        <f t="shared" si="5"/>
        <v>0</v>
      </c>
      <c r="DH70" s="133">
        <f t="shared" si="5"/>
        <v>0</v>
      </c>
      <c r="DI70" s="133">
        <f t="shared" si="5"/>
        <v>0</v>
      </c>
      <c r="DJ70" s="133">
        <f t="shared" si="5"/>
        <v>0</v>
      </c>
      <c r="DK70" s="133">
        <f t="shared" si="5"/>
        <v>0</v>
      </c>
      <c r="DL70" s="133">
        <f t="shared" si="5"/>
        <v>0</v>
      </c>
      <c r="DM70" s="133">
        <f t="shared" si="5"/>
        <v>0</v>
      </c>
      <c r="DN70" s="133">
        <f t="shared" si="5"/>
        <v>0</v>
      </c>
      <c r="DO70" s="133">
        <f t="shared" si="5"/>
        <v>0</v>
      </c>
      <c r="DP70" s="133">
        <f t="shared" si="5"/>
        <v>0</v>
      </c>
      <c r="DQ70" s="133">
        <f t="shared" si="5"/>
        <v>0</v>
      </c>
      <c r="DR70" s="133">
        <f t="shared" si="5"/>
        <v>0</v>
      </c>
      <c r="DS70" s="133">
        <f t="shared" si="5"/>
        <v>0</v>
      </c>
      <c r="DT70" s="133">
        <f t="shared" si="5"/>
        <v>0</v>
      </c>
      <c r="DU70" s="133">
        <f t="shared" si="5"/>
        <v>0</v>
      </c>
      <c r="DV70" s="133">
        <f t="shared" si="5"/>
        <v>0</v>
      </c>
      <c r="DW70" s="133">
        <f t="shared" si="5"/>
        <v>0</v>
      </c>
      <c r="DX70" s="133">
        <f t="shared" si="5"/>
        <v>0</v>
      </c>
      <c r="DY70" s="133">
        <f t="shared" si="5"/>
        <v>0</v>
      </c>
      <c r="DZ70" s="133">
        <f t="shared" si="5"/>
        <v>0</v>
      </c>
      <c r="EA70" s="97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9"/>
    </row>
    <row r="71" spans="1:161" s="20" customFormat="1" ht="30" customHeight="1" x14ac:dyDescent="0.25">
      <c r="A71" s="87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9"/>
      <c r="W71" s="87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9"/>
      <c r="AS71" s="145" t="s">
        <v>117</v>
      </c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7"/>
      <c r="BQ71" s="138">
        <v>1.5345</v>
      </c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73"/>
      <c r="CU71" s="73"/>
      <c r="CV71" s="133">
        <f t="shared" si="3"/>
        <v>1.5345</v>
      </c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97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9"/>
    </row>
    <row r="72" spans="1:161" s="20" customFormat="1" ht="30" customHeight="1" x14ac:dyDescent="0.25">
      <c r="A72" s="87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9"/>
      <c r="W72" s="87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9"/>
      <c r="AS72" s="145" t="s">
        <v>118</v>
      </c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7"/>
      <c r="BQ72" s="138">
        <v>2.4009999999999998</v>
      </c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40"/>
      <c r="CT72" s="73">
        <v>7.843</v>
      </c>
      <c r="CU72" s="73">
        <v>7.843</v>
      </c>
      <c r="CV72" s="133">
        <f t="shared" si="3"/>
        <v>2.4009999999999998</v>
      </c>
      <c r="CW72" s="133">
        <f t="shared" ref="CW72:DZ73" si="6">0.561+7.282</f>
        <v>7.843</v>
      </c>
      <c r="CX72" s="133">
        <f t="shared" si="6"/>
        <v>7.843</v>
      </c>
      <c r="CY72" s="133">
        <f t="shared" si="6"/>
        <v>7.843</v>
      </c>
      <c r="CZ72" s="133">
        <f t="shared" si="6"/>
        <v>7.843</v>
      </c>
      <c r="DA72" s="133">
        <f t="shared" si="6"/>
        <v>7.843</v>
      </c>
      <c r="DB72" s="133">
        <f t="shared" si="6"/>
        <v>7.843</v>
      </c>
      <c r="DC72" s="133">
        <f t="shared" si="6"/>
        <v>7.843</v>
      </c>
      <c r="DD72" s="133">
        <f t="shared" si="6"/>
        <v>7.843</v>
      </c>
      <c r="DE72" s="133">
        <f t="shared" si="6"/>
        <v>7.843</v>
      </c>
      <c r="DF72" s="133">
        <f t="shared" si="6"/>
        <v>7.843</v>
      </c>
      <c r="DG72" s="133">
        <f t="shared" si="6"/>
        <v>7.843</v>
      </c>
      <c r="DH72" s="133">
        <f t="shared" si="6"/>
        <v>7.843</v>
      </c>
      <c r="DI72" s="133">
        <f t="shared" si="6"/>
        <v>7.843</v>
      </c>
      <c r="DJ72" s="133">
        <f t="shared" si="6"/>
        <v>7.843</v>
      </c>
      <c r="DK72" s="133">
        <f t="shared" si="6"/>
        <v>7.843</v>
      </c>
      <c r="DL72" s="133">
        <f t="shared" si="6"/>
        <v>7.843</v>
      </c>
      <c r="DM72" s="133">
        <f t="shared" si="6"/>
        <v>7.843</v>
      </c>
      <c r="DN72" s="133">
        <f t="shared" si="6"/>
        <v>7.843</v>
      </c>
      <c r="DO72" s="133">
        <f t="shared" si="6"/>
        <v>7.843</v>
      </c>
      <c r="DP72" s="133">
        <f t="shared" si="6"/>
        <v>7.843</v>
      </c>
      <c r="DQ72" s="133">
        <f t="shared" si="6"/>
        <v>7.843</v>
      </c>
      <c r="DR72" s="133">
        <f t="shared" si="6"/>
        <v>7.843</v>
      </c>
      <c r="DS72" s="133">
        <f t="shared" si="6"/>
        <v>7.843</v>
      </c>
      <c r="DT72" s="133">
        <f t="shared" si="6"/>
        <v>7.843</v>
      </c>
      <c r="DU72" s="133">
        <f t="shared" si="6"/>
        <v>7.843</v>
      </c>
      <c r="DV72" s="133">
        <f t="shared" si="6"/>
        <v>7.843</v>
      </c>
      <c r="DW72" s="133">
        <f t="shared" si="6"/>
        <v>7.843</v>
      </c>
      <c r="DX72" s="133">
        <f t="shared" si="6"/>
        <v>7.843</v>
      </c>
      <c r="DY72" s="133">
        <f t="shared" si="6"/>
        <v>7.843</v>
      </c>
      <c r="DZ72" s="133">
        <f t="shared" si="6"/>
        <v>7.843</v>
      </c>
      <c r="EA72" s="97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9"/>
    </row>
    <row r="73" spans="1:161" s="20" customFormat="1" ht="30" customHeight="1" x14ac:dyDescent="0.25">
      <c r="A73" s="87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9"/>
      <c r="W73" s="87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9"/>
      <c r="AS73" s="145" t="s">
        <v>198</v>
      </c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7"/>
      <c r="BQ73" s="138">
        <v>10.498710000000001</v>
      </c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40"/>
      <c r="CT73" s="73">
        <v>7.843</v>
      </c>
      <c r="CU73" s="73">
        <v>7.843</v>
      </c>
      <c r="CV73" s="133">
        <f t="shared" ref="CV73" si="7">BQ73</f>
        <v>10.498710000000001</v>
      </c>
      <c r="CW73" s="133">
        <f t="shared" si="6"/>
        <v>7.843</v>
      </c>
      <c r="CX73" s="133">
        <f t="shared" si="6"/>
        <v>7.843</v>
      </c>
      <c r="CY73" s="133">
        <f t="shared" si="6"/>
        <v>7.843</v>
      </c>
      <c r="CZ73" s="133">
        <f t="shared" si="6"/>
        <v>7.843</v>
      </c>
      <c r="DA73" s="133">
        <f t="shared" si="6"/>
        <v>7.843</v>
      </c>
      <c r="DB73" s="133">
        <f t="shared" si="6"/>
        <v>7.843</v>
      </c>
      <c r="DC73" s="133">
        <f t="shared" si="6"/>
        <v>7.843</v>
      </c>
      <c r="DD73" s="133">
        <f t="shared" si="6"/>
        <v>7.843</v>
      </c>
      <c r="DE73" s="133">
        <f t="shared" si="6"/>
        <v>7.843</v>
      </c>
      <c r="DF73" s="133">
        <f t="shared" si="6"/>
        <v>7.843</v>
      </c>
      <c r="DG73" s="133">
        <f t="shared" si="6"/>
        <v>7.843</v>
      </c>
      <c r="DH73" s="133">
        <f t="shared" si="6"/>
        <v>7.843</v>
      </c>
      <c r="DI73" s="133">
        <f t="shared" si="6"/>
        <v>7.843</v>
      </c>
      <c r="DJ73" s="133">
        <f t="shared" si="6"/>
        <v>7.843</v>
      </c>
      <c r="DK73" s="133">
        <f t="shared" si="6"/>
        <v>7.843</v>
      </c>
      <c r="DL73" s="133">
        <f t="shared" si="6"/>
        <v>7.843</v>
      </c>
      <c r="DM73" s="133">
        <f t="shared" si="6"/>
        <v>7.843</v>
      </c>
      <c r="DN73" s="133">
        <f t="shared" si="6"/>
        <v>7.843</v>
      </c>
      <c r="DO73" s="133">
        <f t="shared" si="6"/>
        <v>7.843</v>
      </c>
      <c r="DP73" s="133">
        <f t="shared" si="6"/>
        <v>7.843</v>
      </c>
      <c r="DQ73" s="133">
        <f t="shared" si="6"/>
        <v>7.843</v>
      </c>
      <c r="DR73" s="133">
        <f t="shared" si="6"/>
        <v>7.843</v>
      </c>
      <c r="DS73" s="133">
        <f t="shared" si="6"/>
        <v>7.843</v>
      </c>
      <c r="DT73" s="133">
        <f t="shared" si="6"/>
        <v>7.843</v>
      </c>
      <c r="DU73" s="133">
        <f t="shared" si="6"/>
        <v>7.843</v>
      </c>
      <c r="DV73" s="133">
        <f t="shared" si="6"/>
        <v>7.843</v>
      </c>
      <c r="DW73" s="133">
        <f t="shared" si="6"/>
        <v>7.843</v>
      </c>
      <c r="DX73" s="133">
        <f t="shared" si="6"/>
        <v>7.843</v>
      </c>
      <c r="DY73" s="133">
        <f t="shared" si="6"/>
        <v>7.843</v>
      </c>
      <c r="DZ73" s="133">
        <f t="shared" si="6"/>
        <v>7.843</v>
      </c>
      <c r="EA73" s="97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9"/>
    </row>
    <row r="74" spans="1:161" s="20" customFormat="1" ht="30" customHeight="1" x14ac:dyDescent="0.25">
      <c r="A74" s="87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9"/>
      <c r="W74" s="91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3"/>
      <c r="AS74" s="145" t="s">
        <v>110</v>
      </c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7"/>
      <c r="BQ74" s="138">
        <v>0</v>
      </c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40"/>
      <c r="CT74" s="73">
        <v>0</v>
      </c>
      <c r="CU74" s="73">
        <v>0</v>
      </c>
      <c r="CV74" s="133">
        <f t="shared" si="3"/>
        <v>0</v>
      </c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97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9"/>
    </row>
    <row r="75" spans="1:161" s="20" customFormat="1" ht="30" customHeight="1" x14ac:dyDescent="0.25">
      <c r="A75" s="87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9"/>
      <c r="W75" s="84" t="s">
        <v>115</v>
      </c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6"/>
      <c r="AS75" s="145" t="s">
        <v>116</v>
      </c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7"/>
      <c r="BQ75" s="138">
        <v>74.599999999999994</v>
      </c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40"/>
      <c r="CT75" s="73">
        <v>0</v>
      </c>
      <c r="CU75" s="73">
        <v>0</v>
      </c>
      <c r="CV75" s="133">
        <f t="shared" si="3"/>
        <v>74.599999999999994</v>
      </c>
      <c r="CW75" s="133" t="e">
        <f>#REF!</f>
        <v>#REF!</v>
      </c>
      <c r="CX75" s="133" t="e">
        <f>#REF!</f>
        <v>#REF!</v>
      </c>
      <c r="CY75" s="133" t="e">
        <f>#REF!</f>
        <v>#REF!</v>
      </c>
      <c r="CZ75" s="133" t="e">
        <f>#REF!</f>
        <v>#REF!</v>
      </c>
      <c r="DA75" s="133" t="e">
        <f>#REF!</f>
        <v>#REF!</v>
      </c>
      <c r="DB75" s="133" t="e">
        <f>#REF!</f>
        <v>#REF!</v>
      </c>
      <c r="DC75" s="133" t="e">
        <f>#REF!</f>
        <v>#REF!</v>
      </c>
      <c r="DD75" s="133" t="e">
        <f>#REF!</f>
        <v>#REF!</v>
      </c>
      <c r="DE75" s="133" t="e">
        <f>#REF!</f>
        <v>#REF!</v>
      </c>
      <c r="DF75" s="133" t="e">
        <f>#REF!</f>
        <v>#REF!</v>
      </c>
      <c r="DG75" s="133" t="e">
        <f>#REF!</f>
        <v>#REF!</v>
      </c>
      <c r="DH75" s="133" t="e">
        <f>#REF!</f>
        <v>#REF!</v>
      </c>
      <c r="DI75" s="133" t="e">
        <f>#REF!</f>
        <v>#REF!</v>
      </c>
      <c r="DJ75" s="133" t="e">
        <f>#REF!</f>
        <v>#REF!</v>
      </c>
      <c r="DK75" s="133" t="e">
        <f>#REF!</f>
        <v>#REF!</v>
      </c>
      <c r="DL75" s="133" t="e">
        <f>#REF!</f>
        <v>#REF!</v>
      </c>
      <c r="DM75" s="133" t="e">
        <f>#REF!</f>
        <v>#REF!</v>
      </c>
      <c r="DN75" s="133" t="e">
        <f>#REF!</f>
        <v>#REF!</v>
      </c>
      <c r="DO75" s="133" t="e">
        <f>#REF!</f>
        <v>#REF!</v>
      </c>
      <c r="DP75" s="133" t="e">
        <f>#REF!</f>
        <v>#REF!</v>
      </c>
      <c r="DQ75" s="133" t="e">
        <f>#REF!</f>
        <v>#REF!</v>
      </c>
      <c r="DR75" s="133" t="e">
        <f>#REF!</f>
        <v>#REF!</v>
      </c>
      <c r="DS75" s="133" t="e">
        <f>#REF!</f>
        <v>#REF!</v>
      </c>
      <c r="DT75" s="133" t="e">
        <f>#REF!</f>
        <v>#REF!</v>
      </c>
      <c r="DU75" s="133" t="e">
        <f>#REF!</f>
        <v>#REF!</v>
      </c>
      <c r="DV75" s="133" t="e">
        <f>#REF!</f>
        <v>#REF!</v>
      </c>
      <c r="DW75" s="133" t="e">
        <f>#REF!</f>
        <v>#REF!</v>
      </c>
      <c r="DX75" s="133" t="e">
        <f>#REF!</f>
        <v>#REF!</v>
      </c>
      <c r="DY75" s="133" t="e">
        <f>#REF!</f>
        <v>#REF!</v>
      </c>
      <c r="DZ75" s="133" t="e">
        <f>#REF!</f>
        <v>#REF!</v>
      </c>
      <c r="EA75" s="97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9"/>
    </row>
    <row r="76" spans="1:161" s="20" customFormat="1" ht="30" customHeight="1" x14ac:dyDescent="0.25">
      <c r="A76" s="87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  <c r="W76" s="87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9"/>
      <c r="AS76" s="145" t="s">
        <v>190</v>
      </c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7"/>
      <c r="BQ76" s="138">
        <v>0</v>
      </c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40"/>
      <c r="CT76" s="73">
        <v>19.185758999910799</v>
      </c>
      <c r="CU76" s="73">
        <v>19.185758999910799</v>
      </c>
      <c r="CV76" s="133">
        <f t="shared" si="3"/>
        <v>0</v>
      </c>
      <c r="CW76" s="133">
        <v>19.185758999910799</v>
      </c>
      <c r="CX76" s="133">
        <v>19.185758999910799</v>
      </c>
      <c r="CY76" s="133">
        <v>19.185758999910799</v>
      </c>
      <c r="CZ76" s="133">
        <v>19.185758999910799</v>
      </c>
      <c r="DA76" s="133">
        <v>19.185758999910799</v>
      </c>
      <c r="DB76" s="133">
        <v>19.185758999910799</v>
      </c>
      <c r="DC76" s="133">
        <v>19.185758999910799</v>
      </c>
      <c r="DD76" s="133">
        <v>19.185758999910799</v>
      </c>
      <c r="DE76" s="133">
        <v>19.185758999910799</v>
      </c>
      <c r="DF76" s="133">
        <v>19.185758999910799</v>
      </c>
      <c r="DG76" s="133">
        <v>19.185758999910799</v>
      </c>
      <c r="DH76" s="133">
        <v>19.185758999910799</v>
      </c>
      <c r="DI76" s="133">
        <v>19.185758999910799</v>
      </c>
      <c r="DJ76" s="133">
        <v>19.185758999910799</v>
      </c>
      <c r="DK76" s="133">
        <v>19.185758999910799</v>
      </c>
      <c r="DL76" s="133">
        <v>19.185758999910799</v>
      </c>
      <c r="DM76" s="133">
        <v>19.185758999910799</v>
      </c>
      <c r="DN76" s="133">
        <v>19.185758999910799</v>
      </c>
      <c r="DO76" s="133">
        <v>19.185758999910799</v>
      </c>
      <c r="DP76" s="133">
        <v>19.185758999910799</v>
      </c>
      <c r="DQ76" s="133">
        <v>19.185758999910799</v>
      </c>
      <c r="DR76" s="133">
        <v>19.185758999910799</v>
      </c>
      <c r="DS76" s="133">
        <v>19.185758999910799</v>
      </c>
      <c r="DT76" s="133">
        <v>19.185758999910799</v>
      </c>
      <c r="DU76" s="133">
        <v>19.185758999910799</v>
      </c>
      <c r="DV76" s="133">
        <v>19.185758999910799</v>
      </c>
      <c r="DW76" s="133">
        <v>19.185758999910799</v>
      </c>
      <c r="DX76" s="133">
        <v>19.185758999910799</v>
      </c>
      <c r="DY76" s="133">
        <v>19.185758999910799</v>
      </c>
      <c r="DZ76" s="133">
        <v>19.185758999910799</v>
      </c>
      <c r="EA76" s="97"/>
      <c r="EB76" s="98"/>
      <c r="EC76" s="98"/>
      <c r="ED76" s="98"/>
      <c r="EE76" s="98"/>
      <c r="EF76" s="98"/>
      <c r="EG76" s="98"/>
      <c r="EH76" s="98"/>
      <c r="EI76" s="98"/>
      <c r="EJ76" s="98"/>
      <c r="EK76" s="98"/>
      <c r="EL76" s="98"/>
      <c r="EM76" s="98"/>
      <c r="EN76" s="98"/>
      <c r="EO76" s="98"/>
      <c r="EP76" s="98"/>
      <c r="EQ76" s="98"/>
      <c r="ER76" s="98"/>
      <c r="ES76" s="98"/>
      <c r="ET76" s="98"/>
      <c r="EU76" s="98"/>
      <c r="EV76" s="98"/>
      <c r="EW76" s="98"/>
      <c r="EX76" s="98"/>
      <c r="EY76" s="98"/>
      <c r="EZ76" s="98"/>
      <c r="FA76" s="98"/>
      <c r="FB76" s="98"/>
      <c r="FC76" s="98"/>
      <c r="FD76" s="98"/>
      <c r="FE76" s="99"/>
    </row>
    <row r="77" spans="1:161" s="82" customFormat="1" ht="30" customHeight="1" x14ac:dyDescent="0.25">
      <c r="A77" s="87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9"/>
      <c r="W77" s="87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9"/>
      <c r="AS77" s="145" t="s">
        <v>117</v>
      </c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7"/>
      <c r="BQ77" s="138">
        <v>0</v>
      </c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40"/>
      <c r="CT77" s="73">
        <v>19.185758999910799</v>
      </c>
      <c r="CU77" s="73">
        <v>19.185758999910799</v>
      </c>
      <c r="CV77" s="133">
        <f t="shared" ref="CV77:CV78" si="8">BQ77</f>
        <v>0</v>
      </c>
      <c r="CW77" s="133">
        <v>19.185758999910799</v>
      </c>
      <c r="CX77" s="133">
        <v>19.185758999910799</v>
      </c>
      <c r="CY77" s="133">
        <v>19.185758999910799</v>
      </c>
      <c r="CZ77" s="133">
        <v>19.185758999910799</v>
      </c>
      <c r="DA77" s="133">
        <v>19.185758999910799</v>
      </c>
      <c r="DB77" s="133">
        <v>19.185758999910799</v>
      </c>
      <c r="DC77" s="133">
        <v>19.185758999910799</v>
      </c>
      <c r="DD77" s="133">
        <v>19.185758999910799</v>
      </c>
      <c r="DE77" s="133">
        <v>19.185758999910799</v>
      </c>
      <c r="DF77" s="133">
        <v>19.185758999910799</v>
      </c>
      <c r="DG77" s="133">
        <v>19.185758999910799</v>
      </c>
      <c r="DH77" s="133">
        <v>19.185758999910799</v>
      </c>
      <c r="DI77" s="133">
        <v>19.185758999910799</v>
      </c>
      <c r="DJ77" s="133">
        <v>19.185758999910799</v>
      </c>
      <c r="DK77" s="133">
        <v>19.185758999910799</v>
      </c>
      <c r="DL77" s="133">
        <v>19.185758999910799</v>
      </c>
      <c r="DM77" s="133">
        <v>19.185758999910799</v>
      </c>
      <c r="DN77" s="133">
        <v>19.185758999910799</v>
      </c>
      <c r="DO77" s="133">
        <v>19.185758999910799</v>
      </c>
      <c r="DP77" s="133">
        <v>19.185758999910799</v>
      </c>
      <c r="DQ77" s="133">
        <v>19.185758999910799</v>
      </c>
      <c r="DR77" s="133">
        <v>19.185758999910799</v>
      </c>
      <c r="DS77" s="133">
        <v>19.185758999910799</v>
      </c>
      <c r="DT77" s="133">
        <v>19.185758999910799</v>
      </c>
      <c r="DU77" s="133">
        <v>19.185758999910799</v>
      </c>
      <c r="DV77" s="133">
        <v>19.185758999910799</v>
      </c>
      <c r="DW77" s="133">
        <v>19.185758999910799</v>
      </c>
      <c r="DX77" s="133">
        <v>19.185758999910799</v>
      </c>
      <c r="DY77" s="133">
        <v>19.185758999910799</v>
      </c>
      <c r="DZ77" s="133">
        <v>19.185758999910799</v>
      </c>
      <c r="EA77" s="97"/>
      <c r="EB77" s="98"/>
      <c r="EC77" s="98"/>
      <c r="ED77" s="98"/>
      <c r="EE77" s="98"/>
      <c r="EF77" s="98"/>
      <c r="EG77" s="98"/>
      <c r="EH77" s="98"/>
      <c r="EI77" s="98"/>
      <c r="EJ77" s="98"/>
      <c r="EK77" s="98"/>
      <c r="EL77" s="98"/>
      <c r="EM77" s="98"/>
      <c r="EN77" s="98"/>
      <c r="EO77" s="98"/>
      <c r="EP77" s="98"/>
      <c r="EQ77" s="98"/>
      <c r="ER77" s="98"/>
      <c r="ES77" s="98"/>
      <c r="ET77" s="98"/>
      <c r="EU77" s="98"/>
      <c r="EV77" s="98"/>
      <c r="EW77" s="98"/>
      <c r="EX77" s="98"/>
      <c r="EY77" s="98"/>
      <c r="EZ77" s="98"/>
      <c r="FA77" s="98"/>
      <c r="FB77" s="98"/>
      <c r="FC77" s="98"/>
      <c r="FD77" s="98"/>
      <c r="FE77" s="99"/>
    </row>
    <row r="78" spans="1:161" s="82" customFormat="1" ht="30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91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3"/>
      <c r="AS78" s="145" t="s">
        <v>204</v>
      </c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7"/>
      <c r="BQ78" s="138">
        <v>8.4220000000000006</v>
      </c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40"/>
      <c r="CT78" s="73">
        <v>19.185758999910799</v>
      </c>
      <c r="CU78" s="73">
        <v>19.185758999910799</v>
      </c>
      <c r="CV78" s="133">
        <f t="shared" si="8"/>
        <v>8.4220000000000006</v>
      </c>
      <c r="CW78" s="133">
        <v>19.185758999910799</v>
      </c>
      <c r="CX78" s="133">
        <v>19.185758999910799</v>
      </c>
      <c r="CY78" s="133">
        <v>19.185758999910799</v>
      </c>
      <c r="CZ78" s="133">
        <v>19.185758999910799</v>
      </c>
      <c r="DA78" s="133">
        <v>19.185758999910799</v>
      </c>
      <c r="DB78" s="133">
        <v>19.185758999910799</v>
      </c>
      <c r="DC78" s="133">
        <v>19.185758999910799</v>
      </c>
      <c r="DD78" s="133">
        <v>19.185758999910799</v>
      </c>
      <c r="DE78" s="133">
        <v>19.185758999910799</v>
      </c>
      <c r="DF78" s="133">
        <v>19.185758999910799</v>
      </c>
      <c r="DG78" s="133">
        <v>19.185758999910799</v>
      </c>
      <c r="DH78" s="133">
        <v>19.185758999910799</v>
      </c>
      <c r="DI78" s="133">
        <v>19.185758999910799</v>
      </c>
      <c r="DJ78" s="133">
        <v>19.185758999910799</v>
      </c>
      <c r="DK78" s="133">
        <v>19.185758999910799</v>
      </c>
      <c r="DL78" s="133">
        <v>19.185758999910799</v>
      </c>
      <c r="DM78" s="133">
        <v>19.185758999910799</v>
      </c>
      <c r="DN78" s="133">
        <v>19.185758999910799</v>
      </c>
      <c r="DO78" s="133">
        <v>19.185758999910799</v>
      </c>
      <c r="DP78" s="133">
        <v>19.185758999910799</v>
      </c>
      <c r="DQ78" s="133">
        <v>19.185758999910799</v>
      </c>
      <c r="DR78" s="133">
        <v>19.185758999910799</v>
      </c>
      <c r="DS78" s="133">
        <v>19.185758999910799</v>
      </c>
      <c r="DT78" s="133">
        <v>19.185758999910799</v>
      </c>
      <c r="DU78" s="133">
        <v>19.185758999910799</v>
      </c>
      <c r="DV78" s="133">
        <v>19.185758999910799</v>
      </c>
      <c r="DW78" s="133">
        <v>19.185758999910799</v>
      </c>
      <c r="DX78" s="133">
        <v>19.185758999910799</v>
      </c>
      <c r="DY78" s="133">
        <v>19.185758999910799</v>
      </c>
      <c r="DZ78" s="133">
        <v>19.185758999910799</v>
      </c>
      <c r="EA78" s="100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1"/>
      <c r="EN78" s="101"/>
      <c r="EO78" s="101"/>
      <c r="EP78" s="101"/>
      <c r="EQ78" s="101"/>
      <c r="ER78" s="101"/>
      <c r="ES78" s="101"/>
      <c r="ET78" s="101"/>
      <c r="EU78" s="101"/>
      <c r="EV78" s="101"/>
      <c r="EW78" s="101"/>
      <c r="EX78" s="101"/>
      <c r="EY78" s="101"/>
      <c r="EZ78" s="101"/>
      <c r="FA78" s="101"/>
      <c r="FB78" s="101"/>
      <c r="FC78" s="101"/>
      <c r="FD78" s="101"/>
      <c r="FE78" s="102"/>
    </row>
    <row r="79" spans="1:161" s="18" customFormat="1" x14ac:dyDescent="0.25">
      <c r="A79" s="21"/>
      <c r="B79" s="128" t="s">
        <v>53</v>
      </c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9"/>
      <c r="W79" s="22"/>
      <c r="X79" s="130" t="s">
        <v>121</v>
      </c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1"/>
      <c r="AS79" s="23"/>
      <c r="AT79" s="130" t="s">
        <v>121</v>
      </c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1"/>
      <c r="BQ79" s="138">
        <f>BQ59+BQ60+BQ61+BQ62+BQ63+BQ64+BQ65+BQ66+BQ67+BQ68+BQ69+BQ70+BQ71+BQ72+BQ74+BQ75+BQ76+BQ73+BQ77+BQ78</f>
        <v>223.73075199999997</v>
      </c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40"/>
      <c r="CT79" s="73"/>
      <c r="CU79" s="73"/>
      <c r="CV79" s="133">
        <f>CV59+CV60+CV61+CV62+CV63+CV64+CV65+CV66+CV67+CV68+CV69+CV70+CV71+CV72+CV74+CV75+CV76+CV73+CV77+CV78</f>
        <v>223.73075199999997</v>
      </c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3"/>
      <c r="DI79" s="133"/>
      <c r="DJ79" s="133"/>
      <c r="DK79" s="133"/>
      <c r="DL79" s="133"/>
      <c r="DM79" s="133"/>
      <c r="DN79" s="133"/>
      <c r="DO79" s="133"/>
      <c r="DP79" s="133"/>
      <c r="DQ79" s="133"/>
      <c r="DR79" s="133"/>
      <c r="DS79" s="133"/>
      <c r="DT79" s="133"/>
      <c r="DU79" s="133"/>
      <c r="DV79" s="133"/>
      <c r="DW79" s="133"/>
      <c r="DX79" s="133"/>
      <c r="DY79" s="133"/>
      <c r="DZ79" s="133"/>
      <c r="EA79" s="132" t="s">
        <v>121</v>
      </c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60" customFormat="1" ht="97.5" customHeight="1" x14ac:dyDescent="0.25">
      <c r="A83" s="83" t="s">
        <v>55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3"/>
      <c r="FG83" s="113"/>
      <c r="FH83" s="113"/>
    </row>
    <row r="84" spans="1:164" s="60" customFormat="1" ht="15.75" x14ac:dyDescent="0.25">
      <c r="DC84" s="42"/>
    </row>
    <row r="85" spans="1:164" s="24" customFormat="1" ht="141" customHeight="1" x14ac:dyDescent="0.25">
      <c r="A85" s="181" t="s">
        <v>56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 t="s">
        <v>57</v>
      </c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 t="s">
        <v>58</v>
      </c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 t="s">
        <v>59</v>
      </c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 t="s">
        <v>60</v>
      </c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 t="s">
        <v>61</v>
      </c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 t="s">
        <v>62</v>
      </c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 t="s">
        <v>63</v>
      </c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</row>
    <row r="86" spans="1:164" s="24" customFormat="1" ht="12" customHeight="1" x14ac:dyDescent="0.2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88"/>
      <c r="DA86" s="188"/>
      <c r="DB86" s="188"/>
      <c r="DC86" s="188"/>
      <c r="DD86" s="188"/>
      <c r="DE86" s="188"/>
      <c r="DF86" s="188"/>
      <c r="DG86" s="188"/>
      <c r="DH86" s="188"/>
      <c r="DI86" s="188"/>
      <c r="DJ86" s="188"/>
      <c r="DK86" s="188"/>
      <c r="DL86" s="188"/>
      <c r="DM86" s="188"/>
      <c r="DN86" s="188"/>
      <c r="DO86" s="188"/>
      <c r="DP86" s="188"/>
      <c r="DQ86" s="188"/>
      <c r="DR86" s="188"/>
      <c r="DS86" s="188"/>
      <c r="DT86" s="188"/>
      <c r="DU86" s="188"/>
      <c r="DV86" s="188"/>
      <c r="DW86" s="188"/>
      <c r="DX86" s="188"/>
      <c r="DY86" s="182" t="s">
        <v>64</v>
      </c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4"/>
      <c r="EK86" s="182" t="s">
        <v>65</v>
      </c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4"/>
      <c r="EW86" s="182" t="s">
        <v>66</v>
      </c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</row>
    <row r="87" spans="1:164" s="25" customFormat="1" ht="12.75" x14ac:dyDescent="0.25">
      <c r="A87" s="180">
        <v>1</v>
      </c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>
        <v>2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>
        <v>3</v>
      </c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>
        <v>4</v>
      </c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N87" s="180"/>
      <c r="BO87" s="180"/>
      <c r="BP87" s="180"/>
      <c r="BQ87" s="180"/>
      <c r="BR87" s="180"/>
      <c r="BS87" s="180"/>
      <c r="BT87" s="180">
        <v>5</v>
      </c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>
        <v>6</v>
      </c>
      <c r="CL87" s="180"/>
      <c r="CM87" s="180"/>
      <c r="CN87" s="180"/>
      <c r="CO87" s="180"/>
      <c r="CP87" s="180"/>
      <c r="CQ87" s="180"/>
      <c r="CR87" s="180"/>
      <c r="CS87" s="180"/>
      <c r="CT87" s="180"/>
      <c r="CU87" s="180"/>
      <c r="CV87" s="180"/>
      <c r="CW87" s="180"/>
      <c r="CX87" s="180"/>
      <c r="CY87" s="180"/>
      <c r="CZ87" s="180">
        <v>7</v>
      </c>
      <c r="DA87" s="180"/>
      <c r="DB87" s="180"/>
      <c r="DC87" s="180"/>
      <c r="DD87" s="180"/>
      <c r="DE87" s="180"/>
      <c r="DF87" s="180"/>
      <c r="DG87" s="180"/>
      <c r="DH87" s="180"/>
      <c r="DI87" s="180"/>
      <c r="DJ87" s="180"/>
      <c r="DK87" s="180"/>
      <c r="DL87" s="180"/>
      <c r="DM87" s="180"/>
      <c r="DN87" s="180"/>
      <c r="DO87" s="180"/>
      <c r="DP87" s="180"/>
      <c r="DQ87" s="180"/>
      <c r="DR87" s="180"/>
      <c r="DS87" s="180"/>
      <c r="DT87" s="180"/>
      <c r="DU87" s="180"/>
      <c r="DV87" s="180"/>
      <c r="DW87" s="180"/>
      <c r="DX87" s="180"/>
      <c r="DY87" s="185">
        <v>8</v>
      </c>
      <c r="DZ87" s="186"/>
      <c r="EA87" s="186"/>
      <c r="EB87" s="186"/>
      <c r="EC87" s="186"/>
      <c r="ED87" s="186"/>
      <c r="EE87" s="186"/>
      <c r="EF87" s="186"/>
      <c r="EG87" s="186"/>
      <c r="EH87" s="186"/>
      <c r="EI87" s="186"/>
      <c r="EJ87" s="187"/>
      <c r="EK87" s="185">
        <v>9</v>
      </c>
      <c r="EL87" s="186"/>
      <c r="EM87" s="186"/>
      <c r="EN87" s="186"/>
      <c r="EO87" s="186"/>
      <c r="EP87" s="186"/>
      <c r="EQ87" s="186"/>
      <c r="ER87" s="186"/>
      <c r="ES87" s="186"/>
      <c r="ET87" s="186"/>
      <c r="EU87" s="186"/>
      <c r="EV87" s="187"/>
      <c r="EW87" s="185">
        <v>10</v>
      </c>
      <c r="EX87" s="186"/>
      <c r="EY87" s="186"/>
      <c r="EZ87" s="186"/>
      <c r="FA87" s="186"/>
      <c r="FB87" s="186"/>
      <c r="FC87" s="186"/>
      <c r="FD87" s="186"/>
      <c r="FE87" s="186"/>
      <c r="FF87" s="186"/>
      <c r="FG87" s="186"/>
      <c r="FH87" s="187"/>
    </row>
    <row r="88" spans="1:164" s="24" customFormat="1" ht="27" customHeight="1" x14ac:dyDescent="0.2">
      <c r="A88" s="104" t="s">
        <v>123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190" t="s">
        <v>99</v>
      </c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19">
        <v>80</v>
      </c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>
        <v>25</v>
      </c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>
        <f t="shared" ref="CK88:CK95" si="9">AL88-BC88</f>
        <v>55</v>
      </c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  <c r="DG88" s="119"/>
      <c r="DH88" s="119"/>
      <c r="DI88" s="119"/>
      <c r="DJ88" s="119"/>
      <c r="DK88" s="119"/>
      <c r="DL88" s="119"/>
      <c r="DM88" s="119"/>
      <c r="DN88" s="119"/>
      <c r="DO88" s="119"/>
      <c r="DP88" s="119"/>
      <c r="DQ88" s="119"/>
      <c r="DR88" s="119"/>
      <c r="DS88" s="119"/>
      <c r="DT88" s="119"/>
      <c r="DU88" s="119"/>
      <c r="DV88" s="119"/>
      <c r="DW88" s="119"/>
      <c r="DX88" s="119"/>
      <c r="DY88" s="120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2"/>
      <c r="EK88" s="120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2"/>
      <c r="EW88" s="123"/>
      <c r="EX88" s="124"/>
      <c r="EY88" s="124"/>
      <c r="EZ88" s="124"/>
      <c r="FA88" s="124"/>
      <c r="FB88" s="124"/>
      <c r="FC88" s="124"/>
      <c r="FD88" s="124"/>
      <c r="FE88" s="124"/>
      <c r="FF88" s="124"/>
      <c r="FG88" s="124"/>
      <c r="FH88" s="125"/>
    </row>
    <row r="89" spans="1:164" s="24" customFormat="1" ht="27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2"/>
      <c r="R89" s="190" t="s">
        <v>122</v>
      </c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19">
        <v>9</v>
      </c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>
        <v>2.4</v>
      </c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>
        <f t="shared" si="9"/>
        <v>6.6</v>
      </c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20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2"/>
      <c r="EK89" s="120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2"/>
      <c r="EW89" s="123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5"/>
    </row>
    <row r="90" spans="1:164" s="24" customFormat="1" ht="24" customHeight="1" x14ac:dyDescent="0.25">
      <c r="A90" s="104" t="s">
        <v>130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26" t="s">
        <v>124</v>
      </c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19">
        <v>5</v>
      </c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>
        <v>0.9</v>
      </c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>
        <f t="shared" si="9"/>
        <v>4.0999999999999996</v>
      </c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20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2"/>
      <c r="EK90" s="120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2"/>
      <c r="EW90" s="123"/>
      <c r="EX90" s="124"/>
      <c r="EY90" s="124"/>
      <c r="EZ90" s="124"/>
      <c r="FA90" s="124"/>
      <c r="FB90" s="124"/>
      <c r="FC90" s="124"/>
      <c r="FD90" s="124"/>
      <c r="FE90" s="124"/>
      <c r="FF90" s="124"/>
      <c r="FG90" s="124"/>
      <c r="FH90" s="125"/>
    </row>
    <row r="91" spans="1:164" s="24" customFormat="1" ht="24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  <c r="R91" s="126" t="s">
        <v>125</v>
      </c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19">
        <v>40</v>
      </c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>
        <v>1.1000000000000001</v>
      </c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>
        <f t="shared" si="9"/>
        <v>38.9</v>
      </c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20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2"/>
      <c r="EK91" s="120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2"/>
      <c r="EW91" s="123"/>
      <c r="EX91" s="124"/>
      <c r="EY91" s="124"/>
      <c r="EZ91" s="124"/>
      <c r="FA91" s="124"/>
      <c r="FB91" s="124"/>
      <c r="FC91" s="124"/>
      <c r="FD91" s="124"/>
      <c r="FE91" s="124"/>
      <c r="FF91" s="124"/>
      <c r="FG91" s="124"/>
      <c r="FH91" s="125"/>
    </row>
    <row r="92" spans="1:164" s="24" customFormat="1" ht="24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9"/>
      <c r="R92" s="126" t="s">
        <v>126</v>
      </c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19">
        <v>4.8</v>
      </c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>
        <v>0.6</v>
      </c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>
        <f t="shared" si="9"/>
        <v>4.2</v>
      </c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19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20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2"/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2"/>
      <c r="EW92" s="123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5"/>
    </row>
    <row r="93" spans="1:164" s="24" customFormat="1" ht="24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9"/>
      <c r="R93" s="126" t="s">
        <v>127</v>
      </c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19">
        <v>15</v>
      </c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>
        <v>0</v>
      </c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>
        <f t="shared" si="9"/>
        <v>15</v>
      </c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19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20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2"/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2"/>
      <c r="EW93" s="123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5"/>
    </row>
    <row r="94" spans="1:164" s="24" customFormat="1" ht="24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9"/>
      <c r="R94" s="126" t="s">
        <v>128</v>
      </c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19">
        <v>150</v>
      </c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>
        <v>44.4</v>
      </c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>
        <f t="shared" si="9"/>
        <v>105.6</v>
      </c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  <c r="DG94" s="119"/>
      <c r="DH94" s="119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20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2"/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2"/>
      <c r="EW94" s="123"/>
      <c r="EX94" s="124"/>
      <c r="EY94" s="124"/>
      <c r="EZ94" s="124"/>
      <c r="FA94" s="124"/>
      <c r="FB94" s="124"/>
      <c r="FC94" s="124"/>
      <c r="FD94" s="124"/>
      <c r="FE94" s="124"/>
      <c r="FF94" s="124"/>
      <c r="FG94" s="124"/>
      <c r="FH94" s="125"/>
    </row>
    <row r="95" spans="1:164" s="24" customFormat="1" ht="18" customHeight="1" x14ac:dyDescent="0.25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2"/>
      <c r="R95" s="126" t="s">
        <v>129</v>
      </c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19">
        <v>160</v>
      </c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>
        <v>160</v>
      </c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>
        <f t="shared" si="9"/>
        <v>0</v>
      </c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  <c r="DG95" s="119"/>
      <c r="DH95" s="119"/>
      <c r="DI95" s="119"/>
      <c r="DJ95" s="119"/>
      <c r="DK95" s="119"/>
      <c r="DL95" s="119"/>
      <c r="DM95" s="119"/>
      <c r="DN95" s="119"/>
      <c r="DO95" s="119"/>
      <c r="DP95" s="119"/>
      <c r="DQ95" s="119"/>
      <c r="DR95" s="119"/>
      <c r="DS95" s="119"/>
      <c r="DT95" s="119"/>
      <c r="DU95" s="119"/>
      <c r="DV95" s="119"/>
      <c r="DW95" s="119"/>
      <c r="DX95" s="119"/>
      <c r="DY95" s="120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2"/>
      <c r="EK95" s="120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2"/>
      <c r="EW95" s="123"/>
      <c r="EX95" s="124"/>
      <c r="EY95" s="124"/>
      <c r="EZ95" s="124"/>
      <c r="FA95" s="124"/>
      <c r="FB95" s="124"/>
      <c r="FC95" s="124"/>
      <c r="FD95" s="124"/>
      <c r="FE95" s="124"/>
      <c r="FF95" s="124"/>
      <c r="FG95" s="124"/>
      <c r="FH95" s="125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60" customFormat="1" ht="92.25" customHeight="1" x14ac:dyDescent="0.25">
      <c r="A99" s="83" t="s">
        <v>131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13"/>
    </row>
    <row r="100" spans="1:163" s="54" customFormat="1" ht="15.75" x14ac:dyDescent="0.25"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  <c r="CW100" s="114"/>
      <c r="CX100" s="114"/>
      <c r="CY100" s="114"/>
      <c r="CZ100" s="114"/>
      <c r="DA100" s="114"/>
      <c r="DB100" s="114"/>
      <c r="DC100" s="114"/>
      <c r="DD100" s="114"/>
      <c r="DE100" s="114"/>
      <c r="DF100" s="114"/>
      <c r="DG100" s="114"/>
      <c r="DH100" s="114"/>
      <c r="DI100" s="114"/>
      <c r="DJ100" s="114"/>
      <c r="DK100" s="114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154" t="s">
        <v>4</v>
      </c>
      <c r="AX101" s="154"/>
      <c r="AY101" s="154"/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154"/>
      <c r="BN101" s="154"/>
      <c r="BO101" s="154"/>
      <c r="BP101" s="154"/>
      <c r="BQ101" s="154"/>
      <c r="BR101" s="154"/>
      <c r="BS101" s="154"/>
      <c r="BT101" s="154"/>
      <c r="BU101" s="154"/>
      <c r="BV101" s="154"/>
      <c r="BW101" s="154"/>
      <c r="BX101" s="154"/>
      <c r="BY101" s="154"/>
      <c r="BZ101" s="154"/>
      <c r="CA101" s="154"/>
      <c r="CB101" s="154"/>
      <c r="CC101" s="154"/>
      <c r="CD101" s="154"/>
      <c r="CE101" s="154"/>
      <c r="CF101" s="154"/>
      <c r="CG101" s="154"/>
      <c r="CH101" s="154"/>
      <c r="CI101" s="154"/>
      <c r="CJ101" s="154"/>
      <c r="CK101" s="154"/>
      <c r="CL101" s="154"/>
      <c r="CM101" s="154"/>
      <c r="CN101" s="154"/>
      <c r="CO101" s="154"/>
      <c r="CP101" s="154"/>
      <c r="CQ101" s="154"/>
      <c r="CR101" s="154"/>
      <c r="CS101" s="154"/>
      <c r="CT101" s="154"/>
      <c r="CU101" s="154"/>
      <c r="CV101" s="154"/>
      <c r="CW101" s="154"/>
      <c r="CX101" s="154"/>
      <c r="CY101" s="154"/>
      <c r="CZ101" s="154"/>
      <c r="DA101" s="154"/>
      <c r="DB101" s="154"/>
      <c r="DC101" s="154"/>
      <c r="DD101" s="154"/>
      <c r="DE101" s="154"/>
      <c r="DF101" s="154"/>
      <c r="DG101" s="154"/>
      <c r="DH101" s="154"/>
      <c r="DI101" s="154"/>
      <c r="DJ101" s="154"/>
      <c r="DK101" s="154"/>
      <c r="DL101" s="59"/>
      <c r="DM101" s="59"/>
      <c r="DN101" s="59"/>
      <c r="DO101" s="59"/>
      <c r="DP101" s="59"/>
      <c r="DQ101" s="59"/>
      <c r="DR101" s="59"/>
      <c r="DS101" s="59"/>
      <c r="DT101" s="59"/>
      <c r="DU101" s="59"/>
      <c r="DV101" s="59"/>
      <c r="DW101" s="15"/>
      <c r="DX101" s="15"/>
      <c r="DY101" s="15"/>
      <c r="DZ101" s="15"/>
      <c r="EA101" s="16"/>
      <c r="EB101" s="16"/>
      <c r="EC101" s="16"/>
      <c r="ED101" s="16"/>
      <c r="EE101" s="16"/>
      <c r="EF101" s="57"/>
      <c r="EG101" s="57"/>
      <c r="EH101" s="57"/>
      <c r="EI101" s="57"/>
      <c r="EJ101" s="54"/>
      <c r="EK101" s="54"/>
      <c r="EL101" s="54"/>
      <c r="EM101" s="54"/>
    </row>
    <row r="102" spans="1:163" s="8" customFormat="1" ht="15.75" x14ac:dyDescent="0.25">
      <c r="AR102" s="19"/>
      <c r="AS102" s="17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115" t="s">
        <v>112</v>
      </c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6" t="s">
        <v>156</v>
      </c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  <c r="CH102" s="116"/>
      <c r="CI102" s="116"/>
      <c r="CJ102" s="115">
        <v>20</v>
      </c>
      <c r="CK102" s="115"/>
      <c r="CL102" s="115"/>
      <c r="CM102" s="115"/>
      <c r="CN102" s="117" t="s">
        <v>205</v>
      </c>
      <c r="CO102" s="117"/>
      <c r="CP102" s="117"/>
      <c r="CQ102" s="117"/>
      <c r="CR102" s="118" t="s">
        <v>6</v>
      </c>
      <c r="CS102" s="118"/>
      <c r="CT102" s="118"/>
      <c r="CU102" s="118"/>
      <c r="CV102" s="118"/>
      <c r="CW102" s="118"/>
      <c r="CX102" s="118"/>
      <c r="CY102" s="118"/>
      <c r="DC102" s="10"/>
    </row>
    <row r="103" spans="1:163" s="54" customFormat="1" ht="15.75" x14ac:dyDescent="0.25">
      <c r="J103" s="155" t="s">
        <v>158</v>
      </c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56"/>
      <c r="V103" s="56"/>
      <c r="W103" s="56"/>
      <c r="X103" s="56"/>
      <c r="Y103" s="56" t="s">
        <v>142</v>
      </c>
      <c r="Z103" s="56"/>
      <c r="AA103" s="56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DC103" s="7"/>
    </row>
    <row r="104" spans="1:163" s="60" customFormat="1" ht="15.75" x14ac:dyDescent="0.25">
      <c r="DC104" s="42"/>
    </row>
    <row r="105" spans="1:163" s="26" customFormat="1" ht="82.5" customHeight="1" x14ac:dyDescent="0.25">
      <c r="A105" s="173" t="s">
        <v>68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 t="s">
        <v>69</v>
      </c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 t="s">
        <v>70</v>
      </c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 t="s">
        <v>71</v>
      </c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 t="s">
        <v>72</v>
      </c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E105" s="173"/>
      <c r="DF105" s="173"/>
      <c r="DG105" s="173"/>
      <c r="DH105" s="173"/>
      <c r="DI105" s="173"/>
      <c r="DJ105" s="173"/>
      <c r="DK105" s="173"/>
      <c r="DL105" s="173"/>
      <c r="DM105" s="173"/>
      <c r="DN105" s="173" t="s">
        <v>73</v>
      </c>
      <c r="DO105" s="173"/>
      <c r="DP105" s="173"/>
      <c r="DQ105" s="173"/>
      <c r="DR105" s="173"/>
      <c r="DS105" s="173"/>
      <c r="DT105" s="173"/>
      <c r="DU105" s="173"/>
      <c r="DV105" s="173"/>
      <c r="DW105" s="173"/>
      <c r="DX105" s="173"/>
      <c r="DY105" s="173"/>
      <c r="DZ105" s="173"/>
      <c r="EA105" s="173"/>
      <c r="EB105" s="173"/>
      <c r="EC105" s="173"/>
      <c r="ED105" s="173"/>
      <c r="EE105" s="173"/>
      <c r="EF105" s="173"/>
      <c r="EG105" s="173"/>
      <c r="EH105" s="173"/>
      <c r="EI105" s="173"/>
      <c r="EJ105" s="173"/>
      <c r="EK105" s="173" t="s">
        <v>74</v>
      </c>
      <c r="EL105" s="173"/>
      <c r="EM105" s="173"/>
      <c r="EN105" s="173"/>
      <c r="EO105" s="173"/>
      <c r="EP105" s="173"/>
      <c r="EQ105" s="173"/>
      <c r="ER105" s="173"/>
      <c r="ES105" s="173"/>
      <c r="ET105" s="173"/>
      <c r="EU105" s="173"/>
      <c r="EV105" s="173"/>
      <c r="EW105" s="173"/>
      <c r="EX105" s="173"/>
      <c r="EY105" s="173"/>
      <c r="EZ105" s="173"/>
      <c r="FA105" s="173"/>
      <c r="FB105" s="173"/>
      <c r="FC105" s="173"/>
      <c r="FD105" s="173"/>
      <c r="FE105" s="173"/>
      <c r="FF105" s="173"/>
      <c r="FG105" s="173"/>
    </row>
    <row r="106" spans="1:163" s="20" customFormat="1" x14ac:dyDescent="0.25">
      <c r="A106" s="127">
        <v>1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>
        <v>2</v>
      </c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>
        <v>3</v>
      </c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>
        <v>4</v>
      </c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>
        <v>5</v>
      </c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>
        <v>6</v>
      </c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>
        <v>7</v>
      </c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</row>
    <row r="107" spans="1:163" s="20" customFormat="1" ht="21.75" customHeight="1" x14ac:dyDescent="0.25">
      <c r="A107" s="94" t="s">
        <v>132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6"/>
      <c r="AA107" s="84" t="s">
        <v>133</v>
      </c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6"/>
      <c r="BA107" s="127" t="s">
        <v>104</v>
      </c>
      <c r="BB107" s="127" t="s">
        <v>104</v>
      </c>
      <c r="BC107" s="127" t="s">
        <v>104</v>
      </c>
      <c r="BD107" s="127" t="s">
        <v>104</v>
      </c>
      <c r="BE107" s="127" t="s">
        <v>104</v>
      </c>
      <c r="BF107" s="127" t="s">
        <v>104</v>
      </c>
      <c r="BG107" s="127" t="s">
        <v>104</v>
      </c>
      <c r="BH107" s="127" t="s">
        <v>104</v>
      </c>
      <c r="BI107" s="127" t="s">
        <v>104</v>
      </c>
      <c r="BJ107" s="127" t="s">
        <v>104</v>
      </c>
      <c r="BK107" s="127" t="s">
        <v>104</v>
      </c>
      <c r="BL107" s="127" t="s">
        <v>104</v>
      </c>
      <c r="BM107" s="127" t="s">
        <v>104</v>
      </c>
      <c r="BN107" s="127" t="s">
        <v>104</v>
      </c>
      <c r="BO107" s="127" t="s">
        <v>104</v>
      </c>
      <c r="BP107" s="127" t="s">
        <v>104</v>
      </c>
      <c r="BQ107" s="127" t="s">
        <v>104</v>
      </c>
      <c r="BR107" s="127" t="s">
        <v>104</v>
      </c>
      <c r="BS107" s="127" t="s">
        <v>104</v>
      </c>
      <c r="BT107" s="127" t="s">
        <v>104</v>
      </c>
      <c r="BU107" s="127" t="s">
        <v>104</v>
      </c>
      <c r="BV107" s="127" t="s">
        <v>104</v>
      </c>
      <c r="BW107" s="127" t="s">
        <v>104</v>
      </c>
      <c r="BX107" s="132">
        <v>2</v>
      </c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3">
        <v>6.758</v>
      </c>
      <c r="CS107" s="133">
        <v>8.3219999999999992</v>
      </c>
      <c r="CT107" s="133">
        <v>8.3219999999999992</v>
      </c>
      <c r="CU107" s="133">
        <v>8.3219999999999992</v>
      </c>
      <c r="CV107" s="133">
        <v>8.3219999999999992</v>
      </c>
      <c r="CW107" s="133">
        <v>8.3219999999999992</v>
      </c>
      <c r="CX107" s="133">
        <v>8.3219999999999992</v>
      </c>
      <c r="CY107" s="133">
        <v>8.3219999999999992</v>
      </c>
      <c r="CZ107" s="133">
        <v>8.3219999999999992</v>
      </c>
      <c r="DA107" s="133">
        <v>8.3219999999999992</v>
      </c>
      <c r="DB107" s="133">
        <v>8.3219999999999992</v>
      </c>
      <c r="DC107" s="133">
        <v>8.3219999999999992</v>
      </c>
      <c r="DD107" s="133">
        <v>8.3219999999999992</v>
      </c>
      <c r="DE107" s="133">
        <v>8.3219999999999992</v>
      </c>
      <c r="DF107" s="133">
        <v>8.3219999999999992</v>
      </c>
      <c r="DG107" s="133">
        <v>8.3219999999999992</v>
      </c>
      <c r="DH107" s="133">
        <v>8.3219999999999992</v>
      </c>
      <c r="DI107" s="133">
        <v>8.3219999999999992</v>
      </c>
      <c r="DJ107" s="133">
        <v>8.3219999999999992</v>
      </c>
      <c r="DK107" s="133">
        <v>8.3219999999999992</v>
      </c>
      <c r="DL107" s="133">
        <v>8.3219999999999992</v>
      </c>
      <c r="DM107" s="133">
        <v>8.3219999999999992</v>
      </c>
      <c r="DN107" s="133">
        <f>CR107</f>
        <v>6.758</v>
      </c>
      <c r="DO107" s="133">
        <v>6.5537299999999998</v>
      </c>
      <c r="DP107" s="133">
        <v>6.5537299999999998</v>
      </c>
      <c r="DQ107" s="133">
        <v>6.5537299999999998</v>
      </c>
      <c r="DR107" s="133">
        <v>6.5537299999999998</v>
      </c>
      <c r="DS107" s="133">
        <v>6.5537299999999998</v>
      </c>
      <c r="DT107" s="133">
        <v>6.5537299999999998</v>
      </c>
      <c r="DU107" s="133">
        <v>6.5537299999999998</v>
      </c>
      <c r="DV107" s="133">
        <v>6.5537299999999998</v>
      </c>
      <c r="DW107" s="133">
        <v>6.5537299999999998</v>
      </c>
      <c r="DX107" s="133">
        <v>6.5537299999999998</v>
      </c>
      <c r="DY107" s="133">
        <v>6.5537299999999998</v>
      </c>
      <c r="DZ107" s="133">
        <v>6.5537299999999998</v>
      </c>
      <c r="EA107" s="133">
        <v>6.5537299999999998</v>
      </c>
      <c r="EB107" s="133">
        <v>6.5537299999999998</v>
      </c>
      <c r="EC107" s="133">
        <v>6.5537299999999998</v>
      </c>
      <c r="ED107" s="133">
        <v>6.5537299999999998</v>
      </c>
      <c r="EE107" s="133">
        <v>6.5537299999999998</v>
      </c>
      <c r="EF107" s="133">
        <v>6.5537299999999998</v>
      </c>
      <c r="EG107" s="133">
        <v>6.5537299999999998</v>
      </c>
      <c r="EH107" s="133">
        <v>6.5537299999999998</v>
      </c>
      <c r="EI107" s="133">
        <v>6.5537299999999998</v>
      </c>
      <c r="EJ107" s="133">
        <v>6.5537299999999998</v>
      </c>
      <c r="EK107" s="103">
        <v>33.101298666666665</v>
      </c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6"/>
    </row>
    <row r="108" spans="1:163" s="20" customFormat="1" ht="18.75" customHeight="1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9"/>
      <c r="AA108" s="87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9"/>
      <c r="BA108" s="127" t="s">
        <v>105</v>
      </c>
      <c r="BB108" s="127" t="s">
        <v>105</v>
      </c>
      <c r="BC108" s="127" t="s">
        <v>105</v>
      </c>
      <c r="BD108" s="127" t="s">
        <v>105</v>
      </c>
      <c r="BE108" s="127" t="s">
        <v>105</v>
      </c>
      <c r="BF108" s="127" t="s">
        <v>105</v>
      </c>
      <c r="BG108" s="127" t="s">
        <v>105</v>
      </c>
      <c r="BH108" s="127" t="s">
        <v>105</v>
      </c>
      <c r="BI108" s="127" t="s">
        <v>105</v>
      </c>
      <c r="BJ108" s="127" t="s">
        <v>105</v>
      </c>
      <c r="BK108" s="127" t="s">
        <v>105</v>
      </c>
      <c r="BL108" s="127" t="s">
        <v>105</v>
      </c>
      <c r="BM108" s="127" t="s">
        <v>105</v>
      </c>
      <c r="BN108" s="127" t="s">
        <v>105</v>
      </c>
      <c r="BO108" s="127" t="s">
        <v>105</v>
      </c>
      <c r="BP108" s="127" t="s">
        <v>105</v>
      </c>
      <c r="BQ108" s="127" t="s">
        <v>105</v>
      </c>
      <c r="BR108" s="127" t="s">
        <v>105</v>
      </c>
      <c r="BS108" s="127" t="s">
        <v>105</v>
      </c>
      <c r="BT108" s="127" t="s">
        <v>105</v>
      </c>
      <c r="BU108" s="127" t="s">
        <v>105</v>
      </c>
      <c r="BV108" s="127" t="s">
        <v>105</v>
      </c>
      <c r="BW108" s="127" t="s">
        <v>105</v>
      </c>
      <c r="BX108" s="132">
        <v>4</v>
      </c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3">
        <v>0.30526999999999999</v>
      </c>
      <c r="CS108" s="133">
        <v>0.26900000000000002</v>
      </c>
      <c r="CT108" s="133">
        <v>0.26900000000000002</v>
      </c>
      <c r="CU108" s="133">
        <v>0.26900000000000002</v>
      </c>
      <c r="CV108" s="133">
        <v>0.26900000000000002</v>
      </c>
      <c r="CW108" s="133">
        <v>0.26900000000000002</v>
      </c>
      <c r="CX108" s="133">
        <v>0.26900000000000002</v>
      </c>
      <c r="CY108" s="133">
        <v>0.26900000000000002</v>
      </c>
      <c r="CZ108" s="133">
        <v>0.26900000000000002</v>
      </c>
      <c r="DA108" s="133">
        <v>0.26900000000000002</v>
      </c>
      <c r="DB108" s="133">
        <v>0.26900000000000002</v>
      </c>
      <c r="DC108" s="133">
        <v>0.26900000000000002</v>
      </c>
      <c r="DD108" s="133">
        <v>0.26900000000000002</v>
      </c>
      <c r="DE108" s="133">
        <v>0.26900000000000002</v>
      </c>
      <c r="DF108" s="133">
        <v>0.26900000000000002</v>
      </c>
      <c r="DG108" s="133">
        <v>0.26900000000000002</v>
      </c>
      <c r="DH108" s="133">
        <v>0.26900000000000002</v>
      </c>
      <c r="DI108" s="133">
        <v>0.26900000000000002</v>
      </c>
      <c r="DJ108" s="133">
        <v>0.26900000000000002</v>
      </c>
      <c r="DK108" s="133">
        <v>0.26900000000000002</v>
      </c>
      <c r="DL108" s="133">
        <v>0.26900000000000002</v>
      </c>
      <c r="DM108" s="133">
        <v>0.26900000000000002</v>
      </c>
      <c r="DN108" s="133">
        <f>CR108</f>
        <v>0.30526999999999999</v>
      </c>
      <c r="DO108" s="133">
        <v>0.17710000000000001</v>
      </c>
      <c r="DP108" s="133">
        <v>0.17710000000000001</v>
      </c>
      <c r="DQ108" s="133">
        <v>0.17710000000000001</v>
      </c>
      <c r="DR108" s="133">
        <v>0.17710000000000001</v>
      </c>
      <c r="DS108" s="133">
        <v>0.17710000000000001</v>
      </c>
      <c r="DT108" s="133">
        <v>0.17710000000000001</v>
      </c>
      <c r="DU108" s="133">
        <v>0.17710000000000001</v>
      </c>
      <c r="DV108" s="133">
        <v>0.17710000000000001</v>
      </c>
      <c r="DW108" s="133">
        <v>0.17710000000000001</v>
      </c>
      <c r="DX108" s="133">
        <v>0.17710000000000001</v>
      </c>
      <c r="DY108" s="133">
        <v>0.17710000000000001</v>
      </c>
      <c r="DZ108" s="133">
        <v>0.17710000000000001</v>
      </c>
      <c r="EA108" s="133">
        <v>0.17710000000000001</v>
      </c>
      <c r="EB108" s="133">
        <v>0.17710000000000001</v>
      </c>
      <c r="EC108" s="133">
        <v>0.17710000000000001</v>
      </c>
      <c r="ED108" s="133">
        <v>0.17710000000000001</v>
      </c>
      <c r="EE108" s="133">
        <v>0.17710000000000001</v>
      </c>
      <c r="EF108" s="133">
        <v>0.17710000000000001</v>
      </c>
      <c r="EG108" s="133">
        <v>0.17710000000000001</v>
      </c>
      <c r="EH108" s="133">
        <v>0.17710000000000001</v>
      </c>
      <c r="EI108" s="133">
        <v>0.17710000000000001</v>
      </c>
      <c r="EJ108" s="133">
        <v>0.17710000000000001</v>
      </c>
      <c r="EK108" s="97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9"/>
    </row>
    <row r="109" spans="1:163" s="20" customFormat="1" ht="49.5" customHeight="1" x14ac:dyDescent="0.2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9"/>
      <c r="AA109" s="87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9"/>
      <c r="BA109" s="134" t="s">
        <v>106</v>
      </c>
      <c r="BB109" s="134" t="s">
        <v>106</v>
      </c>
      <c r="BC109" s="134" t="s">
        <v>106</v>
      </c>
      <c r="BD109" s="134" t="s">
        <v>106</v>
      </c>
      <c r="BE109" s="134" t="s">
        <v>106</v>
      </c>
      <c r="BF109" s="134" t="s">
        <v>106</v>
      </c>
      <c r="BG109" s="134" t="s">
        <v>106</v>
      </c>
      <c r="BH109" s="134" t="s">
        <v>106</v>
      </c>
      <c r="BI109" s="134" t="s">
        <v>106</v>
      </c>
      <c r="BJ109" s="134" t="s">
        <v>106</v>
      </c>
      <c r="BK109" s="134" t="s">
        <v>106</v>
      </c>
      <c r="BL109" s="134" t="s">
        <v>106</v>
      </c>
      <c r="BM109" s="134" t="s">
        <v>106</v>
      </c>
      <c r="BN109" s="134" t="s">
        <v>106</v>
      </c>
      <c r="BO109" s="134" t="s">
        <v>106</v>
      </c>
      <c r="BP109" s="134" t="s">
        <v>106</v>
      </c>
      <c r="BQ109" s="134" t="s">
        <v>106</v>
      </c>
      <c r="BR109" s="134" t="s">
        <v>106</v>
      </c>
      <c r="BS109" s="134" t="s">
        <v>106</v>
      </c>
      <c r="BT109" s="134" t="s">
        <v>106</v>
      </c>
      <c r="BU109" s="134" t="s">
        <v>106</v>
      </c>
      <c r="BV109" s="134" t="s">
        <v>106</v>
      </c>
      <c r="BW109" s="134" t="s">
        <v>106</v>
      </c>
      <c r="BX109" s="132">
        <v>5</v>
      </c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3">
        <v>1.15E-2</v>
      </c>
      <c r="CS109" s="133">
        <v>1.15E-2</v>
      </c>
      <c r="CT109" s="133">
        <v>1.15E-2</v>
      </c>
      <c r="CU109" s="133">
        <v>1.15E-2</v>
      </c>
      <c r="CV109" s="133">
        <v>1.15E-2</v>
      </c>
      <c r="CW109" s="133">
        <v>1.15E-2</v>
      </c>
      <c r="CX109" s="133">
        <v>1.15E-2</v>
      </c>
      <c r="CY109" s="133">
        <v>1.15E-2</v>
      </c>
      <c r="CZ109" s="133">
        <v>1.15E-2</v>
      </c>
      <c r="DA109" s="133">
        <v>1.15E-2</v>
      </c>
      <c r="DB109" s="133">
        <v>1.15E-2</v>
      </c>
      <c r="DC109" s="133">
        <v>1.15E-2</v>
      </c>
      <c r="DD109" s="133">
        <v>1.15E-2</v>
      </c>
      <c r="DE109" s="133">
        <v>1.15E-2</v>
      </c>
      <c r="DF109" s="133">
        <v>1.15E-2</v>
      </c>
      <c r="DG109" s="133">
        <v>1.15E-2</v>
      </c>
      <c r="DH109" s="133">
        <v>1.15E-2</v>
      </c>
      <c r="DI109" s="133">
        <v>1.15E-2</v>
      </c>
      <c r="DJ109" s="133">
        <v>1.15E-2</v>
      </c>
      <c r="DK109" s="133">
        <v>1.15E-2</v>
      </c>
      <c r="DL109" s="133">
        <v>1.15E-2</v>
      </c>
      <c r="DM109" s="133">
        <v>1.15E-2</v>
      </c>
      <c r="DN109" s="133">
        <f>CR109</f>
        <v>1.15E-2</v>
      </c>
      <c r="DO109" s="133">
        <v>9.4179999999999993E-3</v>
      </c>
      <c r="DP109" s="133">
        <v>9.4179999999999993E-3</v>
      </c>
      <c r="DQ109" s="133">
        <v>9.4179999999999993E-3</v>
      </c>
      <c r="DR109" s="133">
        <v>9.4179999999999993E-3</v>
      </c>
      <c r="DS109" s="133">
        <v>9.4179999999999993E-3</v>
      </c>
      <c r="DT109" s="133">
        <v>9.4179999999999993E-3</v>
      </c>
      <c r="DU109" s="133">
        <v>9.4179999999999993E-3</v>
      </c>
      <c r="DV109" s="133">
        <v>9.4179999999999993E-3</v>
      </c>
      <c r="DW109" s="133">
        <v>9.4179999999999993E-3</v>
      </c>
      <c r="DX109" s="133">
        <v>9.4179999999999993E-3</v>
      </c>
      <c r="DY109" s="133">
        <v>9.4179999999999993E-3</v>
      </c>
      <c r="DZ109" s="133">
        <v>9.4179999999999993E-3</v>
      </c>
      <c r="EA109" s="133">
        <v>9.4179999999999993E-3</v>
      </c>
      <c r="EB109" s="133">
        <v>9.4179999999999993E-3</v>
      </c>
      <c r="EC109" s="133">
        <v>9.4179999999999993E-3</v>
      </c>
      <c r="ED109" s="133">
        <v>9.4179999999999993E-3</v>
      </c>
      <c r="EE109" s="133">
        <v>9.4179999999999993E-3</v>
      </c>
      <c r="EF109" s="133">
        <v>9.4179999999999993E-3</v>
      </c>
      <c r="EG109" s="133">
        <v>9.4179999999999993E-3</v>
      </c>
      <c r="EH109" s="133">
        <v>9.4179999999999993E-3</v>
      </c>
      <c r="EI109" s="133">
        <v>9.4179999999999993E-3</v>
      </c>
      <c r="EJ109" s="133">
        <v>9.4179999999999993E-3</v>
      </c>
      <c r="EK109" s="97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9"/>
    </row>
    <row r="110" spans="1:163" s="20" customFormat="1" ht="63" customHeight="1" x14ac:dyDescent="0.25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9"/>
      <c r="AA110" s="87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9"/>
      <c r="BA110" s="134" t="s">
        <v>200</v>
      </c>
      <c r="BB110" s="134" t="s">
        <v>109</v>
      </c>
      <c r="BC110" s="134" t="s">
        <v>109</v>
      </c>
      <c r="BD110" s="134" t="s">
        <v>109</v>
      </c>
      <c r="BE110" s="134" t="s">
        <v>109</v>
      </c>
      <c r="BF110" s="134" t="s">
        <v>109</v>
      </c>
      <c r="BG110" s="134" t="s">
        <v>109</v>
      </c>
      <c r="BH110" s="134" t="s">
        <v>109</v>
      </c>
      <c r="BI110" s="134" t="s">
        <v>109</v>
      </c>
      <c r="BJ110" s="134" t="s">
        <v>109</v>
      </c>
      <c r="BK110" s="134" t="s">
        <v>109</v>
      </c>
      <c r="BL110" s="134" t="s">
        <v>109</v>
      </c>
      <c r="BM110" s="134" t="s">
        <v>109</v>
      </c>
      <c r="BN110" s="134" t="s">
        <v>109</v>
      </c>
      <c r="BO110" s="134" t="s">
        <v>109</v>
      </c>
      <c r="BP110" s="134" t="s">
        <v>109</v>
      </c>
      <c r="BQ110" s="134" t="s">
        <v>109</v>
      </c>
      <c r="BR110" s="134" t="s">
        <v>109</v>
      </c>
      <c r="BS110" s="134" t="s">
        <v>109</v>
      </c>
      <c r="BT110" s="134" t="s">
        <v>109</v>
      </c>
      <c r="BU110" s="134" t="s">
        <v>109</v>
      </c>
      <c r="BV110" s="134" t="s">
        <v>109</v>
      </c>
      <c r="BW110" s="134" t="s">
        <v>109</v>
      </c>
      <c r="BX110" s="132">
        <v>5</v>
      </c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3">
        <v>3.3000000000000002E-2</v>
      </c>
      <c r="CS110" s="133">
        <v>5.1999999999999998E-2</v>
      </c>
      <c r="CT110" s="133">
        <v>5.1999999999999998E-2</v>
      </c>
      <c r="CU110" s="133">
        <v>5.1999999999999998E-2</v>
      </c>
      <c r="CV110" s="133">
        <v>5.1999999999999998E-2</v>
      </c>
      <c r="CW110" s="133">
        <v>5.1999999999999998E-2</v>
      </c>
      <c r="CX110" s="133">
        <v>5.1999999999999998E-2</v>
      </c>
      <c r="CY110" s="133">
        <v>5.1999999999999998E-2</v>
      </c>
      <c r="CZ110" s="133">
        <v>5.1999999999999998E-2</v>
      </c>
      <c r="DA110" s="133">
        <v>5.1999999999999998E-2</v>
      </c>
      <c r="DB110" s="133">
        <v>5.1999999999999998E-2</v>
      </c>
      <c r="DC110" s="133">
        <v>5.1999999999999998E-2</v>
      </c>
      <c r="DD110" s="133">
        <v>5.1999999999999998E-2</v>
      </c>
      <c r="DE110" s="133">
        <v>5.1999999999999998E-2</v>
      </c>
      <c r="DF110" s="133">
        <v>5.1999999999999998E-2</v>
      </c>
      <c r="DG110" s="133">
        <v>5.1999999999999998E-2</v>
      </c>
      <c r="DH110" s="133">
        <v>5.1999999999999998E-2</v>
      </c>
      <c r="DI110" s="133">
        <v>5.1999999999999998E-2</v>
      </c>
      <c r="DJ110" s="133">
        <v>5.1999999999999998E-2</v>
      </c>
      <c r="DK110" s="133">
        <v>5.1999999999999998E-2</v>
      </c>
      <c r="DL110" s="133">
        <v>5.1999999999999998E-2</v>
      </c>
      <c r="DM110" s="133">
        <v>5.1999999999999998E-2</v>
      </c>
      <c r="DN110" s="133">
        <f>CR110</f>
        <v>3.3000000000000002E-2</v>
      </c>
      <c r="DO110" s="133">
        <v>4.4864000000000001E-2</v>
      </c>
      <c r="DP110" s="133">
        <v>4.4864000000000001E-2</v>
      </c>
      <c r="DQ110" s="133">
        <v>4.4864000000000001E-2</v>
      </c>
      <c r="DR110" s="133">
        <v>4.4864000000000001E-2</v>
      </c>
      <c r="DS110" s="133">
        <v>4.4864000000000001E-2</v>
      </c>
      <c r="DT110" s="133">
        <v>4.4864000000000001E-2</v>
      </c>
      <c r="DU110" s="133">
        <v>4.4864000000000001E-2</v>
      </c>
      <c r="DV110" s="133">
        <v>4.4864000000000001E-2</v>
      </c>
      <c r="DW110" s="133">
        <v>4.4864000000000001E-2</v>
      </c>
      <c r="DX110" s="133">
        <v>4.4864000000000001E-2</v>
      </c>
      <c r="DY110" s="133">
        <v>4.4864000000000001E-2</v>
      </c>
      <c r="DZ110" s="133">
        <v>4.4864000000000001E-2</v>
      </c>
      <c r="EA110" s="133">
        <v>4.4864000000000001E-2</v>
      </c>
      <c r="EB110" s="133">
        <v>4.4864000000000001E-2</v>
      </c>
      <c r="EC110" s="133">
        <v>4.4864000000000001E-2</v>
      </c>
      <c r="ED110" s="133">
        <v>4.4864000000000001E-2</v>
      </c>
      <c r="EE110" s="133">
        <v>4.4864000000000001E-2</v>
      </c>
      <c r="EF110" s="133">
        <v>4.4864000000000001E-2</v>
      </c>
      <c r="EG110" s="133">
        <v>4.4864000000000001E-2</v>
      </c>
      <c r="EH110" s="133">
        <v>4.4864000000000001E-2</v>
      </c>
      <c r="EI110" s="133">
        <v>4.4864000000000001E-2</v>
      </c>
      <c r="EJ110" s="133">
        <v>4.4864000000000001E-2</v>
      </c>
      <c r="EK110" s="97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9"/>
    </row>
    <row r="111" spans="1:163" s="20" customFormat="1" ht="33" customHeight="1" x14ac:dyDescent="0.25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2"/>
      <c r="AA111" s="91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134" t="s">
        <v>189</v>
      </c>
      <c r="BB111" s="134" t="s">
        <v>107</v>
      </c>
      <c r="BC111" s="134" t="s">
        <v>107</v>
      </c>
      <c r="BD111" s="134" t="s">
        <v>107</v>
      </c>
      <c r="BE111" s="134" t="s">
        <v>107</v>
      </c>
      <c r="BF111" s="134" t="s">
        <v>107</v>
      </c>
      <c r="BG111" s="134" t="s">
        <v>107</v>
      </c>
      <c r="BH111" s="134" t="s">
        <v>107</v>
      </c>
      <c r="BI111" s="134" t="s">
        <v>107</v>
      </c>
      <c r="BJ111" s="134" t="s">
        <v>107</v>
      </c>
      <c r="BK111" s="134" t="s">
        <v>107</v>
      </c>
      <c r="BL111" s="134" t="s">
        <v>107</v>
      </c>
      <c r="BM111" s="134" t="s">
        <v>107</v>
      </c>
      <c r="BN111" s="134" t="s">
        <v>107</v>
      </c>
      <c r="BO111" s="134" t="s">
        <v>107</v>
      </c>
      <c r="BP111" s="134" t="s">
        <v>107</v>
      </c>
      <c r="BQ111" s="134" t="s">
        <v>107</v>
      </c>
      <c r="BR111" s="134" t="s">
        <v>107</v>
      </c>
      <c r="BS111" s="134" t="s">
        <v>107</v>
      </c>
      <c r="BT111" s="134" t="s">
        <v>107</v>
      </c>
      <c r="BU111" s="134" t="s">
        <v>107</v>
      </c>
      <c r="BV111" s="134" t="s">
        <v>107</v>
      </c>
      <c r="BW111" s="134" t="s">
        <v>107</v>
      </c>
      <c r="BX111" s="132">
        <v>5</v>
      </c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3">
        <v>8.2598000000000005E-2</v>
      </c>
      <c r="CS111" s="133">
        <v>6.3500000000000001E-2</v>
      </c>
      <c r="CT111" s="133">
        <v>6.3500000000000001E-2</v>
      </c>
      <c r="CU111" s="133">
        <v>6.3500000000000001E-2</v>
      </c>
      <c r="CV111" s="133">
        <v>6.3500000000000001E-2</v>
      </c>
      <c r="CW111" s="133">
        <v>6.3500000000000001E-2</v>
      </c>
      <c r="CX111" s="133">
        <v>6.3500000000000001E-2</v>
      </c>
      <c r="CY111" s="133">
        <v>6.3500000000000001E-2</v>
      </c>
      <c r="CZ111" s="133">
        <v>6.3500000000000001E-2</v>
      </c>
      <c r="DA111" s="133">
        <v>6.3500000000000001E-2</v>
      </c>
      <c r="DB111" s="133">
        <v>6.3500000000000001E-2</v>
      </c>
      <c r="DC111" s="133">
        <v>6.3500000000000001E-2</v>
      </c>
      <c r="DD111" s="133">
        <v>6.3500000000000001E-2</v>
      </c>
      <c r="DE111" s="133">
        <v>6.3500000000000001E-2</v>
      </c>
      <c r="DF111" s="133">
        <v>6.3500000000000001E-2</v>
      </c>
      <c r="DG111" s="133">
        <v>6.3500000000000001E-2</v>
      </c>
      <c r="DH111" s="133">
        <v>6.3500000000000001E-2</v>
      </c>
      <c r="DI111" s="133">
        <v>6.3500000000000001E-2</v>
      </c>
      <c r="DJ111" s="133">
        <v>6.3500000000000001E-2</v>
      </c>
      <c r="DK111" s="133">
        <v>6.3500000000000001E-2</v>
      </c>
      <c r="DL111" s="133">
        <v>6.3500000000000001E-2</v>
      </c>
      <c r="DM111" s="133">
        <v>6.3500000000000001E-2</v>
      </c>
      <c r="DN111" s="133">
        <f>CR111</f>
        <v>8.2598000000000005E-2</v>
      </c>
      <c r="DO111" s="133">
        <v>7.8872999999999999E-2</v>
      </c>
      <c r="DP111" s="133">
        <v>7.8872999999999999E-2</v>
      </c>
      <c r="DQ111" s="133">
        <v>7.8872999999999999E-2</v>
      </c>
      <c r="DR111" s="133">
        <v>7.8872999999999999E-2</v>
      </c>
      <c r="DS111" s="133">
        <v>7.8872999999999999E-2</v>
      </c>
      <c r="DT111" s="133">
        <v>7.8872999999999999E-2</v>
      </c>
      <c r="DU111" s="133">
        <v>7.8872999999999999E-2</v>
      </c>
      <c r="DV111" s="133">
        <v>7.8872999999999999E-2</v>
      </c>
      <c r="DW111" s="133">
        <v>7.8872999999999999E-2</v>
      </c>
      <c r="DX111" s="133">
        <v>7.8872999999999999E-2</v>
      </c>
      <c r="DY111" s="133">
        <v>7.8872999999999999E-2</v>
      </c>
      <c r="DZ111" s="133">
        <v>7.8872999999999999E-2</v>
      </c>
      <c r="EA111" s="133">
        <v>7.8872999999999999E-2</v>
      </c>
      <c r="EB111" s="133">
        <v>7.8872999999999999E-2</v>
      </c>
      <c r="EC111" s="133">
        <v>7.8872999999999999E-2</v>
      </c>
      <c r="ED111" s="133">
        <v>7.8872999999999999E-2</v>
      </c>
      <c r="EE111" s="133">
        <v>7.8872999999999999E-2</v>
      </c>
      <c r="EF111" s="133">
        <v>7.8872999999999999E-2</v>
      </c>
      <c r="EG111" s="133">
        <v>7.8872999999999999E-2</v>
      </c>
      <c r="EH111" s="133">
        <v>7.8872999999999999E-2</v>
      </c>
      <c r="EI111" s="133">
        <v>7.8872999999999999E-2</v>
      </c>
      <c r="EJ111" s="133">
        <v>7.8872999999999999E-2</v>
      </c>
      <c r="EK111" s="100"/>
      <c r="EL111" s="101"/>
      <c r="EM111" s="101"/>
      <c r="EN111" s="101"/>
      <c r="EO111" s="101"/>
      <c r="EP111" s="101"/>
      <c r="EQ111" s="101"/>
      <c r="ER111" s="101"/>
      <c r="ES111" s="101"/>
      <c r="ET111" s="101"/>
      <c r="EU111" s="101"/>
      <c r="EV111" s="101"/>
      <c r="EW111" s="101"/>
      <c r="EX111" s="101"/>
      <c r="EY111" s="101"/>
      <c r="EZ111" s="101"/>
      <c r="FA111" s="101"/>
      <c r="FB111" s="101"/>
      <c r="FC111" s="101"/>
      <c r="FD111" s="101"/>
      <c r="FE111" s="101"/>
      <c r="FF111" s="101"/>
      <c r="FG111" s="102"/>
    </row>
    <row r="112" spans="1:163" s="20" customFormat="1" ht="21.75" hidden="1" customHeight="1" x14ac:dyDescent="0.25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 t="s">
        <v>108</v>
      </c>
      <c r="BB112" s="127" t="s">
        <v>108</v>
      </c>
      <c r="BC112" s="127" t="s">
        <v>108</v>
      </c>
      <c r="BD112" s="127" t="s">
        <v>108</v>
      </c>
      <c r="BE112" s="127" t="s">
        <v>108</v>
      </c>
      <c r="BF112" s="127" t="s">
        <v>108</v>
      </c>
      <c r="BG112" s="127" t="s">
        <v>108</v>
      </c>
      <c r="BH112" s="127" t="s">
        <v>108</v>
      </c>
      <c r="BI112" s="127" t="s">
        <v>108</v>
      </c>
      <c r="BJ112" s="127" t="s">
        <v>108</v>
      </c>
      <c r="BK112" s="127" t="s">
        <v>108</v>
      </c>
      <c r="BL112" s="127" t="s">
        <v>108</v>
      </c>
      <c r="BM112" s="127" t="s">
        <v>108</v>
      </c>
      <c r="BN112" s="127" t="s">
        <v>108</v>
      </c>
      <c r="BO112" s="127" t="s">
        <v>108</v>
      </c>
      <c r="BP112" s="127" t="s">
        <v>108</v>
      </c>
      <c r="BQ112" s="127" t="s">
        <v>108</v>
      </c>
      <c r="BR112" s="127" t="s">
        <v>108</v>
      </c>
      <c r="BS112" s="127" t="s">
        <v>108</v>
      </c>
      <c r="BT112" s="127" t="s">
        <v>108</v>
      </c>
      <c r="BU112" s="127" t="s">
        <v>108</v>
      </c>
      <c r="BV112" s="127" t="s">
        <v>108</v>
      </c>
      <c r="BW112" s="127" t="s">
        <v>108</v>
      </c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3">
        <v>0</v>
      </c>
      <c r="CS112" s="133">
        <v>0</v>
      </c>
      <c r="CT112" s="133">
        <v>0</v>
      </c>
      <c r="CU112" s="133">
        <v>0</v>
      </c>
      <c r="CV112" s="133">
        <v>0</v>
      </c>
      <c r="CW112" s="133">
        <v>0</v>
      </c>
      <c r="CX112" s="133">
        <v>0</v>
      </c>
      <c r="CY112" s="133">
        <v>0</v>
      </c>
      <c r="CZ112" s="133">
        <v>0</v>
      </c>
      <c r="DA112" s="133">
        <v>0</v>
      </c>
      <c r="DB112" s="133">
        <v>0</v>
      </c>
      <c r="DC112" s="133">
        <v>0</v>
      </c>
      <c r="DD112" s="133">
        <v>0</v>
      </c>
      <c r="DE112" s="133">
        <v>0</v>
      </c>
      <c r="DF112" s="133">
        <v>0</v>
      </c>
      <c r="DG112" s="133">
        <v>0</v>
      </c>
      <c r="DH112" s="133">
        <v>0</v>
      </c>
      <c r="DI112" s="133">
        <v>0</v>
      </c>
      <c r="DJ112" s="133">
        <v>0</v>
      </c>
      <c r="DK112" s="133">
        <v>0</v>
      </c>
      <c r="DL112" s="133">
        <v>0</v>
      </c>
      <c r="DM112" s="133">
        <v>0</v>
      </c>
      <c r="DN112" s="133">
        <v>0</v>
      </c>
      <c r="DO112" s="133">
        <v>0</v>
      </c>
      <c r="DP112" s="133">
        <v>0</v>
      </c>
      <c r="DQ112" s="133">
        <v>0</v>
      </c>
      <c r="DR112" s="133">
        <v>0</v>
      </c>
      <c r="DS112" s="133">
        <v>0</v>
      </c>
      <c r="DT112" s="133">
        <v>0</v>
      </c>
      <c r="DU112" s="133">
        <v>0</v>
      </c>
      <c r="DV112" s="133">
        <v>0</v>
      </c>
      <c r="DW112" s="133">
        <v>0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3">
        <v>0</v>
      </c>
      <c r="EF112" s="133">
        <v>0</v>
      </c>
      <c r="EG112" s="133">
        <v>0</v>
      </c>
      <c r="EH112" s="133">
        <v>0</v>
      </c>
      <c r="EI112" s="133">
        <v>0</v>
      </c>
      <c r="EJ112" s="133">
        <v>0</v>
      </c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</row>
    <row r="113" spans="1:163" s="20" customFormat="1" ht="45.75" customHeight="1" x14ac:dyDescent="0.25">
      <c r="A113" s="132" t="s">
        <v>134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90" t="s">
        <v>135</v>
      </c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 t="s">
        <v>202</v>
      </c>
      <c r="BB113" s="90" t="s">
        <v>113</v>
      </c>
      <c r="BC113" s="90" t="s">
        <v>113</v>
      </c>
      <c r="BD113" s="90" t="s">
        <v>113</v>
      </c>
      <c r="BE113" s="90" t="s">
        <v>113</v>
      </c>
      <c r="BF113" s="90" t="s">
        <v>113</v>
      </c>
      <c r="BG113" s="90" t="s">
        <v>113</v>
      </c>
      <c r="BH113" s="90" t="s">
        <v>113</v>
      </c>
      <c r="BI113" s="90" t="s">
        <v>113</v>
      </c>
      <c r="BJ113" s="90" t="s">
        <v>113</v>
      </c>
      <c r="BK113" s="90" t="s">
        <v>113</v>
      </c>
      <c r="BL113" s="90" t="s">
        <v>113</v>
      </c>
      <c r="BM113" s="90" t="s">
        <v>113</v>
      </c>
      <c r="BN113" s="90" t="s">
        <v>113</v>
      </c>
      <c r="BO113" s="90" t="s">
        <v>113</v>
      </c>
      <c r="BP113" s="90" t="s">
        <v>113</v>
      </c>
      <c r="BQ113" s="90" t="s">
        <v>113</v>
      </c>
      <c r="BR113" s="90" t="s">
        <v>113</v>
      </c>
      <c r="BS113" s="90" t="s">
        <v>113</v>
      </c>
      <c r="BT113" s="90" t="s">
        <v>113</v>
      </c>
      <c r="BU113" s="90" t="s">
        <v>113</v>
      </c>
      <c r="BV113" s="90" t="s">
        <v>113</v>
      </c>
      <c r="BW113" s="90" t="s">
        <v>113</v>
      </c>
      <c r="BX113" s="191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133">
        <v>7.7</v>
      </c>
      <c r="CS113" s="133">
        <v>6.2</v>
      </c>
      <c r="CT113" s="133">
        <v>6.2</v>
      </c>
      <c r="CU113" s="133">
        <v>6.2</v>
      </c>
      <c r="CV113" s="133">
        <v>6.2</v>
      </c>
      <c r="CW113" s="133">
        <v>6.2</v>
      </c>
      <c r="CX113" s="133">
        <v>6.2</v>
      </c>
      <c r="CY113" s="133">
        <v>6.2</v>
      </c>
      <c r="CZ113" s="133">
        <v>6.2</v>
      </c>
      <c r="DA113" s="133">
        <v>6.2</v>
      </c>
      <c r="DB113" s="133">
        <v>6.2</v>
      </c>
      <c r="DC113" s="133">
        <v>6.2</v>
      </c>
      <c r="DD113" s="133">
        <v>6.2</v>
      </c>
      <c r="DE113" s="133">
        <v>6.2</v>
      </c>
      <c r="DF113" s="133">
        <v>6.2</v>
      </c>
      <c r="DG113" s="133">
        <v>6.2</v>
      </c>
      <c r="DH113" s="133">
        <v>6.2</v>
      </c>
      <c r="DI113" s="133">
        <v>6.2</v>
      </c>
      <c r="DJ113" s="133">
        <v>6.2</v>
      </c>
      <c r="DK113" s="133">
        <v>6.2</v>
      </c>
      <c r="DL113" s="133">
        <v>6.2</v>
      </c>
      <c r="DM113" s="133">
        <v>6.2</v>
      </c>
      <c r="DN113" s="133">
        <f>CR113</f>
        <v>7.7</v>
      </c>
      <c r="DO113" s="133">
        <v>0</v>
      </c>
      <c r="DP113" s="133">
        <v>0</v>
      </c>
      <c r="DQ113" s="133">
        <v>0</v>
      </c>
      <c r="DR113" s="133">
        <v>0</v>
      </c>
      <c r="DS113" s="133">
        <v>0</v>
      </c>
      <c r="DT113" s="133">
        <v>0</v>
      </c>
      <c r="DU113" s="133">
        <v>0</v>
      </c>
      <c r="DV113" s="133">
        <v>0</v>
      </c>
      <c r="DW113" s="133">
        <v>0</v>
      </c>
      <c r="DX113" s="133">
        <v>0</v>
      </c>
      <c r="DY113" s="133">
        <v>0</v>
      </c>
      <c r="DZ113" s="133">
        <v>0</v>
      </c>
      <c r="EA113" s="133">
        <v>0</v>
      </c>
      <c r="EB113" s="133">
        <v>0</v>
      </c>
      <c r="EC113" s="133">
        <v>0</v>
      </c>
      <c r="ED113" s="133">
        <v>0</v>
      </c>
      <c r="EE113" s="133">
        <v>0</v>
      </c>
      <c r="EF113" s="133">
        <v>0</v>
      </c>
      <c r="EG113" s="133">
        <v>0</v>
      </c>
      <c r="EH113" s="133">
        <v>0</v>
      </c>
      <c r="EI113" s="133">
        <v>0</v>
      </c>
      <c r="EJ113" s="133">
        <v>0</v>
      </c>
      <c r="EK113" s="103">
        <v>5.6333333333333337</v>
      </c>
      <c r="EL113" s="95"/>
      <c r="EM113" s="95"/>
      <c r="EN113" s="95"/>
      <c r="EO113" s="95"/>
      <c r="EP113" s="95"/>
      <c r="EQ113" s="95"/>
      <c r="ER113" s="95"/>
      <c r="ES113" s="95"/>
      <c r="ET113" s="95"/>
      <c r="EU113" s="95"/>
      <c r="EV113" s="95"/>
      <c r="EW113" s="95"/>
      <c r="EX113" s="95"/>
      <c r="EY113" s="95"/>
      <c r="EZ113" s="95"/>
      <c r="FA113" s="95"/>
      <c r="FB113" s="95"/>
      <c r="FC113" s="95"/>
      <c r="FD113" s="95"/>
      <c r="FE113" s="95"/>
      <c r="FF113" s="95"/>
      <c r="FG113" s="96"/>
    </row>
    <row r="114" spans="1:163" s="18" customFormat="1" x14ac:dyDescent="0.25">
      <c r="A114" s="53"/>
      <c r="B114" s="128" t="s">
        <v>75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9"/>
      <c r="AA114" s="22"/>
      <c r="AB114" s="130" t="s">
        <v>121</v>
      </c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1"/>
      <c r="BA114" s="36"/>
      <c r="BB114" s="130" t="s">
        <v>121</v>
      </c>
      <c r="BC114" s="130"/>
      <c r="BD114" s="130"/>
      <c r="BE114" s="130"/>
      <c r="BF114" s="130"/>
      <c r="BG114" s="130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1"/>
      <c r="BX114" s="27"/>
      <c r="BY114" s="130" t="s">
        <v>121</v>
      </c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8">
        <f>CR107+CR108+CR109+CR110+CR111+CR113</f>
        <v>14.890368</v>
      </c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40"/>
      <c r="DN114" s="133">
        <f>DN107+DN108+DN109+DN110+DN111+DN113</f>
        <v>14.890368</v>
      </c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2"/>
      <c r="EL114" s="132"/>
      <c r="EM114" s="132"/>
      <c r="EN114" s="132"/>
      <c r="EO114" s="132"/>
      <c r="EP114" s="132"/>
      <c r="EQ114" s="132"/>
      <c r="ER114" s="132"/>
      <c r="ES114" s="132"/>
      <c r="ET114" s="132"/>
      <c r="EU114" s="132"/>
      <c r="EV114" s="132"/>
      <c r="EW114" s="132"/>
      <c r="EX114" s="132"/>
      <c r="EY114" s="132"/>
      <c r="EZ114" s="132"/>
      <c r="FA114" s="132"/>
      <c r="FB114" s="132"/>
      <c r="FC114" s="132"/>
      <c r="FD114" s="132"/>
      <c r="FE114" s="132"/>
      <c r="FF114" s="132"/>
      <c r="FG114" s="132"/>
    </row>
    <row r="116" spans="1:16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63" s="60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63" s="60" customFormat="1" ht="48" customHeight="1" x14ac:dyDescent="0.25">
      <c r="A118" s="201" t="s">
        <v>203</v>
      </c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1"/>
      <c r="BF118" s="201"/>
      <c r="BG118" s="201"/>
      <c r="BH118" s="201"/>
      <c r="BI118" s="201"/>
      <c r="BJ118" s="201"/>
      <c r="BK118" s="201"/>
      <c r="BL118" s="201"/>
      <c r="BM118" s="201"/>
      <c r="BN118" s="201"/>
      <c r="BO118" s="201"/>
      <c r="BP118" s="201"/>
      <c r="BQ118" s="201"/>
      <c r="BR118" s="201"/>
      <c r="BS118" s="201"/>
      <c r="BT118" s="201"/>
      <c r="BU118" s="201"/>
      <c r="BV118" s="201"/>
      <c r="BW118" s="201"/>
      <c r="BX118" s="201"/>
      <c r="BY118" s="201"/>
      <c r="BZ118" s="201"/>
      <c r="CA118" s="201"/>
      <c r="CB118" s="201"/>
      <c r="CC118" s="201"/>
      <c r="CD118" s="201"/>
      <c r="CE118" s="201"/>
      <c r="CF118" s="201"/>
      <c r="CG118" s="201"/>
      <c r="CH118" s="201"/>
      <c r="CI118" s="201"/>
      <c r="CJ118" s="201"/>
      <c r="CK118" s="201"/>
      <c r="CL118" s="201"/>
      <c r="CM118" s="201"/>
      <c r="CN118" s="201"/>
      <c r="CO118" s="201"/>
      <c r="CP118" s="201"/>
      <c r="CQ118" s="201"/>
      <c r="CR118" s="201"/>
      <c r="CS118" s="201"/>
      <c r="CT118" s="201"/>
      <c r="CU118" s="201"/>
      <c r="CV118" s="201"/>
      <c r="CW118" s="201"/>
      <c r="CX118" s="201"/>
      <c r="CY118" s="201"/>
      <c r="CZ118" s="201"/>
      <c r="DA118" s="201"/>
      <c r="DB118" s="201"/>
      <c r="DC118" s="201"/>
      <c r="DD118" s="201"/>
      <c r="DE118" s="201"/>
      <c r="DF118" s="201"/>
      <c r="DG118" s="201"/>
      <c r="DH118" s="201"/>
      <c r="DI118" s="201"/>
      <c r="DJ118" s="201"/>
      <c r="DK118" s="201"/>
      <c r="DL118" s="201"/>
      <c r="DM118" s="201"/>
      <c r="DN118" s="201"/>
      <c r="DO118" s="201"/>
      <c r="DP118" s="201"/>
      <c r="DQ118" s="201"/>
      <c r="DR118" s="201"/>
      <c r="DS118" s="201"/>
      <c r="DT118" s="201"/>
      <c r="DU118" s="201"/>
      <c r="DV118" s="201"/>
      <c r="DW118" s="201"/>
      <c r="DX118" s="201"/>
      <c r="DY118" s="201"/>
      <c r="DZ118" s="201"/>
      <c r="EA118" s="201"/>
      <c r="EB118" s="201"/>
      <c r="EC118" s="201"/>
      <c r="ED118" s="201"/>
      <c r="EE118" s="201"/>
      <c r="EF118" s="201"/>
      <c r="EG118" s="201"/>
      <c r="EH118" s="201"/>
      <c r="EI118" s="201"/>
      <c r="EJ118" s="201"/>
      <c r="EK118" s="201"/>
      <c r="EL118" s="201"/>
      <c r="EM118" s="201"/>
      <c r="EN118" s="201"/>
      <c r="EO118" s="201"/>
      <c r="EP118" s="201"/>
      <c r="EQ118" s="201"/>
      <c r="ER118" s="201"/>
      <c r="ES118" s="201"/>
      <c r="ET118" s="201"/>
      <c r="EU118" s="201"/>
    </row>
    <row r="119" spans="1:163" s="60" customFormat="1" ht="15.75" x14ac:dyDescent="0.25">
      <c r="P119" s="202" t="s">
        <v>77</v>
      </c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3" t="s">
        <v>138</v>
      </c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3"/>
      <c r="CT119" s="203"/>
      <c r="CU119" s="203"/>
      <c r="CV119" s="203"/>
      <c r="CW119" s="203"/>
      <c r="CX119" s="203"/>
      <c r="CY119" s="203"/>
      <c r="CZ119" s="203"/>
      <c r="DA119" s="203"/>
      <c r="DB119" s="203"/>
      <c r="DC119" s="203"/>
      <c r="DD119" s="203"/>
      <c r="DE119" s="203"/>
      <c r="DF119" s="203"/>
      <c r="DG119" s="203"/>
      <c r="DH119" s="203"/>
      <c r="DI119" s="203"/>
      <c r="DJ119" s="203"/>
      <c r="DK119" s="202" t="s">
        <v>159</v>
      </c>
      <c r="DL119" s="202"/>
      <c r="DM119" s="202"/>
      <c r="DN119" s="202"/>
      <c r="DO119" s="202"/>
      <c r="DP119" s="202"/>
      <c r="DQ119" s="202"/>
      <c r="DR119" s="117" t="s">
        <v>205</v>
      </c>
      <c r="DS119" s="117"/>
      <c r="DT119" s="117"/>
      <c r="DU119" s="117"/>
      <c r="DV119" s="204" t="s">
        <v>78</v>
      </c>
      <c r="DW119" s="204"/>
      <c r="DX119" s="204"/>
      <c r="DY119" s="204"/>
      <c r="DZ119" s="204"/>
      <c r="EA119" s="204"/>
      <c r="EB119" s="204"/>
    </row>
    <row r="120" spans="1:163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154" t="s">
        <v>4</v>
      </c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154"/>
      <c r="BN120" s="154"/>
      <c r="BO120" s="154"/>
      <c r="BP120" s="154"/>
      <c r="BQ120" s="154"/>
      <c r="BR120" s="154"/>
      <c r="BS120" s="154"/>
      <c r="BT120" s="154"/>
      <c r="BU120" s="154"/>
      <c r="BV120" s="154"/>
      <c r="BW120" s="154"/>
      <c r="BX120" s="154"/>
      <c r="BY120" s="154"/>
      <c r="BZ120" s="154"/>
      <c r="CA120" s="154"/>
      <c r="CB120" s="154"/>
      <c r="CC120" s="154"/>
      <c r="CD120" s="154"/>
      <c r="CE120" s="154"/>
      <c r="CF120" s="154"/>
      <c r="CG120" s="154"/>
      <c r="CH120" s="154"/>
      <c r="CI120" s="154"/>
      <c r="CJ120" s="154"/>
      <c r="CK120" s="154"/>
      <c r="CL120" s="154"/>
      <c r="CM120" s="154"/>
      <c r="CN120" s="154"/>
      <c r="CO120" s="154"/>
      <c r="CP120" s="154"/>
      <c r="CQ120" s="154"/>
      <c r="CR120" s="154"/>
      <c r="CS120" s="154"/>
      <c r="CT120" s="154"/>
      <c r="CU120" s="154"/>
      <c r="CV120" s="154"/>
      <c r="CW120" s="154"/>
      <c r="CX120" s="154"/>
      <c r="CY120" s="154"/>
      <c r="CZ120" s="154"/>
      <c r="DA120" s="154"/>
      <c r="DB120" s="154"/>
      <c r="DC120" s="154"/>
      <c r="DD120" s="154"/>
      <c r="DE120" s="154"/>
      <c r="DF120" s="154"/>
      <c r="DG120" s="154"/>
      <c r="DH120" s="154"/>
      <c r="DI120" s="154"/>
      <c r="DJ120" s="154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63" s="60" customFormat="1" ht="15.75" x14ac:dyDescent="0.25">
      <c r="DC121" s="42"/>
    </row>
    <row r="122" spans="1:163" s="31" customFormat="1" ht="60.75" customHeight="1" x14ac:dyDescent="0.25">
      <c r="A122" s="205" t="s">
        <v>79</v>
      </c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206"/>
      <c r="AL122" s="206"/>
      <c r="AM122" s="206"/>
      <c r="AN122" s="206"/>
      <c r="AO122" s="206"/>
      <c r="AP122" s="206"/>
      <c r="AQ122" s="206"/>
      <c r="AR122" s="206"/>
      <c r="AS122" s="206"/>
      <c r="AT122" s="206"/>
      <c r="AU122" s="207"/>
      <c r="AV122" s="170" t="s">
        <v>80</v>
      </c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172"/>
      <c r="BY122" s="170" t="s">
        <v>81</v>
      </c>
      <c r="BZ122" s="171"/>
      <c r="CA122" s="171"/>
      <c r="CB122" s="171"/>
      <c r="CC122" s="171"/>
      <c r="CD122" s="171"/>
      <c r="CE122" s="171"/>
      <c r="CF122" s="171"/>
      <c r="CG122" s="171"/>
      <c r="CH122" s="171"/>
      <c r="CI122" s="171"/>
      <c r="CJ122" s="171"/>
      <c r="CK122" s="171"/>
      <c r="CL122" s="171"/>
      <c r="CM122" s="171"/>
      <c r="CN122" s="171"/>
      <c r="CO122" s="171"/>
      <c r="CP122" s="171"/>
      <c r="CQ122" s="171"/>
      <c r="CR122" s="171"/>
      <c r="CS122" s="171"/>
      <c r="CT122" s="171"/>
      <c r="CU122" s="171"/>
      <c r="CV122" s="171"/>
      <c r="CW122" s="171"/>
      <c r="CX122" s="171"/>
      <c r="CY122" s="171"/>
      <c r="CZ122" s="171"/>
      <c r="DA122" s="172"/>
      <c r="DC122" s="43"/>
    </row>
    <row r="123" spans="1:163" s="32" customFormat="1" x14ac:dyDescent="0.25">
      <c r="A123" s="192">
        <v>1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4"/>
      <c r="AV123" s="220">
        <v>2</v>
      </c>
      <c r="AW123" s="221"/>
      <c r="AX123" s="221"/>
      <c r="AY123" s="221"/>
      <c r="AZ123" s="221"/>
      <c r="BA123" s="221"/>
      <c r="BB123" s="221"/>
      <c r="BC123" s="221"/>
      <c r="BD123" s="221"/>
      <c r="BE123" s="221"/>
      <c r="BF123" s="221"/>
      <c r="BG123" s="221"/>
      <c r="BH123" s="221"/>
      <c r="BI123" s="221"/>
      <c r="BJ123" s="221"/>
      <c r="BK123" s="221"/>
      <c r="BL123" s="221"/>
      <c r="BM123" s="221"/>
      <c r="BN123" s="221"/>
      <c r="BO123" s="221"/>
      <c r="BP123" s="221"/>
      <c r="BQ123" s="221"/>
      <c r="BR123" s="221"/>
      <c r="BS123" s="221"/>
      <c r="BT123" s="221"/>
      <c r="BU123" s="221"/>
      <c r="BV123" s="221"/>
      <c r="BW123" s="221"/>
      <c r="BX123" s="222"/>
      <c r="BY123" s="220">
        <v>3</v>
      </c>
      <c r="BZ123" s="221"/>
      <c r="CA123" s="221"/>
      <c r="CB123" s="221"/>
      <c r="CC123" s="221"/>
      <c r="CD123" s="221"/>
      <c r="CE123" s="221"/>
      <c r="CF123" s="221"/>
      <c r="CG123" s="221"/>
      <c r="CH123" s="221"/>
      <c r="CI123" s="221"/>
      <c r="CJ123" s="221"/>
      <c r="CK123" s="221"/>
      <c r="CL123" s="221"/>
      <c r="CM123" s="221"/>
      <c r="CN123" s="221"/>
      <c r="CO123" s="221"/>
      <c r="CP123" s="221"/>
      <c r="CQ123" s="221"/>
      <c r="CR123" s="221"/>
      <c r="CS123" s="221"/>
      <c r="CT123" s="221"/>
      <c r="CU123" s="221"/>
      <c r="CV123" s="221"/>
      <c r="CW123" s="221"/>
      <c r="CX123" s="221"/>
      <c r="CY123" s="221"/>
      <c r="CZ123" s="221"/>
      <c r="DA123" s="222"/>
      <c r="DC123" s="58"/>
    </row>
    <row r="124" spans="1:163" s="18" customFormat="1" x14ac:dyDescent="0.25">
      <c r="A124" s="21"/>
      <c r="B124" s="208" t="s">
        <v>82</v>
      </c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10"/>
      <c r="AV124" s="198">
        <v>0</v>
      </c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  <c r="BN124" s="199"/>
      <c r="BO124" s="199"/>
      <c r="BP124" s="199"/>
      <c r="BQ124" s="199"/>
      <c r="BR124" s="199"/>
      <c r="BS124" s="199"/>
      <c r="BT124" s="199"/>
      <c r="BU124" s="199"/>
      <c r="BV124" s="199"/>
      <c r="BW124" s="199"/>
      <c r="BX124" s="200"/>
      <c r="BY124" s="198">
        <v>0</v>
      </c>
      <c r="BZ124" s="199"/>
      <c r="CA124" s="199"/>
      <c r="CB124" s="199"/>
      <c r="CC124" s="199"/>
      <c r="CD124" s="199"/>
      <c r="CE124" s="199"/>
      <c r="CF124" s="199"/>
      <c r="CG124" s="199"/>
      <c r="CH124" s="199"/>
      <c r="CI124" s="199"/>
      <c r="CJ124" s="199"/>
      <c r="CK124" s="199"/>
      <c r="CL124" s="199"/>
      <c r="CM124" s="199"/>
      <c r="CN124" s="199"/>
      <c r="CO124" s="199"/>
      <c r="CP124" s="199"/>
      <c r="CQ124" s="199"/>
      <c r="CR124" s="199"/>
      <c r="CS124" s="199"/>
      <c r="CT124" s="199"/>
      <c r="CU124" s="199"/>
      <c r="CV124" s="199"/>
      <c r="CW124" s="199"/>
      <c r="CX124" s="199"/>
      <c r="CY124" s="199"/>
      <c r="CZ124" s="199"/>
      <c r="DA124" s="200"/>
      <c r="DC124" s="44"/>
    </row>
    <row r="125" spans="1:163" s="18" customFormat="1" x14ac:dyDescent="0.25">
      <c r="A125" s="21"/>
      <c r="B125" s="209" t="s">
        <v>83</v>
      </c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10"/>
      <c r="AV125" s="198">
        <v>0</v>
      </c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  <c r="BN125" s="199"/>
      <c r="BO125" s="199"/>
      <c r="BP125" s="199"/>
      <c r="BQ125" s="199"/>
      <c r="BR125" s="199"/>
      <c r="BS125" s="199"/>
      <c r="BT125" s="199"/>
      <c r="BU125" s="199"/>
      <c r="BV125" s="199"/>
      <c r="BW125" s="199"/>
      <c r="BX125" s="200"/>
      <c r="BY125" s="198">
        <v>0</v>
      </c>
      <c r="BZ125" s="199"/>
      <c r="CA125" s="199"/>
      <c r="CB125" s="199"/>
      <c r="CC125" s="199"/>
      <c r="CD125" s="199"/>
      <c r="CE125" s="199"/>
      <c r="CF125" s="199"/>
      <c r="CG125" s="199"/>
      <c r="CH125" s="199"/>
      <c r="CI125" s="199"/>
      <c r="CJ125" s="199"/>
      <c r="CK125" s="199"/>
      <c r="CL125" s="199"/>
      <c r="CM125" s="199"/>
      <c r="CN125" s="199"/>
      <c r="CO125" s="199"/>
      <c r="CP125" s="199"/>
      <c r="CQ125" s="199"/>
      <c r="CR125" s="199"/>
      <c r="CS125" s="199"/>
      <c r="CT125" s="199"/>
      <c r="CU125" s="199"/>
      <c r="CV125" s="199"/>
      <c r="CW125" s="199"/>
      <c r="CX125" s="199"/>
      <c r="CY125" s="199"/>
      <c r="CZ125" s="199"/>
      <c r="DA125" s="200"/>
      <c r="DC125" s="44"/>
    </row>
    <row r="126" spans="1:163" s="18" customFormat="1" x14ac:dyDescent="0.25">
      <c r="A126" s="21"/>
      <c r="B126" s="209" t="s">
        <v>84</v>
      </c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10"/>
      <c r="AV126" s="198">
        <v>0</v>
      </c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199"/>
      <c r="BT126" s="199"/>
      <c r="BU126" s="199"/>
      <c r="BV126" s="199"/>
      <c r="BW126" s="199"/>
      <c r="BX126" s="200"/>
      <c r="BY126" s="198">
        <v>0</v>
      </c>
      <c r="BZ126" s="199"/>
      <c r="CA126" s="199"/>
      <c r="CB126" s="199"/>
      <c r="CC126" s="199"/>
      <c r="CD126" s="199"/>
      <c r="CE126" s="199"/>
      <c r="CF126" s="199"/>
      <c r="CG126" s="199"/>
      <c r="CH126" s="199"/>
      <c r="CI126" s="199"/>
      <c r="CJ126" s="199"/>
      <c r="CK126" s="199"/>
      <c r="CL126" s="199"/>
      <c r="CM126" s="199"/>
      <c r="CN126" s="199"/>
      <c r="CO126" s="199"/>
      <c r="CP126" s="199"/>
      <c r="CQ126" s="199"/>
      <c r="CR126" s="199"/>
      <c r="CS126" s="199"/>
      <c r="CT126" s="199"/>
      <c r="CU126" s="199"/>
      <c r="CV126" s="199"/>
      <c r="CW126" s="199"/>
      <c r="CX126" s="199"/>
      <c r="CY126" s="199"/>
      <c r="CZ126" s="199"/>
      <c r="DA126" s="200"/>
      <c r="DC126" s="44"/>
    </row>
    <row r="127" spans="1:163" s="18" customFormat="1" x14ac:dyDescent="0.25">
      <c r="A127" s="21"/>
      <c r="B127" s="209" t="s">
        <v>85</v>
      </c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10"/>
      <c r="AV127" s="198">
        <f>CR113*1000</f>
        <v>7700</v>
      </c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200"/>
      <c r="BY127" s="198">
        <f>DN113*1000</f>
        <v>7700</v>
      </c>
      <c r="BZ127" s="199"/>
      <c r="CA127" s="199"/>
      <c r="CB127" s="199"/>
      <c r="CC127" s="199"/>
      <c r="CD127" s="199"/>
      <c r="CE127" s="199"/>
      <c r="CF127" s="199"/>
      <c r="CG127" s="199"/>
      <c r="CH127" s="199"/>
      <c r="CI127" s="199"/>
      <c r="CJ127" s="199"/>
      <c r="CK127" s="199"/>
      <c r="CL127" s="199"/>
      <c r="CM127" s="199"/>
      <c r="CN127" s="199"/>
      <c r="CO127" s="199"/>
      <c r="CP127" s="199"/>
      <c r="CQ127" s="199"/>
      <c r="CR127" s="199"/>
      <c r="CS127" s="199"/>
      <c r="CT127" s="199"/>
      <c r="CU127" s="199"/>
      <c r="CV127" s="199"/>
      <c r="CW127" s="199"/>
      <c r="CX127" s="199"/>
      <c r="CY127" s="199"/>
      <c r="CZ127" s="199"/>
      <c r="DA127" s="200"/>
      <c r="DC127" s="44"/>
    </row>
    <row r="128" spans="1:163" s="18" customFormat="1" x14ac:dyDescent="0.25">
      <c r="A128" s="21"/>
      <c r="B128" s="209" t="s">
        <v>86</v>
      </c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10"/>
      <c r="AV128" s="198">
        <f>CR107*1000</f>
        <v>6758</v>
      </c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  <c r="BN128" s="199"/>
      <c r="BO128" s="199"/>
      <c r="BP128" s="199"/>
      <c r="BQ128" s="199"/>
      <c r="BR128" s="199"/>
      <c r="BS128" s="199"/>
      <c r="BT128" s="199"/>
      <c r="BU128" s="199"/>
      <c r="BV128" s="199"/>
      <c r="BW128" s="199"/>
      <c r="BX128" s="200"/>
      <c r="BY128" s="198">
        <f>DN107*1000</f>
        <v>6758</v>
      </c>
      <c r="BZ128" s="199"/>
      <c r="CA128" s="199"/>
      <c r="CB128" s="199"/>
      <c r="CC128" s="199"/>
      <c r="CD128" s="199"/>
      <c r="CE128" s="199"/>
      <c r="CF128" s="199"/>
      <c r="CG128" s="199"/>
      <c r="CH128" s="199"/>
      <c r="CI128" s="199"/>
      <c r="CJ128" s="199"/>
      <c r="CK128" s="199"/>
      <c r="CL128" s="199"/>
      <c r="CM128" s="199"/>
      <c r="CN128" s="199"/>
      <c r="CO128" s="199"/>
      <c r="CP128" s="199"/>
      <c r="CQ128" s="199"/>
      <c r="CR128" s="199"/>
      <c r="CS128" s="199"/>
      <c r="CT128" s="199"/>
      <c r="CU128" s="199"/>
      <c r="CV128" s="199"/>
      <c r="CW128" s="199"/>
      <c r="CX128" s="199"/>
      <c r="CY128" s="199"/>
      <c r="CZ128" s="199"/>
      <c r="DA128" s="200"/>
      <c r="DC128" s="44"/>
    </row>
    <row r="129" spans="1:107" s="18" customFormat="1" x14ac:dyDescent="0.25">
      <c r="A129" s="21"/>
      <c r="B129" s="209" t="s">
        <v>87</v>
      </c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10"/>
      <c r="AV129" s="198">
        <f>CR108*1000</f>
        <v>305.27</v>
      </c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199"/>
      <c r="BT129" s="199"/>
      <c r="BU129" s="199"/>
      <c r="BV129" s="199"/>
      <c r="BW129" s="199"/>
      <c r="BX129" s="200"/>
      <c r="BY129" s="198">
        <f>DN108*1000</f>
        <v>305.27</v>
      </c>
      <c r="BZ129" s="199"/>
      <c r="CA129" s="199"/>
      <c r="CB129" s="199"/>
      <c r="CC129" s="199"/>
      <c r="CD129" s="199"/>
      <c r="CE129" s="199"/>
      <c r="CF129" s="199"/>
      <c r="CG129" s="199"/>
      <c r="CH129" s="199"/>
      <c r="CI129" s="199"/>
      <c r="CJ129" s="199"/>
      <c r="CK129" s="199"/>
      <c r="CL129" s="199"/>
      <c r="CM129" s="199"/>
      <c r="CN129" s="199"/>
      <c r="CO129" s="199"/>
      <c r="CP129" s="199"/>
      <c r="CQ129" s="199"/>
      <c r="CR129" s="199"/>
      <c r="CS129" s="199"/>
      <c r="CT129" s="199"/>
      <c r="CU129" s="199"/>
      <c r="CV129" s="199"/>
      <c r="CW129" s="199"/>
      <c r="CX129" s="199"/>
      <c r="CY129" s="199"/>
      <c r="CZ129" s="199"/>
      <c r="DA129" s="200"/>
      <c r="DC129" s="44"/>
    </row>
    <row r="130" spans="1:107" s="18" customFormat="1" x14ac:dyDescent="0.25">
      <c r="A130" s="21"/>
      <c r="B130" s="209" t="s">
        <v>88</v>
      </c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10"/>
      <c r="AV130" s="198">
        <f>(CR109+CR110+CR111)*1000</f>
        <v>127.09799999999998</v>
      </c>
      <c r="AW130" s="199"/>
      <c r="AX130" s="199"/>
      <c r="AY130" s="199"/>
      <c r="AZ130" s="199"/>
      <c r="BA130" s="199"/>
      <c r="BB130" s="199"/>
      <c r="BC130" s="199"/>
      <c r="BD130" s="199"/>
      <c r="BE130" s="199"/>
      <c r="BF130" s="199"/>
      <c r="BG130" s="199"/>
      <c r="BH130" s="199"/>
      <c r="BI130" s="199"/>
      <c r="BJ130" s="199"/>
      <c r="BK130" s="199"/>
      <c r="BL130" s="199"/>
      <c r="BM130" s="199"/>
      <c r="BN130" s="199"/>
      <c r="BO130" s="199"/>
      <c r="BP130" s="199"/>
      <c r="BQ130" s="199"/>
      <c r="BR130" s="199"/>
      <c r="BS130" s="199"/>
      <c r="BT130" s="199"/>
      <c r="BU130" s="199"/>
      <c r="BV130" s="199"/>
      <c r="BW130" s="199"/>
      <c r="BX130" s="200"/>
      <c r="BY130" s="198">
        <f>(DN109+DN110+DN111)*1000</f>
        <v>127.09799999999998</v>
      </c>
      <c r="BZ130" s="199"/>
      <c r="CA130" s="199"/>
      <c r="CB130" s="199"/>
      <c r="CC130" s="199"/>
      <c r="CD130" s="199"/>
      <c r="CE130" s="199"/>
      <c r="CF130" s="199"/>
      <c r="CG130" s="199"/>
      <c r="CH130" s="199"/>
      <c r="CI130" s="199"/>
      <c r="CJ130" s="199"/>
      <c r="CK130" s="199"/>
      <c r="CL130" s="199"/>
      <c r="CM130" s="199"/>
      <c r="CN130" s="199"/>
      <c r="CO130" s="199"/>
      <c r="CP130" s="199"/>
      <c r="CQ130" s="199"/>
      <c r="CR130" s="199"/>
      <c r="CS130" s="199"/>
      <c r="CT130" s="199"/>
      <c r="CU130" s="199"/>
      <c r="CV130" s="199"/>
      <c r="CW130" s="199"/>
      <c r="CX130" s="199"/>
      <c r="CY130" s="199"/>
      <c r="CZ130" s="199"/>
      <c r="DA130" s="200"/>
      <c r="DC130" s="44"/>
    </row>
    <row r="131" spans="1:107" s="18" customFormat="1" x14ac:dyDescent="0.25">
      <c r="A131" s="21"/>
      <c r="B131" s="209" t="s">
        <v>89</v>
      </c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10"/>
      <c r="AV131" s="198">
        <v>0</v>
      </c>
      <c r="AW131" s="199"/>
      <c r="AX131" s="199"/>
      <c r="AY131" s="199"/>
      <c r="AZ131" s="199"/>
      <c r="BA131" s="199"/>
      <c r="BB131" s="199"/>
      <c r="BC131" s="199"/>
      <c r="BD131" s="199"/>
      <c r="BE131" s="199"/>
      <c r="BF131" s="199"/>
      <c r="BG131" s="199"/>
      <c r="BH131" s="199"/>
      <c r="BI131" s="199"/>
      <c r="BJ131" s="199"/>
      <c r="BK131" s="199"/>
      <c r="BL131" s="199"/>
      <c r="BM131" s="199"/>
      <c r="BN131" s="199"/>
      <c r="BO131" s="199"/>
      <c r="BP131" s="199"/>
      <c r="BQ131" s="199"/>
      <c r="BR131" s="199"/>
      <c r="BS131" s="199"/>
      <c r="BT131" s="199"/>
      <c r="BU131" s="199"/>
      <c r="BV131" s="199"/>
      <c r="BW131" s="199"/>
      <c r="BX131" s="200"/>
      <c r="BY131" s="198">
        <v>0</v>
      </c>
      <c r="BZ131" s="199"/>
      <c r="CA131" s="199"/>
      <c r="CB131" s="199"/>
      <c r="CC131" s="199"/>
      <c r="CD131" s="199"/>
      <c r="CE131" s="199"/>
      <c r="CF131" s="199"/>
      <c r="CG131" s="199"/>
      <c r="CH131" s="199"/>
      <c r="CI131" s="199"/>
      <c r="CJ131" s="199"/>
      <c r="CK131" s="199"/>
      <c r="CL131" s="199"/>
      <c r="CM131" s="199"/>
      <c r="CN131" s="199"/>
      <c r="CO131" s="199"/>
      <c r="CP131" s="199"/>
      <c r="CQ131" s="199"/>
      <c r="CR131" s="199"/>
      <c r="CS131" s="199"/>
      <c r="CT131" s="199"/>
      <c r="CU131" s="199"/>
      <c r="CV131" s="199"/>
      <c r="CW131" s="199"/>
      <c r="CX131" s="199"/>
      <c r="CY131" s="199"/>
      <c r="CZ131" s="199"/>
      <c r="DA131" s="200"/>
      <c r="DC131" s="44"/>
    </row>
    <row r="132" spans="1:107" s="18" customFormat="1" x14ac:dyDescent="0.25">
      <c r="A132" s="21"/>
      <c r="B132" s="209" t="s">
        <v>90</v>
      </c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10"/>
      <c r="AV132" s="198">
        <v>0</v>
      </c>
      <c r="AW132" s="199"/>
      <c r="AX132" s="199"/>
      <c r="AY132" s="199"/>
      <c r="AZ132" s="199"/>
      <c r="BA132" s="199"/>
      <c r="BB132" s="199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  <c r="BN132" s="199"/>
      <c r="BO132" s="199"/>
      <c r="BP132" s="199"/>
      <c r="BQ132" s="199"/>
      <c r="BR132" s="199"/>
      <c r="BS132" s="199"/>
      <c r="BT132" s="199"/>
      <c r="BU132" s="199"/>
      <c r="BV132" s="199"/>
      <c r="BW132" s="199"/>
      <c r="BX132" s="200"/>
      <c r="BY132" s="198">
        <v>0</v>
      </c>
      <c r="BZ132" s="199"/>
      <c r="CA132" s="199"/>
      <c r="CB132" s="199"/>
      <c r="CC132" s="199"/>
      <c r="CD132" s="199"/>
      <c r="CE132" s="199"/>
      <c r="CF132" s="199"/>
      <c r="CG132" s="199"/>
      <c r="CH132" s="199"/>
      <c r="CI132" s="199"/>
      <c r="CJ132" s="199"/>
      <c r="CK132" s="199"/>
      <c r="CL132" s="199"/>
      <c r="CM132" s="199"/>
      <c r="CN132" s="199"/>
      <c r="CO132" s="199"/>
      <c r="CP132" s="199"/>
      <c r="CQ132" s="199"/>
      <c r="CR132" s="199"/>
      <c r="CS132" s="199"/>
      <c r="CT132" s="199"/>
      <c r="CU132" s="199"/>
      <c r="CV132" s="199"/>
      <c r="CW132" s="199"/>
      <c r="CX132" s="199"/>
      <c r="CY132" s="199"/>
      <c r="CZ132" s="199"/>
      <c r="DA132" s="200"/>
      <c r="DC132" s="44"/>
    </row>
    <row r="133" spans="1:107" s="18" customFormat="1" x14ac:dyDescent="0.25">
      <c r="A133" s="21"/>
      <c r="B133" s="209" t="s">
        <v>91</v>
      </c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10"/>
      <c r="AV133" s="198">
        <v>0</v>
      </c>
      <c r="AW133" s="199"/>
      <c r="AX133" s="199"/>
      <c r="AY133" s="199"/>
      <c r="AZ133" s="199"/>
      <c r="BA133" s="199"/>
      <c r="BB133" s="199"/>
      <c r="BC133" s="199"/>
      <c r="BD133" s="199"/>
      <c r="BE133" s="199"/>
      <c r="BF133" s="199"/>
      <c r="BG133" s="199"/>
      <c r="BH133" s="199"/>
      <c r="BI133" s="199"/>
      <c r="BJ133" s="199"/>
      <c r="BK133" s="199"/>
      <c r="BL133" s="199"/>
      <c r="BM133" s="199"/>
      <c r="BN133" s="199"/>
      <c r="BO133" s="199"/>
      <c r="BP133" s="199"/>
      <c r="BQ133" s="199"/>
      <c r="BR133" s="199"/>
      <c r="BS133" s="199"/>
      <c r="BT133" s="199"/>
      <c r="BU133" s="199"/>
      <c r="BV133" s="199"/>
      <c r="BW133" s="199"/>
      <c r="BX133" s="200"/>
      <c r="BY133" s="198">
        <v>0</v>
      </c>
      <c r="BZ133" s="199"/>
      <c r="CA133" s="199"/>
      <c r="CB133" s="199"/>
      <c r="CC133" s="199"/>
      <c r="CD133" s="199"/>
      <c r="CE133" s="199"/>
      <c r="CF133" s="199"/>
      <c r="CG133" s="199"/>
      <c r="CH133" s="199"/>
      <c r="CI133" s="199"/>
      <c r="CJ133" s="199"/>
      <c r="CK133" s="199"/>
      <c r="CL133" s="199"/>
      <c r="CM133" s="199"/>
      <c r="CN133" s="199"/>
      <c r="CO133" s="199"/>
      <c r="CP133" s="199"/>
      <c r="CQ133" s="199"/>
      <c r="CR133" s="199"/>
      <c r="CS133" s="199"/>
      <c r="CT133" s="199"/>
      <c r="CU133" s="199"/>
      <c r="CV133" s="199"/>
      <c r="CW133" s="199"/>
      <c r="CX133" s="199"/>
      <c r="CY133" s="199"/>
      <c r="CZ133" s="199"/>
      <c r="DA133" s="200"/>
      <c r="DC133" s="44"/>
    </row>
    <row r="134" spans="1:107" s="18" customFormat="1" x14ac:dyDescent="0.25">
      <c r="A134" s="21"/>
      <c r="B134" s="209" t="s">
        <v>92</v>
      </c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10"/>
      <c r="AV134" s="198">
        <v>0</v>
      </c>
      <c r="AW134" s="199"/>
      <c r="AX134" s="199"/>
      <c r="AY134" s="199"/>
      <c r="AZ134" s="199"/>
      <c r="BA134" s="199"/>
      <c r="BB134" s="199"/>
      <c r="BC134" s="199"/>
      <c r="BD134" s="199"/>
      <c r="BE134" s="199"/>
      <c r="BF134" s="199"/>
      <c r="BG134" s="199"/>
      <c r="BH134" s="199"/>
      <c r="BI134" s="199"/>
      <c r="BJ134" s="199"/>
      <c r="BK134" s="199"/>
      <c r="BL134" s="199"/>
      <c r="BM134" s="199"/>
      <c r="BN134" s="199"/>
      <c r="BO134" s="199"/>
      <c r="BP134" s="199"/>
      <c r="BQ134" s="199"/>
      <c r="BR134" s="199"/>
      <c r="BS134" s="199"/>
      <c r="BT134" s="199"/>
      <c r="BU134" s="199"/>
      <c r="BV134" s="199"/>
      <c r="BW134" s="199"/>
      <c r="BX134" s="200"/>
      <c r="BY134" s="198">
        <v>0</v>
      </c>
      <c r="BZ134" s="199"/>
      <c r="CA134" s="199"/>
      <c r="CB134" s="199"/>
      <c r="CC134" s="199"/>
      <c r="CD134" s="199"/>
      <c r="CE134" s="199"/>
      <c r="CF134" s="199"/>
      <c r="CG134" s="199"/>
      <c r="CH134" s="199"/>
      <c r="CI134" s="199"/>
      <c r="CJ134" s="199"/>
      <c r="CK134" s="199"/>
      <c r="CL134" s="199"/>
      <c r="CM134" s="199"/>
      <c r="CN134" s="199"/>
      <c r="CO134" s="199"/>
      <c r="CP134" s="199"/>
      <c r="CQ134" s="199"/>
      <c r="CR134" s="199"/>
      <c r="CS134" s="199"/>
      <c r="CT134" s="199"/>
      <c r="CU134" s="199"/>
      <c r="CV134" s="199"/>
      <c r="CW134" s="199"/>
      <c r="CX134" s="199"/>
      <c r="CY134" s="199"/>
      <c r="CZ134" s="199"/>
      <c r="DA134" s="200"/>
      <c r="DC134" s="44"/>
    </row>
    <row r="135" spans="1:107" s="18" customFormat="1" x14ac:dyDescent="0.25">
      <c r="A135" s="21"/>
      <c r="B135" s="209" t="s">
        <v>53</v>
      </c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10"/>
      <c r="AV135" s="198">
        <f>AV127+AV128+AV129+AV130</f>
        <v>14890.368</v>
      </c>
      <c r="AW135" s="199"/>
      <c r="AX135" s="199"/>
      <c r="AY135" s="199"/>
      <c r="AZ135" s="199"/>
      <c r="BA135" s="199"/>
      <c r="BB135" s="199"/>
      <c r="BC135" s="199"/>
      <c r="BD135" s="199"/>
      <c r="BE135" s="199"/>
      <c r="BF135" s="199"/>
      <c r="BG135" s="199"/>
      <c r="BH135" s="199"/>
      <c r="BI135" s="199"/>
      <c r="BJ135" s="199"/>
      <c r="BK135" s="199"/>
      <c r="BL135" s="199"/>
      <c r="BM135" s="199"/>
      <c r="BN135" s="199"/>
      <c r="BO135" s="199"/>
      <c r="BP135" s="199"/>
      <c r="BQ135" s="199"/>
      <c r="BR135" s="199"/>
      <c r="BS135" s="199"/>
      <c r="BT135" s="199"/>
      <c r="BU135" s="199"/>
      <c r="BV135" s="199"/>
      <c r="BW135" s="199"/>
      <c r="BX135" s="200"/>
      <c r="BY135" s="198">
        <f>BY127+BY128+BY129+BY130</f>
        <v>14890.368</v>
      </c>
      <c r="BZ135" s="199"/>
      <c r="CA135" s="199"/>
      <c r="CB135" s="199"/>
      <c r="CC135" s="199"/>
      <c r="CD135" s="199"/>
      <c r="CE135" s="199"/>
      <c r="CF135" s="199"/>
      <c r="CG135" s="199"/>
      <c r="CH135" s="199"/>
      <c r="CI135" s="199"/>
      <c r="CJ135" s="199"/>
      <c r="CK135" s="199"/>
      <c r="CL135" s="199"/>
      <c r="CM135" s="199"/>
      <c r="CN135" s="199"/>
      <c r="CO135" s="199"/>
      <c r="CP135" s="199"/>
      <c r="CQ135" s="199"/>
      <c r="CR135" s="199"/>
      <c r="CS135" s="199"/>
      <c r="CT135" s="199"/>
      <c r="CU135" s="199"/>
      <c r="CV135" s="199"/>
      <c r="CW135" s="199"/>
      <c r="CX135" s="199"/>
      <c r="CY135" s="199"/>
      <c r="CZ135" s="199"/>
      <c r="DA135" s="200"/>
      <c r="DC135" s="44"/>
    </row>
  </sheetData>
  <mergeCells count="525"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C120:DJ120"/>
    <mergeCell ref="A122:AU122"/>
    <mergeCell ref="AV122:BX122"/>
    <mergeCell ref="BY122:DA122"/>
    <mergeCell ref="A123:AU123"/>
    <mergeCell ref="AV123:BX123"/>
    <mergeCell ref="BY123:DA123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CR112:DM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BA110:BW110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A106:Z106"/>
    <mergeCell ref="AA106:AZ106"/>
    <mergeCell ref="BA106:BW106"/>
    <mergeCell ref="BX106:CQ106"/>
    <mergeCell ref="CR106:DM106"/>
    <mergeCell ref="DN106:EJ106"/>
    <mergeCell ref="EK106:FG106"/>
    <mergeCell ref="CR109:DM109"/>
    <mergeCell ref="DN109:EJ109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N105:EJ105"/>
    <mergeCell ref="EK105:FG105"/>
    <mergeCell ref="A90:Q95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DY94:EJ94"/>
    <mergeCell ref="EK94:EV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A88:Q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CZ87:DX87"/>
    <mergeCell ref="DY87:EJ87"/>
    <mergeCell ref="EK87:EV87"/>
    <mergeCell ref="EW87:FH87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EA79:FE79"/>
    <mergeCell ref="CV74:DZ74"/>
    <mergeCell ref="CV75:DZ75"/>
    <mergeCell ref="CV76:DZ76"/>
    <mergeCell ref="CV71:DZ71"/>
    <mergeCell ref="CV72:DZ72"/>
    <mergeCell ref="CV69:DZ69"/>
    <mergeCell ref="CV70:DZ70"/>
    <mergeCell ref="CV73:DZ73"/>
    <mergeCell ref="AS66:BP66"/>
    <mergeCell ref="BQ65:CS65"/>
    <mergeCell ref="BQ66:CS66"/>
    <mergeCell ref="BQ68:CS68"/>
    <mergeCell ref="B79:V79"/>
    <mergeCell ref="X79:AR79"/>
    <mergeCell ref="AT79:BP79"/>
    <mergeCell ref="CV79:DZ79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BQ73:CS73"/>
    <mergeCell ref="BQ74:CS74"/>
    <mergeCell ref="BQ71:CS71"/>
    <mergeCell ref="BQ75:CS75"/>
    <mergeCell ref="BQ76:CS76"/>
    <mergeCell ref="BQ79:CS79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EA65:FE68"/>
    <mergeCell ref="CV66:DZ66"/>
    <mergeCell ref="CV67:DZ67"/>
    <mergeCell ref="CV68:DZ68"/>
    <mergeCell ref="AS65:BP6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65:V68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A69:V78"/>
    <mergeCell ref="W75:AR78"/>
    <mergeCell ref="AS77:BP77"/>
    <mergeCell ref="BQ77:CS77"/>
    <mergeCell ref="CV77:DZ77"/>
    <mergeCell ref="AS78:BP78"/>
    <mergeCell ref="BQ78:CS78"/>
    <mergeCell ref="CV78:DZ78"/>
    <mergeCell ref="EA69:FE78"/>
    <mergeCell ref="BQ72:CS72"/>
    <mergeCell ref="W69:AR74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view="pageBreakPreview" zoomScale="70" zoomScaleNormal="70" zoomScaleSheetLayoutView="70" workbookViewId="0">
      <selection activeCell="A2" sqref="A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52" t="s">
        <v>1</v>
      </c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83" t="s">
        <v>194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</row>
    <row r="7" spans="1:164" s="69" customFormat="1" ht="23.2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</row>
    <row r="8" spans="1:164" s="8" customFormat="1" ht="12.75" x14ac:dyDescent="0.2">
      <c r="AV8" s="154" t="s">
        <v>4</v>
      </c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5" t="s">
        <v>5</v>
      </c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6" t="s">
        <v>160</v>
      </c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5">
        <v>20</v>
      </c>
      <c r="CS9" s="115"/>
      <c r="CT9" s="115"/>
      <c r="CU9" s="115"/>
      <c r="CV9" s="117" t="s">
        <v>205</v>
      </c>
      <c r="CW9" s="117"/>
      <c r="CX9" s="117"/>
      <c r="CY9" s="117"/>
      <c r="CZ9" s="118" t="s">
        <v>6</v>
      </c>
      <c r="DA9" s="118"/>
      <c r="DB9" s="118"/>
      <c r="DC9" s="118"/>
      <c r="DD9" s="118"/>
      <c r="DE9" s="118"/>
      <c r="DF9" s="118"/>
      <c r="DG9" s="118"/>
    </row>
    <row r="10" spans="1:164" s="63" customFormat="1" ht="15.75" x14ac:dyDescent="0.25">
      <c r="C10" s="115" t="s">
        <v>7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 t="s">
        <v>161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DC10" s="7"/>
    </row>
    <row r="12" spans="1:164" s="12" customFormat="1" ht="90" customHeight="1" x14ac:dyDescent="0.2">
      <c r="A12" s="156" t="s">
        <v>8</v>
      </c>
      <c r="B12" s="156"/>
      <c r="C12" s="156"/>
      <c r="D12" s="156"/>
      <c r="E12" s="156"/>
      <c r="F12" s="156" t="s">
        <v>9</v>
      </c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 t="s">
        <v>10</v>
      </c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 t="s">
        <v>11</v>
      </c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 t="s">
        <v>12</v>
      </c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 t="s">
        <v>13</v>
      </c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 t="s">
        <v>14</v>
      </c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 t="s">
        <v>15</v>
      </c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 t="s">
        <v>16</v>
      </c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 t="s">
        <v>17</v>
      </c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</row>
    <row r="13" spans="1:164" s="13" customFormat="1" x14ac:dyDescent="0.25">
      <c r="A13" s="157">
        <v>1</v>
      </c>
      <c r="B13" s="158"/>
      <c r="C13" s="158"/>
      <c r="D13" s="158"/>
      <c r="E13" s="159"/>
      <c r="F13" s="160">
        <v>2</v>
      </c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>
        <v>3</v>
      </c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>
        <v>4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>
        <v>5</v>
      </c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>
        <v>6</v>
      </c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>
        <v>7</v>
      </c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>
        <v>8</v>
      </c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0"/>
      <c r="DR13" s="160">
        <v>9</v>
      </c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>
        <v>10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</row>
    <row r="14" spans="1:164" s="14" customFormat="1" ht="72" customHeight="1" x14ac:dyDescent="0.25">
      <c r="A14" s="148" t="s">
        <v>40</v>
      </c>
      <c r="B14" s="149"/>
      <c r="C14" s="149"/>
      <c r="D14" s="149"/>
      <c r="E14" s="150"/>
      <c r="F14" s="151" t="s">
        <v>93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 t="s">
        <v>96</v>
      </c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90" t="s">
        <v>99</v>
      </c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132">
        <f>40.291</f>
        <v>40.290999999999997</v>
      </c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41" t="s">
        <v>110</v>
      </c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38">
        <v>8.8366539999999993</v>
      </c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40"/>
      <c r="DA14" s="138">
        <f>CJ14</f>
        <v>8.8366539999999993</v>
      </c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40"/>
      <c r="DR14" s="138">
        <f>DA14</f>
        <v>8.8366539999999993</v>
      </c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40"/>
      <c r="EL14" s="138">
        <f>AZ14-DR14</f>
        <v>31.454345999999997</v>
      </c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40"/>
    </row>
    <row r="15" spans="1:164" s="14" customFormat="1" ht="78.75" customHeight="1" x14ac:dyDescent="0.25">
      <c r="A15" s="148" t="s">
        <v>42</v>
      </c>
      <c r="B15" s="149"/>
      <c r="C15" s="149"/>
      <c r="D15" s="149"/>
      <c r="E15" s="150"/>
      <c r="F15" s="151" t="s">
        <v>94</v>
      </c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 t="s">
        <v>195</v>
      </c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90" t="s">
        <v>100</v>
      </c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132">
        <v>13.333</v>
      </c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41" t="s">
        <v>110</v>
      </c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38">
        <v>11.343928000000002</v>
      </c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40"/>
      <c r="DA15" s="138">
        <f t="shared" ref="DA15" si="0">CJ15</f>
        <v>11.343928000000002</v>
      </c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40"/>
      <c r="DR15" s="138">
        <f>DA15</f>
        <v>11.343928000000002</v>
      </c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40"/>
      <c r="EL15" s="138">
        <f>AZ15-DR15</f>
        <v>1.9890719999999984</v>
      </c>
      <c r="EM15" s="139"/>
      <c r="EN15" s="139"/>
      <c r="EO15" s="139"/>
      <c r="EP15" s="139"/>
      <c r="EQ15" s="139"/>
      <c r="ER15" s="139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40"/>
    </row>
    <row r="16" spans="1:164" s="14" customFormat="1" ht="117" customHeight="1" x14ac:dyDescent="0.25">
      <c r="A16" s="148" t="s">
        <v>44</v>
      </c>
      <c r="B16" s="149"/>
      <c r="C16" s="149"/>
      <c r="D16" s="149"/>
      <c r="E16" s="150"/>
      <c r="F16" s="151" t="s">
        <v>95</v>
      </c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 t="s">
        <v>98</v>
      </c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90" t="s">
        <v>101</v>
      </c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32">
        <v>87.5</v>
      </c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41" t="s">
        <v>199</v>
      </c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38">
        <v>94.612656000000001</v>
      </c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40"/>
      <c r="DA16" s="138">
        <f>CJ16</f>
        <v>94.612656000000001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40"/>
      <c r="DR16" s="138">
        <f>DA16</f>
        <v>94.612656000000001</v>
      </c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40"/>
      <c r="EL16" s="211" t="s">
        <v>102</v>
      </c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3"/>
    </row>
    <row r="17" spans="1:162" s="14" customFormat="1" ht="7.5" hidden="1" customHeight="1" x14ac:dyDescent="0.25">
      <c r="A17" s="148"/>
      <c r="B17" s="149"/>
      <c r="C17" s="149"/>
      <c r="D17" s="149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83" t="s">
        <v>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</row>
    <row r="22" spans="1:162" s="63" customFormat="1" ht="15.75" x14ac:dyDescent="0.25">
      <c r="AV22" s="114" t="s">
        <v>137</v>
      </c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54" t="s">
        <v>4</v>
      </c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4"/>
      <c r="CV23" s="154"/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4"/>
      <c r="DI23" s="154"/>
      <c r="DJ23" s="154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5" t="s">
        <v>19</v>
      </c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6" t="s">
        <v>160</v>
      </c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5">
        <v>20</v>
      </c>
      <c r="CS24" s="115"/>
      <c r="CT24" s="115"/>
      <c r="CU24" s="115"/>
      <c r="CV24" s="117" t="s">
        <v>205</v>
      </c>
      <c r="CW24" s="117"/>
      <c r="CX24" s="117"/>
      <c r="CY24" s="117"/>
      <c r="CZ24" s="118" t="s">
        <v>6</v>
      </c>
      <c r="DA24" s="118"/>
      <c r="DB24" s="118"/>
      <c r="DC24" s="118"/>
      <c r="DD24" s="118"/>
      <c r="DE24" s="118"/>
      <c r="DF24" s="118"/>
      <c r="DG24" s="118"/>
      <c r="DH24" s="118"/>
    </row>
    <row r="25" spans="1:162" s="63" customFormat="1" ht="15.75" x14ac:dyDescent="0.25">
      <c r="C25" s="115" t="s">
        <v>7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6" t="s">
        <v>161</v>
      </c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DC25" s="7"/>
    </row>
    <row r="27" spans="1:162" s="12" customFormat="1" ht="61.5" customHeight="1" x14ac:dyDescent="0.2">
      <c r="A27" s="156" t="s">
        <v>8</v>
      </c>
      <c r="B27" s="156"/>
      <c r="C27" s="156"/>
      <c r="D27" s="156"/>
      <c r="E27" s="156"/>
      <c r="F27" s="156" t="s">
        <v>20</v>
      </c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 t="s">
        <v>10</v>
      </c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 t="s">
        <v>21</v>
      </c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 t="s">
        <v>22</v>
      </c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 t="s">
        <v>23</v>
      </c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 t="s">
        <v>24</v>
      </c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 t="s">
        <v>25</v>
      </c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 t="s">
        <v>26</v>
      </c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 t="s">
        <v>27</v>
      </c>
      <c r="EN27" s="156"/>
      <c r="EO27" s="156"/>
      <c r="EP27" s="156"/>
      <c r="EQ27" s="156"/>
      <c r="ER27" s="156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6"/>
    </row>
    <row r="28" spans="1:162" s="13" customFormat="1" x14ac:dyDescent="0.25">
      <c r="A28" s="157">
        <v>1</v>
      </c>
      <c r="B28" s="158"/>
      <c r="C28" s="158"/>
      <c r="D28" s="158"/>
      <c r="E28" s="159"/>
      <c r="F28" s="160">
        <v>2</v>
      </c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>
        <v>3</v>
      </c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>
        <v>4</v>
      </c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>
        <v>5</v>
      </c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>
        <v>6</v>
      </c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>
        <v>7</v>
      </c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>
        <v>8</v>
      </c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>
        <v>9</v>
      </c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160"/>
      <c r="EH28" s="160"/>
      <c r="EI28" s="160"/>
      <c r="EJ28" s="160"/>
      <c r="EK28" s="160"/>
      <c r="EL28" s="160"/>
      <c r="EM28" s="160">
        <v>10</v>
      </c>
      <c r="EN28" s="160"/>
      <c r="EO28" s="160"/>
      <c r="EP28" s="160"/>
      <c r="EQ28" s="160"/>
      <c r="ER28" s="160"/>
      <c r="ES28" s="160"/>
      <c r="ET28" s="160"/>
      <c r="EU28" s="160"/>
      <c r="EV28" s="160"/>
      <c r="EW28" s="160"/>
      <c r="EX28" s="160"/>
      <c r="EY28" s="160"/>
      <c r="EZ28" s="160"/>
      <c r="FA28" s="160"/>
      <c r="FB28" s="160"/>
      <c r="FC28" s="160"/>
      <c r="FD28" s="160"/>
      <c r="FE28" s="160"/>
    </row>
    <row r="29" spans="1:162" s="14" customFormat="1" ht="68.25" customHeight="1" x14ac:dyDescent="0.25">
      <c r="A29" s="148" t="s">
        <v>40</v>
      </c>
      <c r="B29" s="149"/>
      <c r="C29" s="149"/>
      <c r="D29" s="149"/>
      <c r="E29" s="150"/>
      <c r="F29" s="151" t="s">
        <v>93</v>
      </c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 t="s">
        <v>96</v>
      </c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90" t="s">
        <v>99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132">
        <v>40.290999999999997</v>
      </c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41" t="s">
        <v>136</v>
      </c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33">
        <f>CJ14</f>
        <v>8.8366539999999993</v>
      </c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>
        <f>DA14</f>
        <v>8.8366539999999993</v>
      </c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>
        <f>CY29</f>
        <v>8.8366539999999993</v>
      </c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>
        <f>AZ29-DT29</f>
        <v>31.454345999999997</v>
      </c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64"/>
    </row>
    <row r="30" spans="1:162" s="14" customFormat="1" ht="66" customHeight="1" x14ac:dyDescent="0.25">
      <c r="A30" s="148" t="s">
        <v>42</v>
      </c>
      <c r="B30" s="149"/>
      <c r="C30" s="149"/>
      <c r="D30" s="149"/>
      <c r="E30" s="150"/>
      <c r="F30" s="151" t="s">
        <v>94</v>
      </c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 t="s">
        <v>195</v>
      </c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90" t="s">
        <v>100</v>
      </c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132">
        <v>13.333</v>
      </c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41" t="s">
        <v>196</v>
      </c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33">
        <f t="shared" ref="CG30:CG31" si="1">CJ15</f>
        <v>11.343928000000002</v>
      </c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3">
        <f>DA15</f>
        <v>11.343928000000002</v>
      </c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>
        <f>CY30</f>
        <v>11.343928000000002</v>
      </c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133">
        <f>AZ30-DT30</f>
        <v>1.9890719999999984</v>
      </c>
      <c r="EN30" s="133"/>
      <c r="EO30" s="133"/>
      <c r="EP30" s="133"/>
      <c r="EQ30" s="133"/>
      <c r="ER30" s="133"/>
      <c r="ES30" s="133"/>
      <c r="ET30" s="133"/>
      <c r="EU30" s="133"/>
      <c r="EV30" s="133"/>
      <c r="EW30" s="133"/>
      <c r="EX30" s="133"/>
      <c r="EY30" s="133"/>
      <c r="EZ30" s="133"/>
      <c r="FA30" s="133"/>
      <c r="FB30" s="133"/>
      <c r="FC30" s="133"/>
      <c r="FD30" s="133"/>
      <c r="FE30" s="133"/>
    </row>
    <row r="31" spans="1:162" s="14" customFormat="1" ht="117.75" customHeight="1" x14ac:dyDescent="0.25">
      <c r="A31" s="148" t="s">
        <v>44</v>
      </c>
      <c r="B31" s="149"/>
      <c r="C31" s="149"/>
      <c r="D31" s="149"/>
      <c r="E31" s="150"/>
      <c r="F31" s="151" t="s">
        <v>95</v>
      </c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 t="s">
        <v>98</v>
      </c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90" t="s">
        <v>101</v>
      </c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133">
        <v>87.5</v>
      </c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41" t="s">
        <v>197</v>
      </c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33">
        <f t="shared" si="1"/>
        <v>94.612656000000001</v>
      </c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>
        <f>DA16</f>
        <v>94.612656000000001</v>
      </c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>
        <f>CY31</f>
        <v>94.612656000000001</v>
      </c>
      <c r="DU31" s="133"/>
      <c r="DV31" s="133"/>
      <c r="DW31" s="133"/>
      <c r="DX31" s="133"/>
      <c r="DY31" s="133"/>
      <c r="DZ31" s="133"/>
      <c r="EA31" s="133"/>
      <c r="EB31" s="133"/>
      <c r="EC31" s="133"/>
      <c r="ED31" s="133"/>
      <c r="EE31" s="133"/>
      <c r="EF31" s="133"/>
      <c r="EG31" s="133"/>
      <c r="EH31" s="133"/>
      <c r="EI31" s="133"/>
      <c r="EJ31" s="133"/>
      <c r="EK31" s="133"/>
      <c r="EL31" s="133"/>
      <c r="EM31" s="214" t="str">
        <f>EL16</f>
        <v>нет свободной мощности</v>
      </c>
      <c r="EN31" s="214"/>
      <c r="EO31" s="214"/>
      <c r="EP31" s="214"/>
      <c r="EQ31" s="214"/>
      <c r="ER31" s="214"/>
      <c r="ES31" s="214"/>
      <c r="ET31" s="214"/>
      <c r="EU31" s="214"/>
      <c r="EV31" s="214"/>
      <c r="EW31" s="214"/>
      <c r="EX31" s="214"/>
      <c r="EY31" s="214"/>
      <c r="EZ31" s="214"/>
      <c r="FA31" s="214"/>
      <c r="FB31" s="214"/>
      <c r="FC31" s="214"/>
      <c r="FD31" s="214"/>
      <c r="FE31" s="214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83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/>
      <c r="FD35" s="113"/>
      <c r="FE35" s="11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54" t="s">
        <v>4</v>
      </c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54"/>
      <c r="DR37" s="154"/>
      <c r="DS37" s="154"/>
      <c r="DT37" s="154"/>
      <c r="DU37" s="154"/>
      <c r="DV37" s="154"/>
      <c r="DW37" s="154"/>
      <c r="DX37" s="154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5" t="s">
        <v>30</v>
      </c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6" t="s">
        <v>160</v>
      </c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5">
        <v>20</v>
      </c>
      <c r="DB38" s="115"/>
      <c r="DC38" s="115"/>
      <c r="DD38" s="115"/>
      <c r="DE38" s="117" t="s">
        <v>205</v>
      </c>
      <c r="DF38" s="117"/>
      <c r="DG38" s="117"/>
      <c r="DH38" s="117"/>
      <c r="DI38" s="118" t="s">
        <v>6</v>
      </c>
      <c r="DJ38" s="118"/>
      <c r="DK38" s="118"/>
      <c r="DL38" s="118"/>
      <c r="DM38" s="118"/>
      <c r="DN38" s="118"/>
      <c r="DO38" s="118"/>
      <c r="DP38" s="118"/>
      <c r="DQ38" s="118"/>
    </row>
    <row r="39" spans="1:161" s="63" customFormat="1" ht="15.75" x14ac:dyDescent="0.25">
      <c r="C39" s="115" t="s">
        <v>7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6" t="s">
        <v>161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DC39" s="7"/>
    </row>
    <row r="40" spans="1:161" s="61" customFormat="1" ht="15.75" x14ac:dyDescent="0.25">
      <c r="DC40" s="42"/>
    </row>
    <row r="41" spans="1:161" ht="45" customHeight="1" x14ac:dyDescent="0.25">
      <c r="A41" s="167" t="s">
        <v>31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9"/>
      <c r="L41" s="167" t="s">
        <v>32</v>
      </c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  <c r="AD41" s="156" t="s">
        <v>33</v>
      </c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156"/>
      <c r="CO41" s="156"/>
      <c r="CP41" s="156"/>
      <c r="CQ41" s="156"/>
      <c r="CR41" s="156"/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</row>
    <row r="42" spans="1:161" ht="13.5" customHeight="1" x14ac:dyDescent="0.2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2"/>
      <c r="L42" s="170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2"/>
      <c r="AD42" s="170">
        <v>1</v>
      </c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2"/>
      <c r="BK42" s="170">
        <v>2</v>
      </c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2"/>
      <c r="CR42" s="170">
        <v>3</v>
      </c>
      <c r="CS42" s="171"/>
      <c r="CT42" s="171"/>
      <c r="CU42" s="171"/>
      <c r="CV42" s="171"/>
      <c r="CW42" s="171"/>
      <c r="CX42" s="171"/>
      <c r="CY42" s="171"/>
      <c r="CZ42" s="171"/>
      <c r="DA42" s="171"/>
      <c r="DB42" s="171"/>
      <c r="DC42" s="171"/>
      <c r="DD42" s="171"/>
      <c r="DE42" s="171"/>
      <c r="DF42" s="171"/>
      <c r="DG42" s="171"/>
      <c r="DH42" s="171"/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2"/>
      <c r="DY42" s="156" t="s">
        <v>34</v>
      </c>
      <c r="DZ42" s="156"/>
      <c r="EA42" s="156"/>
      <c r="EB42" s="156"/>
      <c r="EC42" s="156"/>
      <c r="ED42" s="156"/>
      <c r="EE42" s="156"/>
      <c r="EF42" s="156"/>
      <c r="EG42" s="156"/>
      <c r="EH42" s="156"/>
      <c r="EI42" s="156"/>
      <c r="EJ42" s="156"/>
      <c r="EK42" s="156"/>
      <c r="EL42" s="156"/>
      <c r="EM42" s="156"/>
      <c r="EN42" s="156"/>
      <c r="EO42" s="156"/>
      <c r="EP42" s="156"/>
      <c r="EQ42" s="156"/>
      <c r="ER42" s="156"/>
      <c r="ES42" s="156"/>
      <c r="ET42" s="156"/>
      <c r="EU42" s="156"/>
      <c r="EV42" s="156"/>
      <c r="EW42" s="156"/>
      <c r="EX42" s="156"/>
      <c r="EY42" s="156"/>
      <c r="EZ42" s="156"/>
      <c r="FA42" s="156"/>
      <c r="FB42" s="156"/>
      <c r="FC42" s="156"/>
      <c r="FD42" s="156"/>
      <c r="FE42" s="156"/>
    </row>
    <row r="43" spans="1:161" ht="13.5" customHeight="1" x14ac:dyDescent="0.25">
      <c r="A43" s="170"/>
      <c r="B43" s="171"/>
      <c r="C43" s="171"/>
      <c r="D43" s="171"/>
      <c r="E43" s="171"/>
      <c r="F43" s="171"/>
      <c r="G43" s="171"/>
      <c r="H43" s="171"/>
      <c r="I43" s="171"/>
      <c r="J43" s="171"/>
      <c r="K43" s="172"/>
      <c r="L43" s="170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2"/>
      <c r="AD43" s="170" t="s">
        <v>35</v>
      </c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2"/>
      <c r="BK43" s="170" t="s">
        <v>36</v>
      </c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2"/>
      <c r="CR43" s="170" t="s">
        <v>37</v>
      </c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2"/>
      <c r="DY43" s="156" t="s">
        <v>34</v>
      </c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6"/>
      <c r="EK43" s="156"/>
      <c r="EL43" s="156"/>
      <c r="EM43" s="156"/>
      <c r="EN43" s="156"/>
      <c r="EO43" s="156"/>
      <c r="EP43" s="156"/>
      <c r="EQ43" s="156"/>
      <c r="ER43" s="156"/>
      <c r="ES43" s="156"/>
      <c r="ET43" s="156"/>
      <c r="EU43" s="156"/>
      <c r="EV43" s="156"/>
      <c r="EW43" s="156"/>
      <c r="EX43" s="156"/>
      <c r="EY43" s="156"/>
      <c r="EZ43" s="156"/>
      <c r="FA43" s="156"/>
      <c r="FB43" s="156"/>
      <c r="FC43" s="156"/>
      <c r="FD43" s="156"/>
      <c r="FE43" s="156"/>
    </row>
    <row r="44" spans="1:161" ht="44.25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9"/>
      <c r="L44" s="167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9"/>
      <c r="AD44" s="173" t="s">
        <v>38</v>
      </c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 t="s">
        <v>39</v>
      </c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 t="s">
        <v>38</v>
      </c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 t="s">
        <v>39</v>
      </c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 t="s">
        <v>38</v>
      </c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 t="s">
        <v>39</v>
      </c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 t="s">
        <v>38</v>
      </c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 t="s">
        <v>39</v>
      </c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</row>
    <row r="45" spans="1:161" s="18" customFormat="1" x14ac:dyDescent="0.25">
      <c r="A45" s="148" t="s">
        <v>40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74" t="s">
        <v>41</v>
      </c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</row>
    <row r="46" spans="1:161" s="18" customFormat="1" x14ac:dyDescent="0.25">
      <c r="A46" s="148" t="s">
        <v>42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74" t="s">
        <v>43</v>
      </c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</row>
    <row r="47" spans="1:161" s="18" customFormat="1" x14ac:dyDescent="0.25">
      <c r="A47" s="148" t="s">
        <v>44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74" t="s">
        <v>45</v>
      </c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</row>
    <row r="48" spans="1:161" s="18" customFormat="1" x14ac:dyDescent="0.25">
      <c r="A48" s="148" t="s">
        <v>34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50"/>
      <c r="L48" s="174" t="s">
        <v>34</v>
      </c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83" t="s">
        <v>119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</row>
    <row r="53" spans="1:161" s="8" customFormat="1" ht="15.75" x14ac:dyDescent="0.25">
      <c r="AV53" s="154" t="s">
        <v>4</v>
      </c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154"/>
      <c r="CW53" s="154"/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54"/>
      <c r="DI53" s="154"/>
      <c r="DJ53" s="154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5" t="s">
        <v>112</v>
      </c>
      <c r="BH54" s="115"/>
      <c r="BI54" s="115"/>
      <c r="BJ54" s="115"/>
      <c r="BK54" s="115"/>
      <c r="BL54" s="115"/>
      <c r="BM54" s="115"/>
      <c r="BN54" s="115"/>
      <c r="BO54" s="115"/>
      <c r="BP54" s="115"/>
      <c r="BQ54" s="116" t="s">
        <v>160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5">
        <v>20</v>
      </c>
      <c r="CJ54" s="115"/>
      <c r="CK54" s="115"/>
      <c r="CL54" s="115"/>
      <c r="CM54" s="117" t="s">
        <v>205</v>
      </c>
      <c r="CN54" s="117"/>
      <c r="CO54" s="117"/>
      <c r="CP54" s="117"/>
      <c r="CQ54" s="118" t="s">
        <v>6</v>
      </c>
      <c r="CR54" s="118"/>
      <c r="CS54" s="118"/>
      <c r="CT54" s="118"/>
      <c r="CU54" s="118"/>
      <c r="CV54" s="118"/>
      <c r="CW54" s="118"/>
      <c r="CX54" s="118"/>
      <c r="DC54" s="10"/>
    </row>
    <row r="55" spans="1:161" s="63" customFormat="1" ht="15.75" x14ac:dyDescent="0.25">
      <c r="O55" s="155" t="s">
        <v>7</v>
      </c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16" t="s">
        <v>161</v>
      </c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DC55" s="7"/>
    </row>
    <row r="57" spans="1:161" ht="66" customHeight="1" x14ac:dyDescent="0.25">
      <c r="A57" s="156" t="s">
        <v>47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 t="s">
        <v>48</v>
      </c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 t="s">
        <v>49</v>
      </c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 t="s">
        <v>50</v>
      </c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 t="s">
        <v>51</v>
      </c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 t="s">
        <v>52</v>
      </c>
      <c r="EB57" s="156"/>
      <c r="EC57" s="156"/>
      <c r="ED57" s="156"/>
      <c r="EE57" s="156"/>
      <c r="EF57" s="156"/>
      <c r="EG57" s="156"/>
      <c r="EH57" s="156"/>
      <c r="EI57" s="156"/>
      <c r="EJ57" s="156"/>
      <c r="EK57" s="156"/>
      <c r="EL57" s="156"/>
      <c r="EM57" s="156"/>
      <c r="EN57" s="156"/>
      <c r="EO57" s="156"/>
      <c r="EP57" s="156"/>
      <c r="EQ57" s="156"/>
      <c r="ER57" s="156"/>
      <c r="ES57" s="156"/>
      <c r="ET57" s="156"/>
      <c r="EU57" s="156"/>
      <c r="EV57" s="156"/>
      <c r="EW57" s="156"/>
      <c r="EX57" s="156"/>
      <c r="EY57" s="156"/>
      <c r="EZ57" s="156"/>
      <c r="FA57" s="156"/>
      <c r="FB57" s="156"/>
      <c r="FC57" s="156"/>
      <c r="FD57" s="156"/>
      <c r="FE57" s="156"/>
    </row>
    <row r="58" spans="1:161" s="20" customFormat="1" x14ac:dyDescent="0.25">
      <c r="A58" s="127">
        <v>1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>
        <v>2</v>
      </c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>
        <v>3</v>
      </c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>
        <v>4</v>
      </c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>
        <v>5</v>
      </c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>
        <v>6</v>
      </c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</row>
    <row r="59" spans="1:161" s="20" customFormat="1" ht="30" customHeight="1" x14ac:dyDescent="0.25">
      <c r="A59" s="90" t="s">
        <v>93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84" t="s">
        <v>111</v>
      </c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6"/>
      <c r="AS59" s="223" t="s">
        <v>104</v>
      </c>
      <c r="AT59" s="224"/>
      <c r="AU59" s="224"/>
      <c r="AV59" s="224"/>
      <c r="AW59" s="224"/>
      <c r="AX59" s="224"/>
      <c r="AY59" s="224"/>
      <c r="AZ59" s="224"/>
      <c r="BA59" s="224"/>
      <c r="BB59" s="224"/>
      <c r="BC59" s="224"/>
      <c r="BD59" s="224"/>
      <c r="BE59" s="224"/>
      <c r="BF59" s="224"/>
      <c r="BG59" s="224"/>
      <c r="BH59" s="224"/>
      <c r="BI59" s="224"/>
      <c r="BJ59" s="224"/>
      <c r="BK59" s="224"/>
      <c r="BL59" s="224"/>
      <c r="BM59" s="224"/>
      <c r="BN59" s="224"/>
      <c r="BO59" s="224"/>
      <c r="BP59" s="225"/>
      <c r="BQ59" s="138">
        <v>5.2130000000000001</v>
      </c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40"/>
      <c r="CT59" s="71">
        <v>8.3219999999999992</v>
      </c>
      <c r="CU59" s="71">
        <v>8.3219999999999992</v>
      </c>
      <c r="CV59" s="138">
        <f t="shared" ref="CV59:CV66" si="2">BQ59</f>
        <v>5.2130000000000001</v>
      </c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40"/>
      <c r="EA59" s="103">
        <f>EL14</f>
        <v>31.454345999999997</v>
      </c>
      <c r="EB59" s="175"/>
      <c r="EC59" s="175"/>
      <c r="ED59" s="175"/>
      <c r="EE59" s="175"/>
      <c r="EF59" s="175"/>
      <c r="EG59" s="175"/>
      <c r="EH59" s="175"/>
      <c r="EI59" s="175"/>
      <c r="EJ59" s="175"/>
      <c r="EK59" s="175"/>
      <c r="EL59" s="175"/>
      <c r="EM59" s="175"/>
      <c r="EN59" s="175"/>
      <c r="EO59" s="175"/>
      <c r="EP59" s="175"/>
      <c r="EQ59" s="175"/>
      <c r="ER59" s="175"/>
      <c r="ES59" s="175"/>
      <c r="ET59" s="175"/>
      <c r="EU59" s="175"/>
      <c r="EV59" s="175"/>
      <c r="EW59" s="175"/>
      <c r="EX59" s="175"/>
      <c r="EY59" s="175"/>
      <c r="EZ59" s="175"/>
      <c r="FA59" s="175"/>
      <c r="FB59" s="175"/>
      <c r="FC59" s="175"/>
      <c r="FD59" s="175"/>
      <c r="FE59" s="176"/>
    </row>
    <row r="60" spans="1:161" s="20" customFormat="1" ht="30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87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9"/>
      <c r="AS60" s="223" t="s">
        <v>105</v>
      </c>
      <c r="AT60" s="224"/>
      <c r="AU60" s="224"/>
      <c r="AV60" s="224"/>
      <c r="AW60" s="224"/>
      <c r="AX60" s="224"/>
      <c r="AY60" s="224"/>
      <c r="AZ60" s="224"/>
      <c r="BA60" s="224"/>
      <c r="BB60" s="224"/>
      <c r="BC60" s="224"/>
      <c r="BD60" s="224"/>
      <c r="BE60" s="224"/>
      <c r="BF60" s="224"/>
      <c r="BG60" s="224"/>
      <c r="BH60" s="224"/>
      <c r="BI60" s="224"/>
      <c r="BJ60" s="224"/>
      <c r="BK60" s="224"/>
      <c r="BL60" s="224"/>
      <c r="BM60" s="224"/>
      <c r="BN60" s="224"/>
      <c r="BO60" s="224"/>
      <c r="BP60" s="225"/>
      <c r="BQ60" s="138">
        <v>2.0929499999999996</v>
      </c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40"/>
      <c r="CT60" s="73">
        <v>3.44</v>
      </c>
      <c r="CU60" s="73">
        <v>3.44</v>
      </c>
      <c r="CV60" s="133">
        <f t="shared" si="2"/>
        <v>2.0929499999999996</v>
      </c>
      <c r="CW60" s="133">
        <v>3.44</v>
      </c>
      <c r="CX60" s="133">
        <v>3.44</v>
      </c>
      <c r="CY60" s="133">
        <v>3.44</v>
      </c>
      <c r="CZ60" s="133">
        <v>3.44</v>
      </c>
      <c r="DA60" s="133">
        <v>3.44</v>
      </c>
      <c r="DB60" s="133">
        <v>3.44</v>
      </c>
      <c r="DC60" s="133">
        <v>3.44</v>
      </c>
      <c r="DD60" s="133">
        <v>3.44</v>
      </c>
      <c r="DE60" s="133">
        <v>3.44</v>
      </c>
      <c r="DF60" s="133">
        <v>3.44</v>
      </c>
      <c r="DG60" s="133">
        <v>3.44</v>
      </c>
      <c r="DH60" s="133">
        <v>3.44</v>
      </c>
      <c r="DI60" s="133">
        <v>3.44</v>
      </c>
      <c r="DJ60" s="133">
        <v>3.44</v>
      </c>
      <c r="DK60" s="133">
        <v>3.44</v>
      </c>
      <c r="DL60" s="133">
        <v>3.44</v>
      </c>
      <c r="DM60" s="133">
        <v>3.44</v>
      </c>
      <c r="DN60" s="133">
        <v>3.44</v>
      </c>
      <c r="DO60" s="133">
        <v>3.44</v>
      </c>
      <c r="DP60" s="133">
        <v>3.44</v>
      </c>
      <c r="DQ60" s="133">
        <v>3.44</v>
      </c>
      <c r="DR60" s="133">
        <v>3.44</v>
      </c>
      <c r="DS60" s="133">
        <v>3.44</v>
      </c>
      <c r="DT60" s="133">
        <v>3.44</v>
      </c>
      <c r="DU60" s="133">
        <v>3.44</v>
      </c>
      <c r="DV60" s="133">
        <v>3.44</v>
      </c>
      <c r="DW60" s="133">
        <v>3.44</v>
      </c>
      <c r="DX60" s="133">
        <v>3.44</v>
      </c>
      <c r="DY60" s="133">
        <v>3.44</v>
      </c>
      <c r="DZ60" s="133">
        <v>3.44</v>
      </c>
      <c r="EA60" s="216"/>
      <c r="EB60" s="217"/>
      <c r="EC60" s="217"/>
      <c r="ED60" s="217"/>
      <c r="EE60" s="217"/>
      <c r="EF60" s="217"/>
      <c r="EG60" s="217"/>
      <c r="EH60" s="217"/>
      <c r="EI60" s="217"/>
      <c r="EJ60" s="217"/>
      <c r="EK60" s="217"/>
      <c r="EL60" s="217"/>
      <c r="EM60" s="217"/>
      <c r="EN60" s="217"/>
      <c r="EO60" s="217"/>
      <c r="EP60" s="217"/>
      <c r="EQ60" s="217"/>
      <c r="ER60" s="217"/>
      <c r="ES60" s="217"/>
      <c r="ET60" s="217"/>
      <c r="EU60" s="217"/>
      <c r="EV60" s="217"/>
      <c r="EW60" s="217"/>
      <c r="EX60" s="217"/>
      <c r="EY60" s="217"/>
      <c r="EZ60" s="217"/>
      <c r="FA60" s="217"/>
      <c r="FB60" s="217"/>
      <c r="FC60" s="217"/>
      <c r="FD60" s="217"/>
      <c r="FE60" s="218"/>
    </row>
    <row r="61" spans="1:161" s="20" customFormat="1" ht="30" customHeight="1" x14ac:dyDescent="0.25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87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9"/>
      <c r="AS61" s="223" t="s">
        <v>106</v>
      </c>
      <c r="AT61" s="224"/>
      <c r="AU61" s="224"/>
      <c r="AV61" s="224"/>
      <c r="AW61" s="224"/>
      <c r="AX61" s="224"/>
      <c r="AY61" s="224"/>
      <c r="AZ61" s="224"/>
      <c r="BA61" s="224"/>
      <c r="BB61" s="224"/>
      <c r="BC61" s="224"/>
      <c r="BD61" s="224"/>
      <c r="BE61" s="224"/>
      <c r="BF61" s="224"/>
      <c r="BG61" s="224"/>
      <c r="BH61" s="224"/>
      <c r="BI61" s="224"/>
      <c r="BJ61" s="224"/>
      <c r="BK61" s="224"/>
      <c r="BL61" s="224"/>
      <c r="BM61" s="224"/>
      <c r="BN61" s="224"/>
      <c r="BO61" s="224"/>
      <c r="BP61" s="225"/>
      <c r="BQ61" s="138">
        <v>8.9999999999999993E-3</v>
      </c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  <c r="CP61" s="139"/>
      <c r="CQ61" s="139"/>
      <c r="CR61" s="139"/>
      <c r="CS61" s="140"/>
      <c r="CT61" s="73">
        <v>2.5999999999999999E-2</v>
      </c>
      <c r="CU61" s="73">
        <v>2.5999999999999999E-2</v>
      </c>
      <c r="CV61" s="133">
        <f t="shared" si="2"/>
        <v>8.9999999999999993E-3</v>
      </c>
      <c r="CW61" s="133">
        <v>2.5999999999999999E-2</v>
      </c>
      <c r="CX61" s="133">
        <v>2.5999999999999999E-2</v>
      </c>
      <c r="CY61" s="133">
        <v>2.5999999999999999E-2</v>
      </c>
      <c r="CZ61" s="133">
        <v>2.5999999999999999E-2</v>
      </c>
      <c r="DA61" s="133">
        <v>2.5999999999999999E-2</v>
      </c>
      <c r="DB61" s="133">
        <v>2.5999999999999999E-2</v>
      </c>
      <c r="DC61" s="133">
        <v>2.5999999999999999E-2</v>
      </c>
      <c r="DD61" s="133">
        <v>2.5999999999999999E-2</v>
      </c>
      <c r="DE61" s="133">
        <v>2.5999999999999999E-2</v>
      </c>
      <c r="DF61" s="133">
        <v>2.5999999999999999E-2</v>
      </c>
      <c r="DG61" s="133">
        <v>2.5999999999999999E-2</v>
      </c>
      <c r="DH61" s="133">
        <v>2.5999999999999999E-2</v>
      </c>
      <c r="DI61" s="133">
        <v>2.5999999999999999E-2</v>
      </c>
      <c r="DJ61" s="133">
        <v>2.5999999999999999E-2</v>
      </c>
      <c r="DK61" s="133">
        <v>2.5999999999999999E-2</v>
      </c>
      <c r="DL61" s="133">
        <v>2.5999999999999999E-2</v>
      </c>
      <c r="DM61" s="133">
        <v>2.5999999999999999E-2</v>
      </c>
      <c r="DN61" s="133">
        <v>2.5999999999999999E-2</v>
      </c>
      <c r="DO61" s="133">
        <v>2.5999999999999999E-2</v>
      </c>
      <c r="DP61" s="133">
        <v>2.5999999999999999E-2</v>
      </c>
      <c r="DQ61" s="133">
        <v>2.5999999999999999E-2</v>
      </c>
      <c r="DR61" s="133">
        <v>2.5999999999999999E-2</v>
      </c>
      <c r="DS61" s="133">
        <v>2.5999999999999999E-2</v>
      </c>
      <c r="DT61" s="133">
        <v>2.5999999999999999E-2</v>
      </c>
      <c r="DU61" s="133">
        <v>2.5999999999999999E-2</v>
      </c>
      <c r="DV61" s="133">
        <v>2.5999999999999999E-2</v>
      </c>
      <c r="DW61" s="133">
        <v>2.5999999999999999E-2</v>
      </c>
      <c r="DX61" s="133">
        <v>2.5999999999999999E-2</v>
      </c>
      <c r="DY61" s="133">
        <v>2.5999999999999999E-2</v>
      </c>
      <c r="DZ61" s="133">
        <v>2.5999999999999999E-2</v>
      </c>
      <c r="EA61" s="216"/>
      <c r="EB61" s="217"/>
      <c r="EC61" s="217"/>
      <c r="ED61" s="217"/>
      <c r="EE61" s="217"/>
      <c r="EF61" s="217"/>
      <c r="EG61" s="217"/>
      <c r="EH61" s="217"/>
      <c r="EI61" s="217"/>
      <c r="EJ61" s="217"/>
      <c r="EK61" s="217"/>
      <c r="EL61" s="217"/>
      <c r="EM61" s="217"/>
      <c r="EN61" s="217"/>
      <c r="EO61" s="217"/>
      <c r="EP61" s="217"/>
      <c r="EQ61" s="217"/>
      <c r="ER61" s="217"/>
      <c r="ES61" s="217"/>
      <c r="ET61" s="217"/>
      <c r="EU61" s="217"/>
      <c r="EV61" s="217"/>
      <c r="EW61" s="217"/>
      <c r="EX61" s="217"/>
      <c r="EY61" s="217"/>
      <c r="EZ61" s="217"/>
      <c r="FA61" s="217"/>
      <c r="FB61" s="217"/>
      <c r="FC61" s="217"/>
      <c r="FD61" s="217"/>
      <c r="FE61" s="218"/>
    </row>
    <row r="62" spans="1:161" s="20" customFormat="1" ht="30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87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9"/>
      <c r="AS62" s="223" t="s">
        <v>188</v>
      </c>
      <c r="AT62" s="224"/>
      <c r="AU62" s="224"/>
      <c r="AV62" s="224"/>
      <c r="AW62" s="224"/>
      <c r="AX62" s="224"/>
      <c r="AY62" s="224"/>
      <c r="AZ62" s="224"/>
      <c r="BA62" s="224"/>
      <c r="BB62" s="224"/>
      <c r="BC62" s="224"/>
      <c r="BD62" s="224"/>
      <c r="BE62" s="224"/>
      <c r="BF62" s="224"/>
      <c r="BG62" s="224"/>
      <c r="BH62" s="224"/>
      <c r="BI62" s="224"/>
      <c r="BJ62" s="224"/>
      <c r="BK62" s="224"/>
      <c r="BL62" s="224"/>
      <c r="BM62" s="224"/>
      <c r="BN62" s="224"/>
      <c r="BO62" s="224"/>
      <c r="BP62" s="225"/>
      <c r="BQ62" s="138">
        <v>0</v>
      </c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  <c r="CP62" s="139"/>
      <c r="CQ62" s="139"/>
      <c r="CR62" s="139"/>
      <c r="CS62" s="140"/>
      <c r="CT62" s="73">
        <v>8.2598000000000005E-2</v>
      </c>
      <c r="CU62" s="73">
        <v>8.2598000000000005E-2</v>
      </c>
      <c r="CV62" s="133">
        <f t="shared" si="2"/>
        <v>0</v>
      </c>
      <c r="CW62" s="133">
        <v>8.2598000000000005E-2</v>
      </c>
      <c r="CX62" s="133">
        <v>8.2598000000000005E-2</v>
      </c>
      <c r="CY62" s="133">
        <v>8.2598000000000005E-2</v>
      </c>
      <c r="CZ62" s="133">
        <v>8.2598000000000005E-2</v>
      </c>
      <c r="DA62" s="133">
        <v>8.2598000000000005E-2</v>
      </c>
      <c r="DB62" s="133">
        <v>8.2598000000000005E-2</v>
      </c>
      <c r="DC62" s="133">
        <v>8.2598000000000005E-2</v>
      </c>
      <c r="DD62" s="133">
        <v>8.2598000000000005E-2</v>
      </c>
      <c r="DE62" s="133">
        <v>8.2598000000000005E-2</v>
      </c>
      <c r="DF62" s="133">
        <v>8.2598000000000005E-2</v>
      </c>
      <c r="DG62" s="133">
        <v>8.2598000000000005E-2</v>
      </c>
      <c r="DH62" s="133">
        <v>8.2598000000000005E-2</v>
      </c>
      <c r="DI62" s="133">
        <v>8.2598000000000005E-2</v>
      </c>
      <c r="DJ62" s="133">
        <v>8.2598000000000005E-2</v>
      </c>
      <c r="DK62" s="133">
        <v>8.2598000000000005E-2</v>
      </c>
      <c r="DL62" s="133">
        <v>8.2598000000000005E-2</v>
      </c>
      <c r="DM62" s="133">
        <v>8.2598000000000005E-2</v>
      </c>
      <c r="DN62" s="133">
        <v>8.2598000000000005E-2</v>
      </c>
      <c r="DO62" s="133">
        <v>8.2598000000000005E-2</v>
      </c>
      <c r="DP62" s="133">
        <v>8.2598000000000005E-2</v>
      </c>
      <c r="DQ62" s="133">
        <v>8.2598000000000005E-2</v>
      </c>
      <c r="DR62" s="133">
        <v>8.2598000000000005E-2</v>
      </c>
      <c r="DS62" s="133">
        <v>8.2598000000000005E-2</v>
      </c>
      <c r="DT62" s="133">
        <v>8.2598000000000005E-2</v>
      </c>
      <c r="DU62" s="133">
        <v>8.2598000000000005E-2</v>
      </c>
      <c r="DV62" s="133">
        <v>8.2598000000000005E-2</v>
      </c>
      <c r="DW62" s="133">
        <v>8.2598000000000005E-2</v>
      </c>
      <c r="DX62" s="133">
        <v>8.2598000000000005E-2</v>
      </c>
      <c r="DY62" s="133">
        <v>8.2598000000000005E-2</v>
      </c>
      <c r="DZ62" s="133">
        <v>8.2598000000000005E-2</v>
      </c>
      <c r="EA62" s="216"/>
      <c r="EB62" s="217"/>
      <c r="EC62" s="217"/>
      <c r="ED62" s="217"/>
      <c r="EE62" s="217"/>
      <c r="EF62" s="217"/>
      <c r="EG62" s="217"/>
      <c r="EH62" s="217"/>
      <c r="EI62" s="217"/>
      <c r="EJ62" s="217"/>
      <c r="EK62" s="217"/>
      <c r="EL62" s="217"/>
      <c r="EM62" s="217"/>
      <c r="EN62" s="217"/>
      <c r="EO62" s="217"/>
      <c r="EP62" s="217"/>
      <c r="EQ62" s="217"/>
      <c r="ER62" s="217"/>
      <c r="ES62" s="217"/>
      <c r="ET62" s="217"/>
      <c r="EU62" s="217"/>
      <c r="EV62" s="217"/>
      <c r="EW62" s="217"/>
      <c r="EX62" s="217"/>
      <c r="EY62" s="217"/>
      <c r="EZ62" s="217"/>
      <c r="FA62" s="217"/>
      <c r="FB62" s="217"/>
      <c r="FC62" s="217"/>
      <c r="FD62" s="217"/>
      <c r="FE62" s="218"/>
    </row>
    <row r="63" spans="1:161" s="20" customFormat="1" ht="53.2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87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9"/>
      <c r="AS63" s="223" t="s">
        <v>200</v>
      </c>
      <c r="AT63" s="224"/>
      <c r="AU63" s="224"/>
      <c r="AV63" s="224"/>
      <c r="AW63" s="224"/>
      <c r="AX63" s="224"/>
      <c r="AY63" s="224"/>
      <c r="AZ63" s="224"/>
      <c r="BA63" s="224"/>
      <c r="BB63" s="224"/>
      <c r="BC63" s="224"/>
      <c r="BD63" s="224"/>
      <c r="BE63" s="224"/>
      <c r="BF63" s="224"/>
      <c r="BG63" s="224"/>
      <c r="BH63" s="224"/>
      <c r="BI63" s="224"/>
      <c r="BJ63" s="224"/>
      <c r="BK63" s="224"/>
      <c r="BL63" s="224"/>
      <c r="BM63" s="224"/>
      <c r="BN63" s="224"/>
      <c r="BO63" s="224"/>
      <c r="BP63" s="225"/>
      <c r="BQ63" s="138">
        <v>0.02</v>
      </c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40"/>
      <c r="CT63" s="73">
        <v>7.0000000000000007E-2</v>
      </c>
      <c r="CU63" s="73">
        <v>7.0000000000000007E-2</v>
      </c>
      <c r="CV63" s="133">
        <f t="shared" si="2"/>
        <v>0.02</v>
      </c>
      <c r="CW63" s="133">
        <v>7.0000000000000007E-2</v>
      </c>
      <c r="CX63" s="133">
        <v>7.0000000000000007E-2</v>
      </c>
      <c r="CY63" s="133">
        <v>7.0000000000000007E-2</v>
      </c>
      <c r="CZ63" s="133">
        <v>7.0000000000000007E-2</v>
      </c>
      <c r="DA63" s="133">
        <v>7.0000000000000007E-2</v>
      </c>
      <c r="DB63" s="133">
        <v>7.0000000000000007E-2</v>
      </c>
      <c r="DC63" s="133">
        <v>7.0000000000000007E-2</v>
      </c>
      <c r="DD63" s="133">
        <v>7.0000000000000007E-2</v>
      </c>
      <c r="DE63" s="133">
        <v>7.0000000000000007E-2</v>
      </c>
      <c r="DF63" s="133">
        <v>7.0000000000000007E-2</v>
      </c>
      <c r="DG63" s="133">
        <v>7.0000000000000007E-2</v>
      </c>
      <c r="DH63" s="133">
        <v>7.0000000000000007E-2</v>
      </c>
      <c r="DI63" s="133">
        <v>7.0000000000000007E-2</v>
      </c>
      <c r="DJ63" s="133">
        <v>7.0000000000000007E-2</v>
      </c>
      <c r="DK63" s="133">
        <v>7.0000000000000007E-2</v>
      </c>
      <c r="DL63" s="133">
        <v>7.0000000000000007E-2</v>
      </c>
      <c r="DM63" s="133">
        <v>7.0000000000000007E-2</v>
      </c>
      <c r="DN63" s="133">
        <v>7.0000000000000007E-2</v>
      </c>
      <c r="DO63" s="133">
        <v>7.0000000000000007E-2</v>
      </c>
      <c r="DP63" s="133">
        <v>7.0000000000000007E-2</v>
      </c>
      <c r="DQ63" s="133">
        <v>7.0000000000000007E-2</v>
      </c>
      <c r="DR63" s="133">
        <v>7.0000000000000007E-2</v>
      </c>
      <c r="DS63" s="133">
        <v>7.0000000000000007E-2</v>
      </c>
      <c r="DT63" s="133">
        <v>7.0000000000000007E-2</v>
      </c>
      <c r="DU63" s="133">
        <v>7.0000000000000007E-2</v>
      </c>
      <c r="DV63" s="133">
        <v>7.0000000000000007E-2</v>
      </c>
      <c r="DW63" s="133">
        <v>7.0000000000000007E-2</v>
      </c>
      <c r="DX63" s="133">
        <v>7.0000000000000007E-2</v>
      </c>
      <c r="DY63" s="133">
        <v>7.0000000000000007E-2</v>
      </c>
      <c r="DZ63" s="133">
        <v>7.0000000000000007E-2</v>
      </c>
      <c r="EA63" s="216"/>
      <c r="EB63" s="217"/>
      <c r="EC63" s="217"/>
      <c r="ED63" s="217"/>
      <c r="EE63" s="217"/>
      <c r="EF63" s="217"/>
      <c r="EG63" s="217"/>
      <c r="EH63" s="217"/>
      <c r="EI63" s="217"/>
      <c r="EJ63" s="217"/>
      <c r="EK63" s="217"/>
      <c r="EL63" s="217"/>
      <c r="EM63" s="217"/>
      <c r="EN63" s="217"/>
      <c r="EO63" s="217"/>
      <c r="EP63" s="217"/>
      <c r="EQ63" s="217"/>
      <c r="ER63" s="217"/>
      <c r="ES63" s="217"/>
      <c r="ET63" s="217"/>
      <c r="EU63" s="217"/>
      <c r="EV63" s="217"/>
      <c r="EW63" s="217"/>
      <c r="EX63" s="217"/>
      <c r="EY63" s="217"/>
      <c r="EZ63" s="217"/>
      <c r="FA63" s="217"/>
      <c r="FB63" s="217"/>
      <c r="FC63" s="217"/>
      <c r="FD63" s="217"/>
      <c r="FE63" s="218"/>
    </row>
    <row r="64" spans="1:161" s="20" customFormat="1" ht="30" customHeight="1" x14ac:dyDescent="0.25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87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9"/>
      <c r="AS64" s="226" t="s">
        <v>110</v>
      </c>
      <c r="AT64" s="227"/>
      <c r="AU64" s="227"/>
      <c r="AV64" s="227"/>
      <c r="AW64" s="227"/>
      <c r="AX64" s="227"/>
      <c r="AY64" s="227"/>
      <c r="AZ64" s="227"/>
      <c r="BA64" s="227"/>
      <c r="BB64" s="227"/>
      <c r="BC64" s="227"/>
      <c r="BD64" s="227"/>
      <c r="BE64" s="227"/>
      <c r="BF64" s="227"/>
      <c r="BG64" s="227"/>
      <c r="BH64" s="227"/>
      <c r="BI64" s="227"/>
      <c r="BJ64" s="227"/>
      <c r="BK64" s="227"/>
      <c r="BL64" s="227"/>
      <c r="BM64" s="227"/>
      <c r="BN64" s="227"/>
      <c r="BO64" s="227"/>
      <c r="BP64" s="228"/>
      <c r="BQ64" s="138">
        <v>1.5017039999999997</v>
      </c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40"/>
      <c r="CT64" s="74">
        <v>0</v>
      </c>
      <c r="CU64" s="74">
        <v>0</v>
      </c>
      <c r="CV64" s="215">
        <f t="shared" si="2"/>
        <v>1.5017039999999997</v>
      </c>
      <c r="CW64" s="215"/>
      <c r="CX64" s="215"/>
      <c r="CY64" s="215"/>
      <c r="CZ64" s="215"/>
      <c r="DA64" s="215"/>
      <c r="DB64" s="215"/>
      <c r="DC64" s="215"/>
      <c r="DD64" s="215"/>
      <c r="DE64" s="215"/>
      <c r="DF64" s="215"/>
      <c r="DG64" s="215"/>
      <c r="DH64" s="215"/>
      <c r="DI64" s="215"/>
      <c r="DJ64" s="215"/>
      <c r="DK64" s="215"/>
      <c r="DL64" s="215"/>
      <c r="DM64" s="215"/>
      <c r="DN64" s="215"/>
      <c r="DO64" s="215"/>
      <c r="DP64" s="215"/>
      <c r="DQ64" s="215"/>
      <c r="DR64" s="215"/>
      <c r="DS64" s="215"/>
      <c r="DT64" s="215"/>
      <c r="DU64" s="215"/>
      <c r="DV64" s="215"/>
      <c r="DW64" s="215"/>
      <c r="DX64" s="215"/>
      <c r="DY64" s="215"/>
      <c r="DZ64" s="215"/>
      <c r="EA64" s="216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8"/>
    </row>
    <row r="65" spans="1:161" s="35" customFormat="1" ht="30" customHeight="1" x14ac:dyDescent="0.25">
      <c r="A65" s="90" t="s">
        <v>94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 t="s">
        <v>115</v>
      </c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229" t="s">
        <v>105</v>
      </c>
      <c r="AT65" s="229"/>
      <c r="AU65" s="229"/>
      <c r="AV65" s="229"/>
      <c r="AW65" s="229"/>
      <c r="AX65" s="229"/>
      <c r="AY65" s="229"/>
      <c r="AZ65" s="229"/>
      <c r="BA65" s="229"/>
      <c r="BB65" s="229"/>
      <c r="BC65" s="229"/>
      <c r="BD65" s="229"/>
      <c r="BE65" s="229"/>
      <c r="BF65" s="229"/>
      <c r="BG65" s="229"/>
      <c r="BH65" s="229"/>
      <c r="BI65" s="229"/>
      <c r="BJ65" s="229"/>
      <c r="BK65" s="229"/>
      <c r="BL65" s="229"/>
      <c r="BM65" s="229"/>
      <c r="BN65" s="229"/>
      <c r="BO65" s="229"/>
      <c r="BP65" s="229"/>
      <c r="BQ65" s="138">
        <v>0.65325</v>
      </c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40"/>
      <c r="CT65" s="73">
        <v>1.6819999999999999</v>
      </c>
      <c r="CU65" s="73">
        <v>1.6819999999999999</v>
      </c>
      <c r="CV65" s="133">
        <f t="shared" si="2"/>
        <v>0.65325</v>
      </c>
      <c r="CW65" s="133">
        <v>1.6819999999999999</v>
      </c>
      <c r="CX65" s="133">
        <v>1.6819999999999999</v>
      </c>
      <c r="CY65" s="133">
        <v>1.6819999999999999</v>
      </c>
      <c r="CZ65" s="133">
        <v>1.6819999999999999</v>
      </c>
      <c r="DA65" s="133">
        <v>1.6819999999999999</v>
      </c>
      <c r="DB65" s="133">
        <v>1.6819999999999999</v>
      </c>
      <c r="DC65" s="133">
        <v>1.6819999999999999</v>
      </c>
      <c r="DD65" s="133">
        <v>1.6819999999999999</v>
      </c>
      <c r="DE65" s="133">
        <v>1.6819999999999999</v>
      </c>
      <c r="DF65" s="133">
        <v>1.6819999999999999</v>
      </c>
      <c r="DG65" s="133">
        <v>1.6819999999999999</v>
      </c>
      <c r="DH65" s="133">
        <v>1.6819999999999999</v>
      </c>
      <c r="DI65" s="133">
        <v>1.6819999999999999</v>
      </c>
      <c r="DJ65" s="133">
        <v>1.6819999999999999</v>
      </c>
      <c r="DK65" s="133">
        <v>1.6819999999999999</v>
      </c>
      <c r="DL65" s="133">
        <v>1.6819999999999999</v>
      </c>
      <c r="DM65" s="133">
        <v>1.6819999999999999</v>
      </c>
      <c r="DN65" s="133">
        <v>1.6819999999999999</v>
      </c>
      <c r="DO65" s="133">
        <v>1.6819999999999999</v>
      </c>
      <c r="DP65" s="133">
        <v>1.6819999999999999</v>
      </c>
      <c r="DQ65" s="133">
        <v>1.6819999999999999</v>
      </c>
      <c r="DR65" s="133">
        <v>1.6819999999999999</v>
      </c>
      <c r="DS65" s="133">
        <v>1.6819999999999999</v>
      </c>
      <c r="DT65" s="133">
        <v>1.6819999999999999</v>
      </c>
      <c r="DU65" s="133">
        <v>1.6819999999999999</v>
      </c>
      <c r="DV65" s="133">
        <v>1.6819999999999999</v>
      </c>
      <c r="DW65" s="133">
        <v>1.6819999999999999</v>
      </c>
      <c r="DX65" s="133">
        <v>1.6819999999999999</v>
      </c>
      <c r="DY65" s="133">
        <v>1.6819999999999999</v>
      </c>
      <c r="DZ65" s="133">
        <v>1.6819999999999999</v>
      </c>
      <c r="EA65" s="133">
        <f>EM30</f>
        <v>1.9890719999999984</v>
      </c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</row>
    <row r="66" spans="1:161" s="35" customFormat="1" ht="30" customHeight="1" x14ac:dyDescent="0.25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229" t="s">
        <v>201</v>
      </c>
      <c r="AT66" s="229"/>
      <c r="AU66" s="229"/>
      <c r="AV66" s="229"/>
      <c r="AW66" s="229"/>
      <c r="AX66" s="229"/>
      <c r="AY66" s="229"/>
      <c r="AZ66" s="229"/>
      <c r="BA66" s="229"/>
      <c r="BB66" s="229"/>
      <c r="BC66" s="229"/>
      <c r="BD66" s="229"/>
      <c r="BE66" s="229"/>
      <c r="BF66" s="229"/>
      <c r="BG66" s="229"/>
      <c r="BH66" s="229"/>
      <c r="BI66" s="229"/>
      <c r="BJ66" s="229"/>
      <c r="BK66" s="229"/>
      <c r="BL66" s="229"/>
      <c r="BM66" s="229"/>
      <c r="BN66" s="229"/>
      <c r="BO66" s="229"/>
      <c r="BP66" s="229"/>
      <c r="BQ66" s="138">
        <v>7.8</v>
      </c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40"/>
      <c r="CT66" s="73">
        <v>6.2</v>
      </c>
      <c r="CU66" s="73">
        <v>6.2</v>
      </c>
      <c r="CV66" s="133">
        <f t="shared" si="2"/>
        <v>7.8</v>
      </c>
      <c r="CW66" s="133">
        <v>6.2</v>
      </c>
      <c r="CX66" s="133">
        <v>6.2</v>
      </c>
      <c r="CY66" s="133">
        <v>6.2</v>
      </c>
      <c r="CZ66" s="133">
        <v>6.2</v>
      </c>
      <c r="DA66" s="133">
        <v>6.2</v>
      </c>
      <c r="DB66" s="133">
        <v>6.2</v>
      </c>
      <c r="DC66" s="133">
        <v>6.2</v>
      </c>
      <c r="DD66" s="133">
        <v>6.2</v>
      </c>
      <c r="DE66" s="133">
        <v>6.2</v>
      </c>
      <c r="DF66" s="133">
        <v>6.2</v>
      </c>
      <c r="DG66" s="133">
        <v>6.2</v>
      </c>
      <c r="DH66" s="133">
        <v>6.2</v>
      </c>
      <c r="DI66" s="133">
        <v>6.2</v>
      </c>
      <c r="DJ66" s="133">
        <v>6.2</v>
      </c>
      <c r="DK66" s="133">
        <v>6.2</v>
      </c>
      <c r="DL66" s="133">
        <v>6.2</v>
      </c>
      <c r="DM66" s="133">
        <v>6.2</v>
      </c>
      <c r="DN66" s="133">
        <v>6.2</v>
      </c>
      <c r="DO66" s="133">
        <v>6.2</v>
      </c>
      <c r="DP66" s="133">
        <v>6.2</v>
      </c>
      <c r="DQ66" s="133">
        <v>6.2</v>
      </c>
      <c r="DR66" s="133">
        <v>6.2</v>
      </c>
      <c r="DS66" s="133">
        <v>6.2</v>
      </c>
      <c r="DT66" s="133">
        <v>6.2</v>
      </c>
      <c r="DU66" s="133">
        <v>6.2</v>
      </c>
      <c r="DV66" s="133">
        <v>6.2</v>
      </c>
      <c r="DW66" s="133">
        <v>6.2</v>
      </c>
      <c r="DX66" s="133">
        <v>6.2</v>
      </c>
      <c r="DY66" s="133">
        <v>6.2</v>
      </c>
      <c r="DZ66" s="133">
        <v>6.2</v>
      </c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  <c r="EY66" s="133"/>
      <c r="EZ66" s="133"/>
      <c r="FA66" s="133"/>
      <c r="FB66" s="133"/>
      <c r="FC66" s="133"/>
      <c r="FD66" s="133"/>
      <c r="FE66" s="133"/>
    </row>
    <row r="67" spans="1:161" s="35" customFormat="1" ht="30" hidden="1" customHeight="1" x14ac:dyDescent="0.25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72"/>
      <c r="AT67" s="72" t="s">
        <v>114</v>
      </c>
      <c r="AU67" s="72" t="s">
        <v>114</v>
      </c>
      <c r="AV67" s="72" t="s">
        <v>114</v>
      </c>
      <c r="AW67" s="72" t="s">
        <v>114</v>
      </c>
      <c r="AX67" s="72" t="s">
        <v>114</v>
      </c>
      <c r="AY67" s="72" t="s">
        <v>114</v>
      </c>
      <c r="AZ67" s="72" t="s">
        <v>114</v>
      </c>
      <c r="BA67" s="72" t="s">
        <v>114</v>
      </c>
      <c r="BB67" s="72" t="s">
        <v>114</v>
      </c>
      <c r="BC67" s="72" t="s">
        <v>114</v>
      </c>
      <c r="BD67" s="72" t="s">
        <v>114</v>
      </c>
      <c r="BE67" s="72" t="s">
        <v>114</v>
      </c>
      <c r="BF67" s="72" t="s">
        <v>114</v>
      </c>
      <c r="BG67" s="72" t="s">
        <v>114</v>
      </c>
      <c r="BH67" s="72" t="s">
        <v>114</v>
      </c>
      <c r="BI67" s="72" t="s">
        <v>114</v>
      </c>
      <c r="BJ67" s="72" t="s">
        <v>114</v>
      </c>
      <c r="BK67" s="72" t="s">
        <v>114</v>
      </c>
      <c r="BL67" s="72" t="s">
        <v>114</v>
      </c>
      <c r="BM67" s="72" t="s">
        <v>114</v>
      </c>
      <c r="BN67" s="72" t="s">
        <v>114</v>
      </c>
      <c r="BO67" s="72" t="s">
        <v>114</v>
      </c>
      <c r="BP67" s="72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33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</row>
    <row r="68" spans="1:161" s="35" customFormat="1" ht="30" customHeight="1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229" t="s">
        <v>110</v>
      </c>
      <c r="AT68" s="229"/>
      <c r="AU68" s="229"/>
      <c r="AV68" s="229"/>
      <c r="AW68" s="229"/>
      <c r="AX68" s="229"/>
      <c r="AY68" s="229"/>
      <c r="AZ68" s="229"/>
      <c r="BA68" s="229"/>
      <c r="BB68" s="229"/>
      <c r="BC68" s="229"/>
      <c r="BD68" s="229"/>
      <c r="BE68" s="229"/>
      <c r="BF68" s="229"/>
      <c r="BG68" s="229"/>
      <c r="BH68" s="229"/>
      <c r="BI68" s="229"/>
      <c r="BJ68" s="229"/>
      <c r="BK68" s="229"/>
      <c r="BL68" s="229"/>
      <c r="BM68" s="229"/>
      <c r="BN68" s="229"/>
      <c r="BO68" s="229"/>
      <c r="BP68" s="229"/>
      <c r="BQ68" s="138">
        <v>2.8906780000000003</v>
      </c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73">
        <v>3.5000900000000001</v>
      </c>
      <c r="CU68" s="73">
        <v>3.5000900000000001</v>
      </c>
      <c r="CV68" s="133">
        <f t="shared" ref="CV68:CV76" si="3">BQ68</f>
        <v>2.8906780000000003</v>
      </c>
      <c r="CW68" s="133">
        <v>3.5000900000000001</v>
      </c>
      <c r="CX68" s="133">
        <v>3.5000900000000001</v>
      </c>
      <c r="CY68" s="133">
        <v>3.5000900000000001</v>
      </c>
      <c r="CZ68" s="133">
        <v>3.5000900000000001</v>
      </c>
      <c r="DA68" s="133">
        <v>3.5000900000000001</v>
      </c>
      <c r="DB68" s="133">
        <v>3.5000900000000001</v>
      </c>
      <c r="DC68" s="133">
        <v>3.5000900000000001</v>
      </c>
      <c r="DD68" s="133">
        <v>3.5000900000000001</v>
      </c>
      <c r="DE68" s="133">
        <v>3.5000900000000001</v>
      </c>
      <c r="DF68" s="133">
        <v>3.5000900000000001</v>
      </c>
      <c r="DG68" s="133">
        <v>3.5000900000000001</v>
      </c>
      <c r="DH68" s="133">
        <v>3.5000900000000001</v>
      </c>
      <c r="DI68" s="133">
        <v>3.5000900000000001</v>
      </c>
      <c r="DJ68" s="133">
        <v>3.5000900000000001</v>
      </c>
      <c r="DK68" s="133">
        <v>3.5000900000000001</v>
      </c>
      <c r="DL68" s="133">
        <v>3.5000900000000001</v>
      </c>
      <c r="DM68" s="133">
        <v>3.5000900000000001</v>
      </c>
      <c r="DN68" s="133">
        <v>3.5000900000000001</v>
      </c>
      <c r="DO68" s="133">
        <v>3.5000900000000001</v>
      </c>
      <c r="DP68" s="133">
        <v>3.5000900000000001</v>
      </c>
      <c r="DQ68" s="133">
        <v>3.5000900000000001</v>
      </c>
      <c r="DR68" s="133">
        <v>3.5000900000000001</v>
      </c>
      <c r="DS68" s="133">
        <v>3.5000900000000001</v>
      </c>
      <c r="DT68" s="133">
        <v>3.5000900000000001</v>
      </c>
      <c r="DU68" s="133">
        <v>3.5000900000000001</v>
      </c>
      <c r="DV68" s="133">
        <v>3.5000900000000001</v>
      </c>
      <c r="DW68" s="133">
        <v>3.5000900000000001</v>
      </c>
      <c r="DX68" s="133">
        <v>3.5000900000000001</v>
      </c>
      <c r="DY68" s="133">
        <v>3.5000900000000001</v>
      </c>
      <c r="DZ68" s="133">
        <v>3.5000900000000001</v>
      </c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</row>
    <row r="69" spans="1:161" s="20" customFormat="1" ht="30" customHeight="1" x14ac:dyDescent="0.25">
      <c r="A69" s="84" t="s">
        <v>95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7" t="s">
        <v>120</v>
      </c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9"/>
      <c r="AS69" s="230" t="s">
        <v>116</v>
      </c>
      <c r="AT69" s="231"/>
      <c r="AU69" s="231"/>
      <c r="AV69" s="231"/>
      <c r="AW69" s="231"/>
      <c r="AX69" s="231"/>
      <c r="AY69" s="231"/>
      <c r="AZ69" s="231"/>
      <c r="BA69" s="231"/>
      <c r="BB69" s="231"/>
      <c r="BC69" s="231"/>
      <c r="BD69" s="231"/>
      <c r="BE69" s="231"/>
      <c r="BF69" s="231"/>
      <c r="BG69" s="231"/>
      <c r="BH69" s="231"/>
      <c r="BI69" s="231"/>
      <c r="BJ69" s="231"/>
      <c r="BK69" s="231"/>
      <c r="BL69" s="231"/>
      <c r="BM69" s="231"/>
      <c r="BN69" s="231"/>
      <c r="BO69" s="231"/>
      <c r="BP69" s="232"/>
      <c r="BQ69" s="138">
        <v>84.4</v>
      </c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40"/>
      <c r="CT69" s="77">
        <v>164.824444</v>
      </c>
      <c r="CU69" s="77">
        <v>164.824444</v>
      </c>
      <c r="CV69" s="219">
        <f t="shared" si="3"/>
        <v>84.4</v>
      </c>
      <c r="CW69" s="219">
        <f t="shared" ref="CW69:DZ69" si="4">162.024444+2.8</f>
        <v>164.824444</v>
      </c>
      <c r="CX69" s="219">
        <f t="shared" si="4"/>
        <v>164.824444</v>
      </c>
      <c r="CY69" s="219">
        <f t="shared" si="4"/>
        <v>164.824444</v>
      </c>
      <c r="CZ69" s="219">
        <f t="shared" si="4"/>
        <v>164.824444</v>
      </c>
      <c r="DA69" s="219">
        <f t="shared" si="4"/>
        <v>164.824444</v>
      </c>
      <c r="DB69" s="219">
        <f t="shared" si="4"/>
        <v>164.824444</v>
      </c>
      <c r="DC69" s="219">
        <f t="shared" si="4"/>
        <v>164.824444</v>
      </c>
      <c r="DD69" s="219">
        <f t="shared" si="4"/>
        <v>164.824444</v>
      </c>
      <c r="DE69" s="219">
        <f t="shared" si="4"/>
        <v>164.824444</v>
      </c>
      <c r="DF69" s="219">
        <f t="shared" si="4"/>
        <v>164.824444</v>
      </c>
      <c r="DG69" s="219">
        <f t="shared" si="4"/>
        <v>164.824444</v>
      </c>
      <c r="DH69" s="219">
        <f t="shared" si="4"/>
        <v>164.824444</v>
      </c>
      <c r="DI69" s="219">
        <f t="shared" si="4"/>
        <v>164.824444</v>
      </c>
      <c r="DJ69" s="219">
        <f t="shared" si="4"/>
        <v>164.824444</v>
      </c>
      <c r="DK69" s="219">
        <f t="shared" si="4"/>
        <v>164.824444</v>
      </c>
      <c r="DL69" s="219">
        <f t="shared" si="4"/>
        <v>164.824444</v>
      </c>
      <c r="DM69" s="219">
        <f t="shared" si="4"/>
        <v>164.824444</v>
      </c>
      <c r="DN69" s="219">
        <f t="shared" si="4"/>
        <v>164.824444</v>
      </c>
      <c r="DO69" s="219">
        <f t="shared" si="4"/>
        <v>164.824444</v>
      </c>
      <c r="DP69" s="219">
        <f t="shared" si="4"/>
        <v>164.824444</v>
      </c>
      <c r="DQ69" s="219">
        <f t="shared" si="4"/>
        <v>164.824444</v>
      </c>
      <c r="DR69" s="219">
        <f t="shared" si="4"/>
        <v>164.824444</v>
      </c>
      <c r="DS69" s="219">
        <f t="shared" si="4"/>
        <v>164.824444</v>
      </c>
      <c r="DT69" s="219">
        <f t="shared" si="4"/>
        <v>164.824444</v>
      </c>
      <c r="DU69" s="219">
        <f t="shared" si="4"/>
        <v>164.824444</v>
      </c>
      <c r="DV69" s="219">
        <f t="shared" si="4"/>
        <v>164.824444</v>
      </c>
      <c r="DW69" s="219">
        <f t="shared" si="4"/>
        <v>164.824444</v>
      </c>
      <c r="DX69" s="219">
        <f t="shared" si="4"/>
        <v>164.824444</v>
      </c>
      <c r="DY69" s="219">
        <f t="shared" si="4"/>
        <v>164.824444</v>
      </c>
      <c r="DZ69" s="219">
        <f t="shared" si="4"/>
        <v>164.824444</v>
      </c>
      <c r="EA69" s="103" t="str">
        <f>EM31</f>
        <v>нет свободной мощности</v>
      </c>
      <c r="EB69" s="175"/>
      <c r="EC69" s="175"/>
      <c r="ED69" s="175"/>
      <c r="EE69" s="175"/>
      <c r="EF69" s="175"/>
      <c r="EG69" s="175"/>
      <c r="EH69" s="175"/>
      <c r="EI69" s="175"/>
      <c r="EJ69" s="175"/>
      <c r="EK69" s="175"/>
      <c r="EL69" s="175"/>
      <c r="EM69" s="175"/>
      <c r="EN69" s="175"/>
      <c r="EO69" s="175"/>
      <c r="EP69" s="175"/>
      <c r="EQ69" s="175"/>
      <c r="ER69" s="175"/>
      <c r="ES69" s="175"/>
      <c r="ET69" s="175"/>
      <c r="EU69" s="175"/>
      <c r="EV69" s="175"/>
      <c r="EW69" s="175"/>
      <c r="EX69" s="175"/>
      <c r="EY69" s="175"/>
      <c r="EZ69" s="175"/>
      <c r="FA69" s="175"/>
      <c r="FB69" s="175"/>
      <c r="FC69" s="175"/>
      <c r="FD69" s="175"/>
      <c r="FE69" s="176"/>
    </row>
    <row r="70" spans="1:161" s="20" customFormat="1" ht="30" customHeight="1" x14ac:dyDescent="0.25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9"/>
      <c r="W70" s="87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9"/>
      <c r="AS70" s="223" t="s">
        <v>190</v>
      </c>
      <c r="AT70" s="224"/>
      <c r="AU70" s="224"/>
      <c r="AV70" s="224"/>
      <c r="AW70" s="224"/>
      <c r="AX70" s="224"/>
      <c r="AY70" s="224"/>
      <c r="AZ70" s="224"/>
      <c r="BA70" s="224"/>
      <c r="BB70" s="224"/>
      <c r="BC70" s="224"/>
      <c r="BD70" s="224"/>
      <c r="BE70" s="224"/>
      <c r="BF70" s="224"/>
      <c r="BG70" s="224"/>
      <c r="BH70" s="224"/>
      <c r="BI70" s="224"/>
      <c r="BJ70" s="224"/>
      <c r="BK70" s="224"/>
      <c r="BL70" s="224"/>
      <c r="BM70" s="224"/>
      <c r="BN70" s="224"/>
      <c r="BO70" s="224"/>
      <c r="BP70" s="225"/>
      <c r="BQ70" s="138">
        <v>0</v>
      </c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40"/>
      <c r="CT70" s="73">
        <v>0</v>
      </c>
      <c r="CU70" s="73">
        <v>0</v>
      </c>
      <c r="CV70" s="133">
        <f t="shared" si="3"/>
        <v>0</v>
      </c>
      <c r="CW70" s="133">
        <f t="shared" ref="CW70:DZ70" si="5">CW80+CW81</f>
        <v>0</v>
      </c>
      <c r="CX70" s="133">
        <f t="shared" si="5"/>
        <v>0</v>
      </c>
      <c r="CY70" s="133">
        <f t="shared" si="5"/>
        <v>0</v>
      </c>
      <c r="CZ70" s="133">
        <f t="shared" si="5"/>
        <v>0</v>
      </c>
      <c r="DA70" s="133">
        <f t="shared" si="5"/>
        <v>0</v>
      </c>
      <c r="DB70" s="133">
        <f t="shared" si="5"/>
        <v>0</v>
      </c>
      <c r="DC70" s="133">
        <f t="shared" si="5"/>
        <v>0</v>
      </c>
      <c r="DD70" s="133">
        <f t="shared" si="5"/>
        <v>0</v>
      </c>
      <c r="DE70" s="133">
        <f t="shared" si="5"/>
        <v>0</v>
      </c>
      <c r="DF70" s="133">
        <f t="shared" si="5"/>
        <v>0</v>
      </c>
      <c r="DG70" s="133">
        <f t="shared" si="5"/>
        <v>0</v>
      </c>
      <c r="DH70" s="133">
        <f t="shared" si="5"/>
        <v>0</v>
      </c>
      <c r="DI70" s="133">
        <f t="shared" si="5"/>
        <v>0</v>
      </c>
      <c r="DJ70" s="133">
        <f t="shared" si="5"/>
        <v>0</v>
      </c>
      <c r="DK70" s="133">
        <f t="shared" si="5"/>
        <v>0</v>
      </c>
      <c r="DL70" s="133">
        <f t="shared" si="5"/>
        <v>0</v>
      </c>
      <c r="DM70" s="133">
        <f t="shared" si="5"/>
        <v>0</v>
      </c>
      <c r="DN70" s="133">
        <f t="shared" si="5"/>
        <v>0</v>
      </c>
      <c r="DO70" s="133">
        <f t="shared" si="5"/>
        <v>0</v>
      </c>
      <c r="DP70" s="133">
        <f t="shared" si="5"/>
        <v>0</v>
      </c>
      <c r="DQ70" s="133">
        <f t="shared" si="5"/>
        <v>0</v>
      </c>
      <c r="DR70" s="133">
        <f t="shared" si="5"/>
        <v>0</v>
      </c>
      <c r="DS70" s="133">
        <f t="shared" si="5"/>
        <v>0</v>
      </c>
      <c r="DT70" s="133">
        <f t="shared" si="5"/>
        <v>0</v>
      </c>
      <c r="DU70" s="133">
        <f t="shared" si="5"/>
        <v>0</v>
      </c>
      <c r="DV70" s="133">
        <f t="shared" si="5"/>
        <v>0</v>
      </c>
      <c r="DW70" s="133">
        <f t="shared" si="5"/>
        <v>0</v>
      </c>
      <c r="DX70" s="133">
        <f t="shared" si="5"/>
        <v>0</v>
      </c>
      <c r="DY70" s="133">
        <f t="shared" si="5"/>
        <v>0</v>
      </c>
      <c r="DZ70" s="133">
        <f t="shared" si="5"/>
        <v>0</v>
      </c>
      <c r="EA70" s="216"/>
      <c r="EB70" s="217"/>
      <c r="EC70" s="217"/>
      <c r="ED70" s="217"/>
      <c r="EE70" s="217"/>
      <c r="EF70" s="217"/>
      <c r="EG70" s="217"/>
      <c r="EH70" s="217"/>
      <c r="EI70" s="217"/>
      <c r="EJ70" s="217"/>
      <c r="EK70" s="217"/>
      <c r="EL70" s="217"/>
      <c r="EM70" s="217"/>
      <c r="EN70" s="217"/>
      <c r="EO70" s="217"/>
      <c r="EP70" s="217"/>
      <c r="EQ70" s="217"/>
      <c r="ER70" s="217"/>
      <c r="ES70" s="217"/>
      <c r="ET70" s="217"/>
      <c r="EU70" s="217"/>
      <c r="EV70" s="217"/>
      <c r="EW70" s="217"/>
      <c r="EX70" s="217"/>
      <c r="EY70" s="217"/>
      <c r="EZ70" s="217"/>
      <c r="FA70" s="217"/>
      <c r="FB70" s="217"/>
      <c r="FC70" s="217"/>
      <c r="FD70" s="217"/>
      <c r="FE70" s="218"/>
    </row>
    <row r="71" spans="1:161" s="20" customFormat="1" ht="30" customHeight="1" x14ac:dyDescent="0.25">
      <c r="A71" s="87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9"/>
      <c r="W71" s="87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9"/>
      <c r="AS71" s="223" t="s">
        <v>117</v>
      </c>
      <c r="AT71" s="224"/>
      <c r="AU71" s="224"/>
      <c r="AV71" s="224"/>
      <c r="AW71" s="224"/>
      <c r="AX71" s="224"/>
      <c r="AY71" s="224"/>
      <c r="AZ71" s="224"/>
      <c r="BA71" s="224"/>
      <c r="BB71" s="224"/>
      <c r="BC71" s="224"/>
      <c r="BD71" s="224"/>
      <c r="BE71" s="224"/>
      <c r="BF71" s="224"/>
      <c r="BG71" s="224"/>
      <c r="BH71" s="224"/>
      <c r="BI71" s="224"/>
      <c r="BJ71" s="224"/>
      <c r="BK71" s="224"/>
      <c r="BL71" s="224"/>
      <c r="BM71" s="224"/>
      <c r="BN71" s="224"/>
      <c r="BO71" s="224"/>
      <c r="BP71" s="225"/>
      <c r="BQ71" s="138">
        <v>1.32</v>
      </c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73"/>
      <c r="CU71" s="73"/>
      <c r="CV71" s="133">
        <f t="shared" si="3"/>
        <v>1.32</v>
      </c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216"/>
      <c r="EB71" s="217"/>
      <c r="EC71" s="217"/>
      <c r="ED71" s="217"/>
      <c r="EE71" s="217"/>
      <c r="EF71" s="217"/>
      <c r="EG71" s="217"/>
      <c r="EH71" s="217"/>
      <c r="EI71" s="217"/>
      <c r="EJ71" s="217"/>
      <c r="EK71" s="217"/>
      <c r="EL71" s="217"/>
      <c r="EM71" s="217"/>
      <c r="EN71" s="217"/>
      <c r="EO71" s="217"/>
      <c r="EP71" s="217"/>
      <c r="EQ71" s="217"/>
      <c r="ER71" s="217"/>
      <c r="ES71" s="217"/>
      <c r="ET71" s="217"/>
      <c r="EU71" s="217"/>
      <c r="EV71" s="217"/>
      <c r="EW71" s="217"/>
      <c r="EX71" s="217"/>
      <c r="EY71" s="217"/>
      <c r="EZ71" s="217"/>
      <c r="FA71" s="217"/>
      <c r="FB71" s="217"/>
      <c r="FC71" s="217"/>
      <c r="FD71" s="217"/>
      <c r="FE71" s="218"/>
    </row>
    <row r="72" spans="1:161" s="20" customFormat="1" ht="30" customHeight="1" x14ac:dyDescent="0.25">
      <c r="A72" s="87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9"/>
      <c r="W72" s="87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9"/>
      <c r="AS72" s="223" t="s">
        <v>118</v>
      </c>
      <c r="AT72" s="224"/>
      <c r="AU72" s="224"/>
      <c r="AV72" s="224"/>
      <c r="AW72" s="224"/>
      <c r="AX72" s="224"/>
      <c r="AY72" s="224"/>
      <c r="AZ72" s="224"/>
      <c r="BA72" s="224"/>
      <c r="BB72" s="224"/>
      <c r="BC72" s="224"/>
      <c r="BD72" s="224"/>
      <c r="BE72" s="224"/>
      <c r="BF72" s="224"/>
      <c r="BG72" s="224"/>
      <c r="BH72" s="224"/>
      <c r="BI72" s="224"/>
      <c r="BJ72" s="224"/>
      <c r="BK72" s="224"/>
      <c r="BL72" s="224"/>
      <c r="BM72" s="224"/>
      <c r="BN72" s="224"/>
      <c r="BO72" s="224"/>
      <c r="BP72" s="225"/>
      <c r="BQ72" s="138">
        <v>0.77900000000000003</v>
      </c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40"/>
      <c r="CT72" s="73">
        <v>7.843</v>
      </c>
      <c r="CU72" s="73">
        <v>7.843</v>
      </c>
      <c r="CV72" s="133">
        <f t="shared" si="3"/>
        <v>0.77900000000000003</v>
      </c>
      <c r="CW72" s="133">
        <f t="shared" ref="CW72:DZ73" si="6">0.561+7.282</f>
        <v>7.843</v>
      </c>
      <c r="CX72" s="133">
        <f t="shared" si="6"/>
        <v>7.843</v>
      </c>
      <c r="CY72" s="133">
        <f t="shared" si="6"/>
        <v>7.843</v>
      </c>
      <c r="CZ72" s="133">
        <f t="shared" si="6"/>
        <v>7.843</v>
      </c>
      <c r="DA72" s="133">
        <f t="shared" si="6"/>
        <v>7.843</v>
      </c>
      <c r="DB72" s="133">
        <f t="shared" si="6"/>
        <v>7.843</v>
      </c>
      <c r="DC72" s="133">
        <f t="shared" si="6"/>
        <v>7.843</v>
      </c>
      <c r="DD72" s="133">
        <f t="shared" si="6"/>
        <v>7.843</v>
      </c>
      <c r="DE72" s="133">
        <f t="shared" si="6"/>
        <v>7.843</v>
      </c>
      <c r="DF72" s="133">
        <f t="shared" si="6"/>
        <v>7.843</v>
      </c>
      <c r="DG72" s="133">
        <f t="shared" si="6"/>
        <v>7.843</v>
      </c>
      <c r="DH72" s="133">
        <f t="shared" si="6"/>
        <v>7.843</v>
      </c>
      <c r="DI72" s="133">
        <f t="shared" si="6"/>
        <v>7.843</v>
      </c>
      <c r="DJ72" s="133">
        <f t="shared" si="6"/>
        <v>7.843</v>
      </c>
      <c r="DK72" s="133">
        <f t="shared" si="6"/>
        <v>7.843</v>
      </c>
      <c r="DL72" s="133">
        <f t="shared" si="6"/>
        <v>7.843</v>
      </c>
      <c r="DM72" s="133">
        <f t="shared" si="6"/>
        <v>7.843</v>
      </c>
      <c r="DN72" s="133">
        <f t="shared" si="6"/>
        <v>7.843</v>
      </c>
      <c r="DO72" s="133">
        <f t="shared" si="6"/>
        <v>7.843</v>
      </c>
      <c r="DP72" s="133">
        <f t="shared" si="6"/>
        <v>7.843</v>
      </c>
      <c r="DQ72" s="133">
        <f t="shared" si="6"/>
        <v>7.843</v>
      </c>
      <c r="DR72" s="133">
        <f t="shared" si="6"/>
        <v>7.843</v>
      </c>
      <c r="DS72" s="133">
        <f t="shared" si="6"/>
        <v>7.843</v>
      </c>
      <c r="DT72" s="133">
        <f t="shared" si="6"/>
        <v>7.843</v>
      </c>
      <c r="DU72" s="133">
        <f t="shared" si="6"/>
        <v>7.843</v>
      </c>
      <c r="DV72" s="133">
        <f t="shared" si="6"/>
        <v>7.843</v>
      </c>
      <c r="DW72" s="133">
        <f t="shared" si="6"/>
        <v>7.843</v>
      </c>
      <c r="DX72" s="133">
        <f t="shared" si="6"/>
        <v>7.843</v>
      </c>
      <c r="DY72" s="133">
        <f t="shared" si="6"/>
        <v>7.843</v>
      </c>
      <c r="DZ72" s="133">
        <f t="shared" si="6"/>
        <v>7.843</v>
      </c>
      <c r="EA72" s="216"/>
      <c r="EB72" s="217"/>
      <c r="EC72" s="217"/>
      <c r="ED72" s="217"/>
      <c r="EE72" s="217"/>
      <c r="EF72" s="217"/>
      <c r="EG72" s="217"/>
      <c r="EH72" s="217"/>
      <c r="EI72" s="217"/>
      <c r="EJ72" s="217"/>
      <c r="EK72" s="217"/>
      <c r="EL72" s="217"/>
      <c r="EM72" s="217"/>
      <c r="EN72" s="217"/>
      <c r="EO72" s="217"/>
      <c r="EP72" s="217"/>
      <c r="EQ72" s="217"/>
      <c r="ER72" s="217"/>
      <c r="ES72" s="217"/>
      <c r="ET72" s="217"/>
      <c r="EU72" s="217"/>
      <c r="EV72" s="217"/>
      <c r="EW72" s="217"/>
      <c r="EX72" s="217"/>
      <c r="EY72" s="217"/>
      <c r="EZ72" s="217"/>
      <c r="FA72" s="217"/>
      <c r="FB72" s="217"/>
      <c r="FC72" s="217"/>
      <c r="FD72" s="217"/>
      <c r="FE72" s="218"/>
    </row>
    <row r="73" spans="1:161" s="20" customFormat="1" ht="30" customHeight="1" x14ac:dyDescent="0.25">
      <c r="A73" s="87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9"/>
      <c r="W73" s="87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9"/>
      <c r="AS73" s="223" t="s">
        <v>198</v>
      </c>
      <c r="AT73" s="224"/>
      <c r="AU73" s="224"/>
      <c r="AV73" s="224"/>
      <c r="AW73" s="224"/>
      <c r="AX73" s="224"/>
      <c r="AY73" s="224"/>
      <c r="AZ73" s="224"/>
      <c r="BA73" s="224"/>
      <c r="BB73" s="224"/>
      <c r="BC73" s="224"/>
      <c r="BD73" s="224"/>
      <c r="BE73" s="224"/>
      <c r="BF73" s="224"/>
      <c r="BG73" s="224"/>
      <c r="BH73" s="224"/>
      <c r="BI73" s="224"/>
      <c r="BJ73" s="224"/>
      <c r="BK73" s="224"/>
      <c r="BL73" s="224"/>
      <c r="BM73" s="224"/>
      <c r="BN73" s="224"/>
      <c r="BO73" s="224"/>
      <c r="BP73" s="225"/>
      <c r="BQ73" s="138">
        <v>8.1136560000000006</v>
      </c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40"/>
      <c r="CT73" s="73">
        <v>7.843</v>
      </c>
      <c r="CU73" s="73">
        <v>7.843</v>
      </c>
      <c r="CV73" s="133">
        <f t="shared" ref="CV73" si="7">BQ73</f>
        <v>8.1136560000000006</v>
      </c>
      <c r="CW73" s="133">
        <f t="shared" si="6"/>
        <v>7.843</v>
      </c>
      <c r="CX73" s="133">
        <f t="shared" si="6"/>
        <v>7.843</v>
      </c>
      <c r="CY73" s="133">
        <f t="shared" si="6"/>
        <v>7.843</v>
      </c>
      <c r="CZ73" s="133">
        <f t="shared" si="6"/>
        <v>7.843</v>
      </c>
      <c r="DA73" s="133">
        <f t="shared" si="6"/>
        <v>7.843</v>
      </c>
      <c r="DB73" s="133">
        <f t="shared" si="6"/>
        <v>7.843</v>
      </c>
      <c r="DC73" s="133">
        <f t="shared" si="6"/>
        <v>7.843</v>
      </c>
      <c r="DD73" s="133">
        <f t="shared" si="6"/>
        <v>7.843</v>
      </c>
      <c r="DE73" s="133">
        <f t="shared" si="6"/>
        <v>7.843</v>
      </c>
      <c r="DF73" s="133">
        <f t="shared" si="6"/>
        <v>7.843</v>
      </c>
      <c r="DG73" s="133">
        <f t="shared" si="6"/>
        <v>7.843</v>
      </c>
      <c r="DH73" s="133">
        <f t="shared" si="6"/>
        <v>7.843</v>
      </c>
      <c r="DI73" s="133">
        <f t="shared" si="6"/>
        <v>7.843</v>
      </c>
      <c r="DJ73" s="133">
        <f t="shared" si="6"/>
        <v>7.843</v>
      </c>
      <c r="DK73" s="133">
        <f t="shared" si="6"/>
        <v>7.843</v>
      </c>
      <c r="DL73" s="133">
        <f t="shared" si="6"/>
        <v>7.843</v>
      </c>
      <c r="DM73" s="133">
        <f t="shared" si="6"/>
        <v>7.843</v>
      </c>
      <c r="DN73" s="133">
        <f t="shared" si="6"/>
        <v>7.843</v>
      </c>
      <c r="DO73" s="133">
        <f t="shared" si="6"/>
        <v>7.843</v>
      </c>
      <c r="DP73" s="133">
        <f t="shared" si="6"/>
        <v>7.843</v>
      </c>
      <c r="DQ73" s="133">
        <f t="shared" si="6"/>
        <v>7.843</v>
      </c>
      <c r="DR73" s="133">
        <f t="shared" si="6"/>
        <v>7.843</v>
      </c>
      <c r="DS73" s="133">
        <f t="shared" si="6"/>
        <v>7.843</v>
      </c>
      <c r="DT73" s="133">
        <f t="shared" si="6"/>
        <v>7.843</v>
      </c>
      <c r="DU73" s="133">
        <f t="shared" si="6"/>
        <v>7.843</v>
      </c>
      <c r="DV73" s="133">
        <f t="shared" si="6"/>
        <v>7.843</v>
      </c>
      <c r="DW73" s="133">
        <f t="shared" si="6"/>
        <v>7.843</v>
      </c>
      <c r="DX73" s="133">
        <f t="shared" si="6"/>
        <v>7.843</v>
      </c>
      <c r="DY73" s="133">
        <f t="shared" si="6"/>
        <v>7.843</v>
      </c>
      <c r="DZ73" s="133">
        <f t="shared" si="6"/>
        <v>7.843</v>
      </c>
      <c r="EA73" s="216"/>
      <c r="EB73" s="217"/>
      <c r="EC73" s="217"/>
      <c r="ED73" s="217"/>
      <c r="EE73" s="217"/>
      <c r="EF73" s="217"/>
      <c r="EG73" s="217"/>
      <c r="EH73" s="217"/>
      <c r="EI73" s="217"/>
      <c r="EJ73" s="217"/>
      <c r="EK73" s="217"/>
      <c r="EL73" s="217"/>
      <c r="EM73" s="217"/>
      <c r="EN73" s="217"/>
      <c r="EO73" s="217"/>
      <c r="EP73" s="217"/>
      <c r="EQ73" s="217"/>
      <c r="ER73" s="217"/>
      <c r="ES73" s="217"/>
      <c r="ET73" s="217"/>
      <c r="EU73" s="217"/>
      <c r="EV73" s="217"/>
      <c r="EW73" s="217"/>
      <c r="EX73" s="217"/>
      <c r="EY73" s="217"/>
      <c r="EZ73" s="217"/>
      <c r="FA73" s="217"/>
      <c r="FB73" s="217"/>
      <c r="FC73" s="217"/>
      <c r="FD73" s="217"/>
      <c r="FE73" s="218"/>
    </row>
    <row r="74" spans="1:161" s="20" customFormat="1" ht="30" customHeight="1" x14ac:dyDescent="0.25">
      <c r="A74" s="87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9"/>
      <c r="W74" s="91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3"/>
      <c r="AS74" s="223" t="s">
        <v>110</v>
      </c>
      <c r="AT74" s="224"/>
      <c r="AU74" s="224"/>
      <c r="AV74" s="224"/>
      <c r="AW74" s="224"/>
      <c r="AX74" s="224"/>
      <c r="AY74" s="224"/>
      <c r="AZ74" s="224"/>
      <c r="BA74" s="224"/>
      <c r="BB74" s="224"/>
      <c r="BC74" s="224"/>
      <c r="BD74" s="224"/>
      <c r="BE74" s="224"/>
      <c r="BF74" s="224"/>
      <c r="BG74" s="224"/>
      <c r="BH74" s="224"/>
      <c r="BI74" s="224"/>
      <c r="BJ74" s="224"/>
      <c r="BK74" s="224"/>
      <c r="BL74" s="224"/>
      <c r="BM74" s="224"/>
      <c r="BN74" s="224"/>
      <c r="BO74" s="224"/>
      <c r="BP74" s="225"/>
      <c r="BQ74" s="138">
        <v>0</v>
      </c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40"/>
      <c r="CT74" s="73">
        <v>0</v>
      </c>
      <c r="CU74" s="73">
        <v>0</v>
      </c>
      <c r="CV74" s="133">
        <f t="shared" si="3"/>
        <v>0</v>
      </c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216"/>
      <c r="EB74" s="217"/>
      <c r="EC74" s="217"/>
      <c r="ED74" s="217"/>
      <c r="EE74" s="217"/>
      <c r="EF74" s="217"/>
      <c r="EG74" s="217"/>
      <c r="EH74" s="217"/>
      <c r="EI74" s="217"/>
      <c r="EJ74" s="217"/>
      <c r="EK74" s="217"/>
      <c r="EL74" s="217"/>
      <c r="EM74" s="217"/>
      <c r="EN74" s="217"/>
      <c r="EO74" s="217"/>
      <c r="EP74" s="217"/>
      <c r="EQ74" s="217"/>
      <c r="ER74" s="217"/>
      <c r="ES74" s="217"/>
      <c r="ET74" s="217"/>
      <c r="EU74" s="217"/>
      <c r="EV74" s="217"/>
      <c r="EW74" s="217"/>
      <c r="EX74" s="217"/>
      <c r="EY74" s="217"/>
      <c r="EZ74" s="217"/>
      <c r="FA74" s="217"/>
      <c r="FB74" s="217"/>
      <c r="FC74" s="217"/>
      <c r="FD74" s="217"/>
      <c r="FE74" s="218"/>
    </row>
    <row r="75" spans="1:161" s="20" customFormat="1" ht="30" customHeight="1" x14ac:dyDescent="0.25">
      <c r="A75" s="87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9"/>
      <c r="W75" s="84" t="s">
        <v>115</v>
      </c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6"/>
      <c r="AS75" s="223" t="s">
        <v>116</v>
      </c>
      <c r="AT75" s="224"/>
      <c r="AU75" s="224"/>
      <c r="AV75" s="224"/>
      <c r="AW75" s="224"/>
      <c r="AX75" s="224"/>
      <c r="AY75" s="224"/>
      <c r="AZ75" s="224"/>
      <c r="BA75" s="224"/>
      <c r="BB75" s="224"/>
      <c r="BC75" s="224"/>
      <c r="BD75" s="224"/>
      <c r="BE75" s="224"/>
      <c r="BF75" s="224"/>
      <c r="BG75" s="224"/>
      <c r="BH75" s="224"/>
      <c r="BI75" s="224"/>
      <c r="BJ75" s="224"/>
      <c r="BK75" s="224"/>
      <c r="BL75" s="224"/>
      <c r="BM75" s="224"/>
      <c r="BN75" s="224"/>
      <c r="BO75" s="224"/>
      <c r="BP75" s="225"/>
      <c r="BQ75" s="138">
        <v>50.5</v>
      </c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40"/>
      <c r="CT75" s="73">
        <v>0</v>
      </c>
      <c r="CU75" s="73">
        <v>0</v>
      </c>
      <c r="CV75" s="133">
        <f t="shared" si="3"/>
        <v>50.5</v>
      </c>
      <c r="CW75" s="133" t="e">
        <f>#REF!</f>
        <v>#REF!</v>
      </c>
      <c r="CX75" s="133" t="e">
        <f>#REF!</f>
        <v>#REF!</v>
      </c>
      <c r="CY75" s="133" t="e">
        <f>#REF!</f>
        <v>#REF!</v>
      </c>
      <c r="CZ75" s="133" t="e">
        <f>#REF!</f>
        <v>#REF!</v>
      </c>
      <c r="DA75" s="133" t="e">
        <f>#REF!</f>
        <v>#REF!</v>
      </c>
      <c r="DB75" s="133" t="e">
        <f>#REF!</f>
        <v>#REF!</v>
      </c>
      <c r="DC75" s="133" t="e">
        <f>#REF!</f>
        <v>#REF!</v>
      </c>
      <c r="DD75" s="133" t="e">
        <f>#REF!</f>
        <v>#REF!</v>
      </c>
      <c r="DE75" s="133" t="e">
        <f>#REF!</f>
        <v>#REF!</v>
      </c>
      <c r="DF75" s="133" t="e">
        <f>#REF!</f>
        <v>#REF!</v>
      </c>
      <c r="DG75" s="133" t="e">
        <f>#REF!</f>
        <v>#REF!</v>
      </c>
      <c r="DH75" s="133" t="e">
        <f>#REF!</f>
        <v>#REF!</v>
      </c>
      <c r="DI75" s="133" t="e">
        <f>#REF!</f>
        <v>#REF!</v>
      </c>
      <c r="DJ75" s="133" t="e">
        <f>#REF!</f>
        <v>#REF!</v>
      </c>
      <c r="DK75" s="133" t="e">
        <f>#REF!</f>
        <v>#REF!</v>
      </c>
      <c r="DL75" s="133" t="e">
        <f>#REF!</f>
        <v>#REF!</v>
      </c>
      <c r="DM75" s="133" t="e">
        <f>#REF!</f>
        <v>#REF!</v>
      </c>
      <c r="DN75" s="133" t="e">
        <f>#REF!</f>
        <v>#REF!</v>
      </c>
      <c r="DO75" s="133" t="e">
        <f>#REF!</f>
        <v>#REF!</v>
      </c>
      <c r="DP75" s="133" t="e">
        <f>#REF!</f>
        <v>#REF!</v>
      </c>
      <c r="DQ75" s="133" t="e">
        <f>#REF!</f>
        <v>#REF!</v>
      </c>
      <c r="DR75" s="133" t="e">
        <f>#REF!</f>
        <v>#REF!</v>
      </c>
      <c r="DS75" s="133" t="e">
        <f>#REF!</f>
        <v>#REF!</v>
      </c>
      <c r="DT75" s="133" t="e">
        <f>#REF!</f>
        <v>#REF!</v>
      </c>
      <c r="DU75" s="133" t="e">
        <f>#REF!</f>
        <v>#REF!</v>
      </c>
      <c r="DV75" s="133" t="e">
        <f>#REF!</f>
        <v>#REF!</v>
      </c>
      <c r="DW75" s="133" t="e">
        <f>#REF!</f>
        <v>#REF!</v>
      </c>
      <c r="DX75" s="133" t="e">
        <f>#REF!</f>
        <v>#REF!</v>
      </c>
      <c r="DY75" s="133" t="e">
        <f>#REF!</f>
        <v>#REF!</v>
      </c>
      <c r="DZ75" s="133" t="e">
        <f>#REF!</f>
        <v>#REF!</v>
      </c>
      <c r="EA75" s="216"/>
      <c r="EB75" s="217"/>
      <c r="EC75" s="217"/>
      <c r="ED75" s="217"/>
      <c r="EE75" s="217"/>
      <c r="EF75" s="217"/>
      <c r="EG75" s="217"/>
      <c r="EH75" s="217"/>
      <c r="EI75" s="217"/>
      <c r="EJ75" s="217"/>
      <c r="EK75" s="217"/>
      <c r="EL75" s="217"/>
      <c r="EM75" s="217"/>
      <c r="EN75" s="217"/>
      <c r="EO75" s="217"/>
      <c r="EP75" s="217"/>
      <c r="EQ75" s="217"/>
      <c r="ER75" s="217"/>
      <c r="ES75" s="217"/>
      <c r="ET75" s="217"/>
      <c r="EU75" s="217"/>
      <c r="EV75" s="217"/>
      <c r="EW75" s="217"/>
      <c r="EX75" s="217"/>
      <c r="EY75" s="217"/>
      <c r="EZ75" s="217"/>
      <c r="FA75" s="217"/>
      <c r="FB75" s="217"/>
      <c r="FC75" s="217"/>
      <c r="FD75" s="217"/>
      <c r="FE75" s="218"/>
    </row>
    <row r="76" spans="1:161" s="20" customFormat="1" ht="30" customHeight="1" x14ac:dyDescent="0.25">
      <c r="A76" s="87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  <c r="W76" s="87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9"/>
      <c r="AS76" s="223" t="s">
        <v>190</v>
      </c>
      <c r="AT76" s="224"/>
      <c r="AU76" s="224"/>
      <c r="AV76" s="224"/>
      <c r="AW76" s="224"/>
      <c r="AX76" s="224"/>
      <c r="AY76" s="224"/>
      <c r="AZ76" s="224"/>
      <c r="BA76" s="224"/>
      <c r="BB76" s="224"/>
      <c r="BC76" s="224"/>
      <c r="BD76" s="224"/>
      <c r="BE76" s="224"/>
      <c r="BF76" s="224"/>
      <c r="BG76" s="224"/>
      <c r="BH76" s="224"/>
      <c r="BI76" s="224"/>
      <c r="BJ76" s="224"/>
      <c r="BK76" s="224"/>
      <c r="BL76" s="224"/>
      <c r="BM76" s="224"/>
      <c r="BN76" s="224"/>
      <c r="BO76" s="224"/>
      <c r="BP76" s="225"/>
      <c r="BQ76" s="138">
        <v>0</v>
      </c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40"/>
      <c r="CT76" s="73">
        <v>19.185758999910799</v>
      </c>
      <c r="CU76" s="73">
        <v>19.185758999910799</v>
      </c>
      <c r="CV76" s="133">
        <f t="shared" si="3"/>
        <v>0</v>
      </c>
      <c r="CW76" s="133">
        <v>19.185758999910799</v>
      </c>
      <c r="CX76" s="133">
        <v>19.185758999910799</v>
      </c>
      <c r="CY76" s="133">
        <v>19.185758999910799</v>
      </c>
      <c r="CZ76" s="133">
        <v>19.185758999910799</v>
      </c>
      <c r="DA76" s="133">
        <v>19.185758999910799</v>
      </c>
      <c r="DB76" s="133">
        <v>19.185758999910799</v>
      </c>
      <c r="DC76" s="133">
        <v>19.185758999910799</v>
      </c>
      <c r="DD76" s="133">
        <v>19.185758999910799</v>
      </c>
      <c r="DE76" s="133">
        <v>19.185758999910799</v>
      </c>
      <c r="DF76" s="133">
        <v>19.185758999910799</v>
      </c>
      <c r="DG76" s="133">
        <v>19.185758999910799</v>
      </c>
      <c r="DH76" s="133">
        <v>19.185758999910799</v>
      </c>
      <c r="DI76" s="133">
        <v>19.185758999910799</v>
      </c>
      <c r="DJ76" s="133">
        <v>19.185758999910799</v>
      </c>
      <c r="DK76" s="133">
        <v>19.185758999910799</v>
      </c>
      <c r="DL76" s="133">
        <v>19.185758999910799</v>
      </c>
      <c r="DM76" s="133">
        <v>19.185758999910799</v>
      </c>
      <c r="DN76" s="133">
        <v>19.185758999910799</v>
      </c>
      <c r="DO76" s="133">
        <v>19.185758999910799</v>
      </c>
      <c r="DP76" s="133">
        <v>19.185758999910799</v>
      </c>
      <c r="DQ76" s="133">
        <v>19.185758999910799</v>
      </c>
      <c r="DR76" s="133">
        <v>19.185758999910799</v>
      </c>
      <c r="DS76" s="133">
        <v>19.185758999910799</v>
      </c>
      <c r="DT76" s="133">
        <v>19.185758999910799</v>
      </c>
      <c r="DU76" s="133">
        <v>19.185758999910799</v>
      </c>
      <c r="DV76" s="133">
        <v>19.185758999910799</v>
      </c>
      <c r="DW76" s="133">
        <v>19.185758999910799</v>
      </c>
      <c r="DX76" s="133">
        <v>19.185758999910799</v>
      </c>
      <c r="DY76" s="133">
        <v>19.185758999910799</v>
      </c>
      <c r="DZ76" s="133">
        <v>19.185758999910799</v>
      </c>
      <c r="EA76" s="216"/>
      <c r="EB76" s="217"/>
      <c r="EC76" s="217"/>
      <c r="ED76" s="217"/>
      <c r="EE76" s="217"/>
      <c r="EF76" s="217"/>
      <c r="EG76" s="217"/>
      <c r="EH76" s="217"/>
      <c r="EI76" s="217"/>
      <c r="EJ76" s="217"/>
      <c r="EK76" s="217"/>
      <c r="EL76" s="217"/>
      <c r="EM76" s="217"/>
      <c r="EN76" s="217"/>
      <c r="EO76" s="217"/>
      <c r="EP76" s="217"/>
      <c r="EQ76" s="217"/>
      <c r="ER76" s="217"/>
      <c r="ES76" s="217"/>
      <c r="ET76" s="217"/>
      <c r="EU76" s="217"/>
      <c r="EV76" s="217"/>
      <c r="EW76" s="217"/>
      <c r="EX76" s="217"/>
      <c r="EY76" s="217"/>
      <c r="EZ76" s="217"/>
      <c r="FA76" s="217"/>
      <c r="FB76" s="217"/>
      <c r="FC76" s="217"/>
      <c r="FD76" s="217"/>
      <c r="FE76" s="218"/>
    </row>
    <row r="77" spans="1:161" s="82" customFormat="1" ht="30" customHeight="1" x14ac:dyDescent="0.25">
      <c r="A77" s="87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9"/>
      <c r="W77" s="87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9"/>
      <c r="AS77" s="145" t="s">
        <v>117</v>
      </c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7"/>
      <c r="BQ77" s="138">
        <v>0</v>
      </c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40"/>
      <c r="CT77" s="73">
        <v>19.185758999910799</v>
      </c>
      <c r="CU77" s="73">
        <v>19.185758999910799</v>
      </c>
      <c r="CV77" s="133">
        <f t="shared" ref="CV77:CV78" si="8">BQ77</f>
        <v>0</v>
      </c>
      <c r="CW77" s="133">
        <v>19.185758999910799</v>
      </c>
      <c r="CX77" s="133">
        <v>19.185758999910799</v>
      </c>
      <c r="CY77" s="133">
        <v>19.185758999910799</v>
      </c>
      <c r="CZ77" s="133">
        <v>19.185758999910799</v>
      </c>
      <c r="DA77" s="133">
        <v>19.185758999910799</v>
      </c>
      <c r="DB77" s="133">
        <v>19.185758999910799</v>
      </c>
      <c r="DC77" s="133">
        <v>19.185758999910799</v>
      </c>
      <c r="DD77" s="133">
        <v>19.185758999910799</v>
      </c>
      <c r="DE77" s="133">
        <v>19.185758999910799</v>
      </c>
      <c r="DF77" s="133">
        <v>19.185758999910799</v>
      </c>
      <c r="DG77" s="133">
        <v>19.185758999910799</v>
      </c>
      <c r="DH77" s="133">
        <v>19.185758999910799</v>
      </c>
      <c r="DI77" s="133">
        <v>19.185758999910799</v>
      </c>
      <c r="DJ77" s="133">
        <v>19.185758999910799</v>
      </c>
      <c r="DK77" s="133">
        <v>19.185758999910799</v>
      </c>
      <c r="DL77" s="133">
        <v>19.185758999910799</v>
      </c>
      <c r="DM77" s="133">
        <v>19.185758999910799</v>
      </c>
      <c r="DN77" s="133">
        <v>19.185758999910799</v>
      </c>
      <c r="DO77" s="133">
        <v>19.185758999910799</v>
      </c>
      <c r="DP77" s="133">
        <v>19.185758999910799</v>
      </c>
      <c r="DQ77" s="133">
        <v>19.185758999910799</v>
      </c>
      <c r="DR77" s="133">
        <v>19.185758999910799</v>
      </c>
      <c r="DS77" s="133">
        <v>19.185758999910799</v>
      </c>
      <c r="DT77" s="133">
        <v>19.185758999910799</v>
      </c>
      <c r="DU77" s="133">
        <v>19.185758999910799</v>
      </c>
      <c r="DV77" s="133">
        <v>19.185758999910799</v>
      </c>
      <c r="DW77" s="133">
        <v>19.185758999910799</v>
      </c>
      <c r="DX77" s="133">
        <v>19.185758999910799</v>
      </c>
      <c r="DY77" s="133">
        <v>19.185758999910799</v>
      </c>
      <c r="DZ77" s="133">
        <v>19.185758999910799</v>
      </c>
      <c r="EA77" s="216"/>
      <c r="EB77" s="217"/>
      <c r="EC77" s="217"/>
      <c r="ED77" s="217"/>
      <c r="EE77" s="217"/>
      <c r="EF77" s="217"/>
      <c r="EG77" s="217"/>
      <c r="EH77" s="217"/>
      <c r="EI77" s="217"/>
      <c r="EJ77" s="217"/>
      <c r="EK77" s="217"/>
      <c r="EL77" s="217"/>
      <c r="EM77" s="217"/>
      <c r="EN77" s="217"/>
      <c r="EO77" s="217"/>
      <c r="EP77" s="217"/>
      <c r="EQ77" s="217"/>
      <c r="ER77" s="217"/>
      <c r="ES77" s="217"/>
      <c r="ET77" s="217"/>
      <c r="EU77" s="217"/>
      <c r="EV77" s="217"/>
      <c r="EW77" s="217"/>
      <c r="EX77" s="217"/>
      <c r="EY77" s="217"/>
      <c r="EZ77" s="217"/>
      <c r="FA77" s="217"/>
      <c r="FB77" s="217"/>
      <c r="FC77" s="217"/>
      <c r="FD77" s="217"/>
      <c r="FE77" s="218"/>
    </row>
    <row r="78" spans="1:161" s="82" customFormat="1" ht="30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91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3"/>
      <c r="AS78" s="145" t="s">
        <v>204</v>
      </c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7"/>
      <c r="BQ78" s="138">
        <v>6.07</v>
      </c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40"/>
      <c r="CT78" s="73">
        <v>19.185758999910799</v>
      </c>
      <c r="CU78" s="73">
        <v>19.185758999910799</v>
      </c>
      <c r="CV78" s="133">
        <f t="shared" si="8"/>
        <v>6.07</v>
      </c>
      <c r="CW78" s="133">
        <v>19.185758999910799</v>
      </c>
      <c r="CX78" s="133">
        <v>19.185758999910799</v>
      </c>
      <c r="CY78" s="133">
        <v>19.185758999910799</v>
      </c>
      <c r="CZ78" s="133">
        <v>19.185758999910799</v>
      </c>
      <c r="DA78" s="133">
        <v>19.185758999910799</v>
      </c>
      <c r="DB78" s="133">
        <v>19.185758999910799</v>
      </c>
      <c r="DC78" s="133">
        <v>19.185758999910799</v>
      </c>
      <c r="DD78" s="133">
        <v>19.185758999910799</v>
      </c>
      <c r="DE78" s="133">
        <v>19.185758999910799</v>
      </c>
      <c r="DF78" s="133">
        <v>19.185758999910799</v>
      </c>
      <c r="DG78" s="133">
        <v>19.185758999910799</v>
      </c>
      <c r="DH78" s="133">
        <v>19.185758999910799</v>
      </c>
      <c r="DI78" s="133">
        <v>19.185758999910799</v>
      </c>
      <c r="DJ78" s="133">
        <v>19.185758999910799</v>
      </c>
      <c r="DK78" s="133">
        <v>19.185758999910799</v>
      </c>
      <c r="DL78" s="133">
        <v>19.185758999910799</v>
      </c>
      <c r="DM78" s="133">
        <v>19.185758999910799</v>
      </c>
      <c r="DN78" s="133">
        <v>19.185758999910799</v>
      </c>
      <c r="DO78" s="133">
        <v>19.185758999910799</v>
      </c>
      <c r="DP78" s="133">
        <v>19.185758999910799</v>
      </c>
      <c r="DQ78" s="133">
        <v>19.185758999910799</v>
      </c>
      <c r="DR78" s="133">
        <v>19.185758999910799</v>
      </c>
      <c r="DS78" s="133">
        <v>19.185758999910799</v>
      </c>
      <c r="DT78" s="133">
        <v>19.185758999910799</v>
      </c>
      <c r="DU78" s="133">
        <v>19.185758999910799</v>
      </c>
      <c r="DV78" s="133">
        <v>19.185758999910799</v>
      </c>
      <c r="DW78" s="133">
        <v>19.185758999910799</v>
      </c>
      <c r="DX78" s="133">
        <v>19.185758999910799</v>
      </c>
      <c r="DY78" s="133">
        <v>19.185758999910799</v>
      </c>
      <c r="DZ78" s="133">
        <v>19.185758999910799</v>
      </c>
      <c r="EA78" s="135"/>
      <c r="EB78" s="136"/>
      <c r="EC78" s="136"/>
      <c r="ED78" s="136"/>
      <c r="EE78" s="136"/>
      <c r="EF78" s="136"/>
      <c r="EG78" s="136"/>
      <c r="EH78" s="136"/>
      <c r="EI78" s="136"/>
      <c r="EJ78" s="136"/>
      <c r="EK78" s="136"/>
      <c r="EL78" s="136"/>
      <c r="EM78" s="136"/>
      <c r="EN78" s="136"/>
      <c r="EO78" s="136"/>
      <c r="EP78" s="136"/>
      <c r="EQ78" s="136"/>
      <c r="ER78" s="136"/>
      <c r="ES78" s="136"/>
      <c r="ET78" s="136"/>
      <c r="EU78" s="136"/>
      <c r="EV78" s="136"/>
      <c r="EW78" s="136"/>
      <c r="EX78" s="136"/>
      <c r="EY78" s="136"/>
      <c r="EZ78" s="136"/>
      <c r="FA78" s="136"/>
      <c r="FB78" s="136"/>
      <c r="FC78" s="136"/>
      <c r="FD78" s="136"/>
      <c r="FE78" s="137"/>
    </row>
    <row r="79" spans="1:161" s="18" customFormat="1" x14ac:dyDescent="0.25">
      <c r="A79" s="21"/>
      <c r="B79" s="128" t="s">
        <v>53</v>
      </c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9"/>
      <c r="W79" s="22"/>
      <c r="X79" s="130" t="s">
        <v>121</v>
      </c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1"/>
      <c r="AS79" s="23"/>
      <c r="AT79" s="130" t="s">
        <v>121</v>
      </c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1"/>
      <c r="BQ79" s="138">
        <f>BQ59+BQ60+BQ61+BQ62+BQ63+BQ64+BQ65+BQ66+BQ67+BQ68+BQ69+BQ70+BQ71+BQ72+BQ74+BQ75+BQ76+BQ73+BQ77+BQ78</f>
        <v>171.36323799999997</v>
      </c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40"/>
      <c r="CT79" s="73"/>
      <c r="CU79" s="73"/>
      <c r="CV79" s="133">
        <f>CV59+CV60+CV61+CV62+CV63+CV64+CV65+CV66+CV67+CV68+CV69+CV70+CV71+CV72+CV74+CV75+CV76+CV73+CV77+CV78</f>
        <v>171.36323799999997</v>
      </c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132"/>
      <c r="DJ79" s="132"/>
      <c r="DK79" s="132"/>
      <c r="DL79" s="132"/>
      <c r="DM79" s="132"/>
      <c r="DN79" s="132"/>
      <c r="DO79" s="132"/>
      <c r="DP79" s="132"/>
      <c r="DQ79" s="132"/>
      <c r="DR79" s="132"/>
      <c r="DS79" s="132"/>
      <c r="DT79" s="132"/>
      <c r="DU79" s="132"/>
      <c r="DV79" s="132"/>
      <c r="DW79" s="132"/>
      <c r="DX79" s="132"/>
      <c r="DY79" s="132"/>
      <c r="DZ79" s="132"/>
      <c r="EA79" s="132" t="s">
        <v>121</v>
      </c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61" customFormat="1" ht="97.5" customHeight="1" x14ac:dyDescent="0.25">
      <c r="A83" s="83" t="s">
        <v>55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3"/>
      <c r="FG83" s="113"/>
      <c r="FH83" s="113"/>
    </row>
    <row r="84" spans="1:164" s="61" customFormat="1" ht="15.75" x14ac:dyDescent="0.25">
      <c r="DC84" s="42"/>
    </row>
    <row r="85" spans="1:164" s="24" customFormat="1" ht="141" customHeight="1" x14ac:dyDescent="0.25">
      <c r="A85" s="181" t="s">
        <v>56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 t="s">
        <v>57</v>
      </c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 t="s">
        <v>58</v>
      </c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 t="s">
        <v>59</v>
      </c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 t="s">
        <v>60</v>
      </c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 t="s">
        <v>61</v>
      </c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 t="s">
        <v>62</v>
      </c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 t="s">
        <v>63</v>
      </c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</row>
    <row r="86" spans="1:164" s="24" customFormat="1" ht="12" customHeight="1" x14ac:dyDescent="0.2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88"/>
      <c r="DA86" s="188"/>
      <c r="DB86" s="188"/>
      <c r="DC86" s="188"/>
      <c r="DD86" s="188"/>
      <c r="DE86" s="188"/>
      <c r="DF86" s="188"/>
      <c r="DG86" s="188"/>
      <c r="DH86" s="188"/>
      <c r="DI86" s="188"/>
      <c r="DJ86" s="188"/>
      <c r="DK86" s="188"/>
      <c r="DL86" s="188"/>
      <c r="DM86" s="188"/>
      <c r="DN86" s="188"/>
      <c r="DO86" s="188"/>
      <c r="DP86" s="188"/>
      <c r="DQ86" s="188"/>
      <c r="DR86" s="188"/>
      <c r="DS86" s="188"/>
      <c r="DT86" s="188"/>
      <c r="DU86" s="188"/>
      <c r="DV86" s="188"/>
      <c r="DW86" s="188"/>
      <c r="DX86" s="188"/>
      <c r="DY86" s="182" t="s">
        <v>64</v>
      </c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4"/>
      <c r="EK86" s="182" t="s">
        <v>65</v>
      </c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4"/>
      <c r="EW86" s="182" t="s">
        <v>66</v>
      </c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</row>
    <row r="87" spans="1:164" s="25" customFormat="1" ht="12.75" x14ac:dyDescent="0.25">
      <c r="A87" s="180">
        <v>1</v>
      </c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>
        <v>2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>
        <v>3</v>
      </c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>
        <v>4</v>
      </c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N87" s="180"/>
      <c r="BO87" s="180"/>
      <c r="BP87" s="180"/>
      <c r="BQ87" s="180"/>
      <c r="BR87" s="180"/>
      <c r="BS87" s="180"/>
      <c r="BT87" s="180">
        <v>5</v>
      </c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>
        <v>6</v>
      </c>
      <c r="CL87" s="180"/>
      <c r="CM87" s="180"/>
      <c r="CN87" s="180"/>
      <c r="CO87" s="180"/>
      <c r="CP87" s="180"/>
      <c r="CQ87" s="180"/>
      <c r="CR87" s="180"/>
      <c r="CS87" s="180"/>
      <c r="CT87" s="180"/>
      <c r="CU87" s="180"/>
      <c r="CV87" s="180"/>
      <c r="CW87" s="180"/>
      <c r="CX87" s="180"/>
      <c r="CY87" s="180"/>
      <c r="CZ87" s="180">
        <v>7</v>
      </c>
      <c r="DA87" s="180"/>
      <c r="DB87" s="180"/>
      <c r="DC87" s="180"/>
      <c r="DD87" s="180"/>
      <c r="DE87" s="180"/>
      <c r="DF87" s="180"/>
      <c r="DG87" s="180"/>
      <c r="DH87" s="180"/>
      <c r="DI87" s="180"/>
      <c r="DJ87" s="180"/>
      <c r="DK87" s="180"/>
      <c r="DL87" s="180"/>
      <c r="DM87" s="180"/>
      <c r="DN87" s="180"/>
      <c r="DO87" s="180"/>
      <c r="DP87" s="180"/>
      <c r="DQ87" s="180"/>
      <c r="DR87" s="180"/>
      <c r="DS87" s="180"/>
      <c r="DT87" s="180"/>
      <c r="DU87" s="180"/>
      <c r="DV87" s="180"/>
      <c r="DW87" s="180"/>
      <c r="DX87" s="180"/>
      <c r="DY87" s="185">
        <v>8</v>
      </c>
      <c r="DZ87" s="186"/>
      <c r="EA87" s="186"/>
      <c r="EB87" s="186"/>
      <c r="EC87" s="186"/>
      <c r="ED87" s="186"/>
      <c r="EE87" s="186"/>
      <c r="EF87" s="186"/>
      <c r="EG87" s="186"/>
      <c r="EH87" s="186"/>
      <c r="EI87" s="186"/>
      <c r="EJ87" s="187"/>
      <c r="EK87" s="185">
        <v>9</v>
      </c>
      <c r="EL87" s="186"/>
      <c r="EM87" s="186"/>
      <c r="EN87" s="186"/>
      <c r="EO87" s="186"/>
      <c r="EP87" s="186"/>
      <c r="EQ87" s="186"/>
      <c r="ER87" s="186"/>
      <c r="ES87" s="186"/>
      <c r="ET87" s="186"/>
      <c r="EU87" s="186"/>
      <c r="EV87" s="187"/>
      <c r="EW87" s="185">
        <v>10</v>
      </c>
      <c r="EX87" s="186"/>
      <c r="EY87" s="186"/>
      <c r="EZ87" s="186"/>
      <c r="FA87" s="186"/>
      <c r="FB87" s="186"/>
      <c r="FC87" s="186"/>
      <c r="FD87" s="186"/>
      <c r="FE87" s="186"/>
      <c r="FF87" s="186"/>
      <c r="FG87" s="186"/>
      <c r="FH87" s="187"/>
    </row>
    <row r="88" spans="1:164" s="24" customFormat="1" ht="27" customHeight="1" x14ac:dyDescent="0.2">
      <c r="A88" s="104" t="s">
        <v>123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190" t="s">
        <v>99</v>
      </c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19">
        <v>80</v>
      </c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>
        <v>25</v>
      </c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>
        <f t="shared" ref="CK88:CK95" si="9">AL88-BC88</f>
        <v>55</v>
      </c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  <c r="DG88" s="119"/>
      <c r="DH88" s="119"/>
      <c r="DI88" s="119"/>
      <c r="DJ88" s="119"/>
      <c r="DK88" s="119"/>
      <c r="DL88" s="119"/>
      <c r="DM88" s="119"/>
      <c r="DN88" s="119"/>
      <c r="DO88" s="119"/>
      <c r="DP88" s="119"/>
      <c r="DQ88" s="119"/>
      <c r="DR88" s="119"/>
      <c r="DS88" s="119"/>
      <c r="DT88" s="119"/>
      <c r="DU88" s="119"/>
      <c r="DV88" s="119"/>
      <c r="DW88" s="119"/>
      <c r="DX88" s="119"/>
      <c r="DY88" s="120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2"/>
      <c r="EK88" s="120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2"/>
      <c r="EW88" s="123"/>
      <c r="EX88" s="124"/>
      <c r="EY88" s="124"/>
      <c r="EZ88" s="124"/>
      <c r="FA88" s="124"/>
      <c r="FB88" s="124"/>
      <c r="FC88" s="124"/>
      <c r="FD88" s="124"/>
      <c r="FE88" s="124"/>
      <c r="FF88" s="124"/>
      <c r="FG88" s="124"/>
      <c r="FH88" s="125"/>
    </row>
    <row r="89" spans="1:164" s="24" customFormat="1" ht="27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2"/>
      <c r="R89" s="190" t="s">
        <v>122</v>
      </c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19">
        <v>9</v>
      </c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>
        <v>2.4</v>
      </c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>
        <f t="shared" si="9"/>
        <v>6.6</v>
      </c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20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2"/>
      <c r="EK89" s="120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2"/>
      <c r="EW89" s="123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5"/>
    </row>
    <row r="90" spans="1:164" s="24" customFormat="1" ht="24" customHeight="1" x14ac:dyDescent="0.25">
      <c r="A90" s="104" t="s">
        <v>130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26" t="s">
        <v>124</v>
      </c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19">
        <v>5</v>
      </c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>
        <v>0.9</v>
      </c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>
        <f t="shared" si="9"/>
        <v>4.0999999999999996</v>
      </c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20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2"/>
      <c r="EK90" s="120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2"/>
      <c r="EW90" s="123"/>
      <c r="EX90" s="124"/>
      <c r="EY90" s="124"/>
      <c r="EZ90" s="124"/>
      <c r="FA90" s="124"/>
      <c r="FB90" s="124"/>
      <c r="FC90" s="124"/>
      <c r="FD90" s="124"/>
      <c r="FE90" s="124"/>
      <c r="FF90" s="124"/>
      <c r="FG90" s="124"/>
      <c r="FH90" s="125"/>
    </row>
    <row r="91" spans="1:164" s="24" customFormat="1" ht="24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  <c r="R91" s="126" t="s">
        <v>125</v>
      </c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19">
        <v>40</v>
      </c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>
        <v>1.1000000000000001</v>
      </c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>
        <f t="shared" si="9"/>
        <v>38.9</v>
      </c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20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2"/>
      <c r="EK91" s="120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2"/>
      <c r="EW91" s="123"/>
      <c r="EX91" s="124"/>
      <c r="EY91" s="124"/>
      <c r="EZ91" s="124"/>
      <c r="FA91" s="124"/>
      <c r="FB91" s="124"/>
      <c r="FC91" s="124"/>
      <c r="FD91" s="124"/>
      <c r="FE91" s="124"/>
      <c r="FF91" s="124"/>
      <c r="FG91" s="124"/>
      <c r="FH91" s="125"/>
    </row>
    <row r="92" spans="1:164" s="24" customFormat="1" ht="24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9"/>
      <c r="R92" s="126" t="s">
        <v>126</v>
      </c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19">
        <v>4.8</v>
      </c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>
        <v>0.6</v>
      </c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>
        <f t="shared" si="9"/>
        <v>4.2</v>
      </c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19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20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2"/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2"/>
      <c r="EW92" s="123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5"/>
    </row>
    <row r="93" spans="1:164" s="24" customFormat="1" ht="24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9"/>
      <c r="R93" s="126" t="s">
        <v>127</v>
      </c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19">
        <v>15</v>
      </c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>
        <v>0</v>
      </c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>
        <f t="shared" si="9"/>
        <v>15</v>
      </c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19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20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2"/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2"/>
      <c r="EW93" s="123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5"/>
    </row>
    <row r="94" spans="1:164" s="24" customFormat="1" ht="24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9"/>
      <c r="R94" s="126" t="s">
        <v>128</v>
      </c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19">
        <v>150</v>
      </c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>
        <v>44.4</v>
      </c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>
        <f t="shared" si="9"/>
        <v>105.6</v>
      </c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  <c r="DG94" s="119"/>
      <c r="DH94" s="119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20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2"/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2"/>
      <c r="EW94" s="123"/>
      <c r="EX94" s="124"/>
      <c r="EY94" s="124"/>
      <c r="EZ94" s="124"/>
      <c r="FA94" s="124"/>
      <c r="FB94" s="124"/>
      <c r="FC94" s="124"/>
      <c r="FD94" s="124"/>
      <c r="FE94" s="124"/>
      <c r="FF94" s="124"/>
      <c r="FG94" s="124"/>
      <c r="FH94" s="125"/>
    </row>
    <row r="95" spans="1:164" s="24" customFormat="1" ht="18" customHeight="1" x14ac:dyDescent="0.25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2"/>
      <c r="R95" s="126" t="s">
        <v>129</v>
      </c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19">
        <v>160</v>
      </c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>
        <v>160</v>
      </c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>
        <f t="shared" si="9"/>
        <v>0</v>
      </c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  <c r="DG95" s="119"/>
      <c r="DH95" s="119"/>
      <c r="DI95" s="119"/>
      <c r="DJ95" s="119"/>
      <c r="DK95" s="119"/>
      <c r="DL95" s="119"/>
      <c r="DM95" s="119"/>
      <c r="DN95" s="119"/>
      <c r="DO95" s="119"/>
      <c r="DP95" s="119"/>
      <c r="DQ95" s="119"/>
      <c r="DR95" s="119"/>
      <c r="DS95" s="119"/>
      <c r="DT95" s="119"/>
      <c r="DU95" s="119"/>
      <c r="DV95" s="119"/>
      <c r="DW95" s="119"/>
      <c r="DX95" s="119"/>
      <c r="DY95" s="120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2"/>
      <c r="EK95" s="120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2"/>
      <c r="EW95" s="123"/>
      <c r="EX95" s="124"/>
      <c r="EY95" s="124"/>
      <c r="EZ95" s="124"/>
      <c r="FA95" s="124"/>
      <c r="FB95" s="124"/>
      <c r="FC95" s="124"/>
      <c r="FD95" s="124"/>
      <c r="FE95" s="124"/>
      <c r="FF95" s="124"/>
      <c r="FG95" s="124"/>
      <c r="FH95" s="125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61" customFormat="1" ht="92.25" customHeight="1" x14ac:dyDescent="0.25">
      <c r="A99" s="83" t="s">
        <v>131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13"/>
    </row>
    <row r="100" spans="1:163" s="63" customFormat="1" ht="15.75" x14ac:dyDescent="0.25"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  <c r="CW100" s="114"/>
      <c r="CX100" s="114"/>
      <c r="CY100" s="114"/>
      <c r="CZ100" s="114"/>
      <c r="DA100" s="114"/>
      <c r="DB100" s="114"/>
      <c r="DC100" s="114"/>
      <c r="DD100" s="114"/>
      <c r="DE100" s="114"/>
      <c r="DF100" s="114"/>
      <c r="DG100" s="114"/>
      <c r="DH100" s="114"/>
      <c r="DI100" s="114"/>
      <c r="DJ100" s="114"/>
      <c r="DK100" s="114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154" t="s">
        <v>4</v>
      </c>
      <c r="AX101" s="154"/>
      <c r="AY101" s="154"/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154"/>
      <c r="BN101" s="154"/>
      <c r="BO101" s="154"/>
      <c r="BP101" s="154"/>
      <c r="BQ101" s="154"/>
      <c r="BR101" s="154"/>
      <c r="BS101" s="154"/>
      <c r="BT101" s="154"/>
      <c r="BU101" s="154"/>
      <c r="BV101" s="154"/>
      <c r="BW101" s="154"/>
      <c r="BX101" s="154"/>
      <c r="BY101" s="154"/>
      <c r="BZ101" s="154"/>
      <c r="CA101" s="154"/>
      <c r="CB101" s="154"/>
      <c r="CC101" s="154"/>
      <c r="CD101" s="154"/>
      <c r="CE101" s="154"/>
      <c r="CF101" s="154"/>
      <c r="CG101" s="154"/>
      <c r="CH101" s="154"/>
      <c r="CI101" s="154"/>
      <c r="CJ101" s="154"/>
      <c r="CK101" s="154"/>
      <c r="CL101" s="154"/>
      <c r="CM101" s="154"/>
      <c r="CN101" s="154"/>
      <c r="CO101" s="154"/>
      <c r="CP101" s="154"/>
      <c r="CQ101" s="154"/>
      <c r="CR101" s="154"/>
      <c r="CS101" s="154"/>
      <c r="CT101" s="154"/>
      <c r="CU101" s="154"/>
      <c r="CV101" s="154"/>
      <c r="CW101" s="154"/>
      <c r="CX101" s="154"/>
      <c r="CY101" s="154"/>
      <c r="CZ101" s="154"/>
      <c r="DA101" s="154"/>
      <c r="DB101" s="154"/>
      <c r="DC101" s="154"/>
      <c r="DD101" s="154"/>
      <c r="DE101" s="154"/>
      <c r="DF101" s="154"/>
      <c r="DG101" s="154"/>
      <c r="DH101" s="154"/>
      <c r="DI101" s="154"/>
      <c r="DJ101" s="154"/>
      <c r="DK101" s="154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15"/>
      <c r="DX101" s="15"/>
      <c r="DY101" s="15"/>
      <c r="DZ101" s="15"/>
      <c r="EA101" s="16"/>
      <c r="EB101" s="16"/>
      <c r="EC101" s="16"/>
      <c r="ED101" s="16"/>
      <c r="EE101" s="16"/>
      <c r="EF101" s="66"/>
      <c r="EG101" s="66"/>
      <c r="EH101" s="66"/>
      <c r="EI101" s="66"/>
      <c r="EJ101" s="63"/>
      <c r="EK101" s="63"/>
      <c r="EL101" s="63"/>
      <c r="EM101" s="63"/>
    </row>
    <row r="102" spans="1:163" s="8" customFormat="1" ht="15.75" x14ac:dyDescent="0.25">
      <c r="AR102" s="19"/>
      <c r="AS102" s="17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115" t="s">
        <v>112</v>
      </c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6" t="s">
        <v>160</v>
      </c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  <c r="CH102" s="116"/>
      <c r="CI102" s="116"/>
      <c r="CJ102" s="115">
        <v>20</v>
      </c>
      <c r="CK102" s="115"/>
      <c r="CL102" s="115"/>
      <c r="CM102" s="115"/>
      <c r="CN102" s="117" t="s">
        <v>205</v>
      </c>
      <c r="CO102" s="117"/>
      <c r="CP102" s="117"/>
      <c r="CQ102" s="117"/>
      <c r="CR102" s="118" t="s">
        <v>6</v>
      </c>
      <c r="CS102" s="118"/>
      <c r="CT102" s="118"/>
      <c r="CU102" s="118"/>
      <c r="CV102" s="118"/>
      <c r="CW102" s="118"/>
      <c r="CX102" s="118"/>
      <c r="CY102" s="118"/>
      <c r="DC102" s="10"/>
    </row>
    <row r="103" spans="1:163" s="63" customFormat="1" ht="15.75" x14ac:dyDescent="0.25">
      <c r="J103" s="155" t="s">
        <v>162</v>
      </c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65"/>
      <c r="V103" s="65"/>
      <c r="W103" s="65"/>
      <c r="X103" s="65"/>
      <c r="Y103" s="65" t="s">
        <v>142</v>
      </c>
      <c r="Z103" s="65"/>
      <c r="AA103" s="6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DC103" s="7"/>
    </row>
    <row r="104" spans="1:163" s="61" customFormat="1" ht="15.75" x14ac:dyDescent="0.25">
      <c r="DC104" s="42"/>
    </row>
    <row r="105" spans="1:163" s="26" customFormat="1" ht="82.5" customHeight="1" x14ac:dyDescent="0.25">
      <c r="A105" s="173" t="s">
        <v>68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 t="s">
        <v>69</v>
      </c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 t="s">
        <v>70</v>
      </c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 t="s">
        <v>71</v>
      </c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 t="s">
        <v>72</v>
      </c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E105" s="173"/>
      <c r="DF105" s="173"/>
      <c r="DG105" s="173"/>
      <c r="DH105" s="173"/>
      <c r="DI105" s="173"/>
      <c r="DJ105" s="173"/>
      <c r="DK105" s="173"/>
      <c r="DL105" s="173"/>
      <c r="DM105" s="173"/>
      <c r="DN105" s="173" t="s">
        <v>73</v>
      </c>
      <c r="DO105" s="173"/>
      <c r="DP105" s="173"/>
      <c r="DQ105" s="173"/>
      <c r="DR105" s="173"/>
      <c r="DS105" s="173"/>
      <c r="DT105" s="173"/>
      <c r="DU105" s="173"/>
      <c r="DV105" s="173"/>
      <c r="DW105" s="173"/>
      <c r="DX105" s="173"/>
      <c r="DY105" s="173"/>
      <c r="DZ105" s="173"/>
      <c r="EA105" s="173"/>
      <c r="EB105" s="173"/>
      <c r="EC105" s="173"/>
      <c r="ED105" s="173"/>
      <c r="EE105" s="173"/>
      <c r="EF105" s="173"/>
      <c r="EG105" s="173"/>
      <c r="EH105" s="173"/>
      <c r="EI105" s="173"/>
      <c r="EJ105" s="173"/>
      <c r="EK105" s="173" t="s">
        <v>74</v>
      </c>
      <c r="EL105" s="173"/>
      <c r="EM105" s="173"/>
      <c r="EN105" s="173"/>
      <c r="EO105" s="173"/>
      <c r="EP105" s="173"/>
      <c r="EQ105" s="173"/>
      <c r="ER105" s="173"/>
      <c r="ES105" s="173"/>
      <c r="ET105" s="173"/>
      <c r="EU105" s="173"/>
      <c r="EV105" s="173"/>
      <c r="EW105" s="173"/>
      <c r="EX105" s="173"/>
      <c r="EY105" s="173"/>
      <c r="EZ105" s="173"/>
      <c r="FA105" s="173"/>
      <c r="FB105" s="173"/>
      <c r="FC105" s="173"/>
      <c r="FD105" s="173"/>
      <c r="FE105" s="173"/>
      <c r="FF105" s="173"/>
      <c r="FG105" s="173"/>
    </row>
    <row r="106" spans="1:163" s="20" customFormat="1" x14ac:dyDescent="0.25">
      <c r="A106" s="127">
        <v>1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>
        <v>2</v>
      </c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>
        <v>3</v>
      </c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>
        <v>4</v>
      </c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>
        <v>5</v>
      </c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>
        <v>6</v>
      </c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>
        <v>7</v>
      </c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</row>
    <row r="107" spans="1:163" s="20" customFormat="1" ht="21.75" customHeight="1" x14ac:dyDescent="0.25">
      <c r="A107" s="94" t="s">
        <v>132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6"/>
      <c r="AA107" s="84" t="s">
        <v>133</v>
      </c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6"/>
      <c r="BA107" s="127" t="s">
        <v>104</v>
      </c>
      <c r="BB107" s="127" t="s">
        <v>104</v>
      </c>
      <c r="BC107" s="127" t="s">
        <v>104</v>
      </c>
      <c r="BD107" s="127" t="s">
        <v>104</v>
      </c>
      <c r="BE107" s="127" t="s">
        <v>104</v>
      </c>
      <c r="BF107" s="127" t="s">
        <v>104</v>
      </c>
      <c r="BG107" s="127" t="s">
        <v>104</v>
      </c>
      <c r="BH107" s="127" t="s">
        <v>104</v>
      </c>
      <c r="BI107" s="127" t="s">
        <v>104</v>
      </c>
      <c r="BJ107" s="127" t="s">
        <v>104</v>
      </c>
      <c r="BK107" s="127" t="s">
        <v>104</v>
      </c>
      <c r="BL107" s="127" t="s">
        <v>104</v>
      </c>
      <c r="BM107" s="127" t="s">
        <v>104</v>
      </c>
      <c r="BN107" s="127" t="s">
        <v>104</v>
      </c>
      <c r="BO107" s="127" t="s">
        <v>104</v>
      </c>
      <c r="BP107" s="127" t="s">
        <v>104</v>
      </c>
      <c r="BQ107" s="127" t="s">
        <v>104</v>
      </c>
      <c r="BR107" s="127" t="s">
        <v>104</v>
      </c>
      <c r="BS107" s="127" t="s">
        <v>104</v>
      </c>
      <c r="BT107" s="127" t="s">
        <v>104</v>
      </c>
      <c r="BU107" s="127" t="s">
        <v>104</v>
      </c>
      <c r="BV107" s="127" t="s">
        <v>104</v>
      </c>
      <c r="BW107" s="127" t="s">
        <v>104</v>
      </c>
      <c r="BX107" s="132">
        <v>2</v>
      </c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3">
        <v>5.2130000000000001</v>
      </c>
      <c r="CS107" s="133">
        <v>8.3219999999999992</v>
      </c>
      <c r="CT107" s="133">
        <v>8.3219999999999992</v>
      </c>
      <c r="CU107" s="133">
        <v>8.3219999999999992</v>
      </c>
      <c r="CV107" s="133">
        <v>8.3219999999999992</v>
      </c>
      <c r="CW107" s="133">
        <v>8.3219999999999992</v>
      </c>
      <c r="CX107" s="133">
        <v>8.3219999999999992</v>
      </c>
      <c r="CY107" s="133">
        <v>8.3219999999999992</v>
      </c>
      <c r="CZ107" s="133">
        <v>8.3219999999999992</v>
      </c>
      <c r="DA107" s="133">
        <v>8.3219999999999992</v>
      </c>
      <c r="DB107" s="133">
        <v>8.3219999999999992</v>
      </c>
      <c r="DC107" s="133">
        <v>8.3219999999999992</v>
      </c>
      <c r="DD107" s="133">
        <v>8.3219999999999992</v>
      </c>
      <c r="DE107" s="133">
        <v>8.3219999999999992</v>
      </c>
      <c r="DF107" s="133">
        <v>8.3219999999999992</v>
      </c>
      <c r="DG107" s="133">
        <v>8.3219999999999992</v>
      </c>
      <c r="DH107" s="133">
        <v>8.3219999999999992</v>
      </c>
      <c r="DI107" s="133">
        <v>8.3219999999999992</v>
      </c>
      <c r="DJ107" s="133">
        <v>8.3219999999999992</v>
      </c>
      <c r="DK107" s="133">
        <v>8.3219999999999992</v>
      </c>
      <c r="DL107" s="133">
        <v>8.3219999999999992</v>
      </c>
      <c r="DM107" s="133">
        <v>8.3219999999999992</v>
      </c>
      <c r="DN107" s="133">
        <f>CR107</f>
        <v>5.2130000000000001</v>
      </c>
      <c r="DO107" s="133">
        <v>6.5537299999999998</v>
      </c>
      <c r="DP107" s="133">
        <v>6.5537299999999998</v>
      </c>
      <c r="DQ107" s="133">
        <v>6.5537299999999998</v>
      </c>
      <c r="DR107" s="133">
        <v>6.5537299999999998</v>
      </c>
      <c r="DS107" s="133">
        <v>6.5537299999999998</v>
      </c>
      <c r="DT107" s="133">
        <v>6.5537299999999998</v>
      </c>
      <c r="DU107" s="133">
        <v>6.5537299999999998</v>
      </c>
      <c r="DV107" s="133">
        <v>6.5537299999999998</v>
      </c>
      <c r="DW107" s="133">
        <v>6.5537299999999998</v>
      </c>
      <c r="DX107" s="133">
        <v>6.5537299999999998</v>
      </c>
      <c r="DY107" s="133">
        <v>6.5537299999999998</v>
      </c>
      <c r="DZ107" s="133">
        <v>6.5537299999999998</v>
      </c>
      <c r="EA107" s="133">
        <v>6.5537299999999998</v>
      </c>
      <c r="EB107" s="133">
        <v>6.5537299999999998</v>
      </c>
      <c r="EC107" s="133">
        <v>6.5537299999999998</v>
      </c>
      <c r="ED107" s="133">
        <v>6.5537299999999998</v>
      </c>
      <c r="EE107" s="133">
        <v>6.5537299999999998</v>
      </c>
      <c r="EF107" s="133">
        <v>6.5537299999999998</v>
      </c>
      <c r="EG107" s="133">
        <v>6.5537299999999998</v>
      </c>
      <c r="EH107" s="133">
        <v>6.5537299999999998</v>
      </c>
      <c r="EI107" s="133">
        <v>6.5537299999999998</v>
      </c>
      <c r="EJ107" s="133">
        <v>6.5537299999999998</v>
      </c>
      <c r="EK107" s="103">
        <v>34.807666666666663</v>
      </c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6"/>
    </row>
    <row r="108" spans="1:163" s="20" customFormat="1" ht="18.75" customHeight="1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9"/>
      <c r="AA108" s="87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9"/>
      <c r="BA108" s="127" t="s">
        <v>105</v>
      </c>
      <c r="BB108" s="127" t="s">
        <v>105</v>
      </c>
      <c r="BC108" s="127" t="s">
        <v>105</v>
      </c>
      <c r="BD108" s="127" t="s">
        <v>105</v>
      </c>
      <c r="BE108" s="127" t="s">
        <v>105</v>
      </c>
      <c r="BF108" s="127" t="s">
        <v>105</v>
      </c>
      <c r="BG108" s="127" t="s">
        <v>105</v>
      </c>
      <c r="BH108" s="127" t="s">
        <v>105</v>
      </c>
      <c r="BI108" s="127" t="s">
        <v>105</v>
      </c>
      <c r="BJ108" s="127" t="s">
        <v>105</v>
      </c>
      <c r="BK108" s="127" t="s">
        <v>105</v>
      </c>
      <c r="BL108" s="127" t="s">
        <v>105</v>
      </c>
      <c r="BM108" s="127" t="s">
        <v>105</v>
      </c>
      <c r="BN108" s="127" t="s">
        <v>105</v>
      </c>
      <c r="BO108" s="127" t="s">
        <v>105</v>
      </c>
      <c r="BP108" s="127" t="s">
        <v>105</v>
      </c>
      <c r="BQ108" s="127" t="s">
        <v>105</v>
      </c>
      <c r="BR108" s="127" t="s">
        <v>105</v>
      </c>
      <c r="BS108" s="127" t="s">
        <v>105</v>
      </c>
      <c r="BT108" s="127" t="s">
        <v>105</v>
      </c>
      <c r="BU108" s="127" t="s">
        <v>105</v>
      </c>
      <c r="BV108" s="127" t="s">
        <v>105</v>
      </c>
      <c r="BW108" s="127" t="s">
        <v>105</v>
      </c>
      <c r="BX108" s="132">
        <v>4</v>
      </c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3">
        <v>0.24199999999999999</v>
      </c>
      <c r="CS108" s="133">
        <v>0.26900000000000002</v>
      </c>
      <c r="CT108" s="133">
        <v>0.26900000000000002</v>
      </c>
      <c r="CU108" s="133">
        <v>0.26900000000000002</v>
      </c>
      <c r="CV108" s="133">
        <v>0.26900000000000002</v>
      </c>
      <c r="CW108" s="133">
        <v>0.26900000000000002</v>
      </c>
      <c r="CX108" s="133">
        <v>0.26900000000000002</v>
      </c>
      <c r="CY108" s="133">
        <v>0.26900000000000002</v>
      </c>
      <c r="CZ108" s="133">
        <v>0.26900000000000002</v>
      </c>
      <c r="DA108" s="133">
        <v>0.26900000000000002</v>
      </c>
      <c r="DB108" s="133">
        <v>0.26900000000000002</v>
      </c>
      <c r="DC108" s="133">
        <v>0.26900000000000002</v>
      </c>
      <c r="DD108" s="133">
        <v>0.26900000000000002</v>
      </c>
      <c r="DE108" s="133">
        <v>0.26900000000000002</v>
      </c>
      <c r="DF108" s="133">
        <v>0.26900000000000002</v>
      </c>
      <c r="DG108" s="133">
        <v>0.26900000000000002</v>
      </c>
      <c r="DH108" s="133">
        <v>0.26900000000000002</v>
      </c>
      <c r="DI108" s="133">
        <v>0.26900000000000002</v>
      </c>
      <c r="DJ108" s="133">
        <v>0.26900000000000002</v>
      </c>
      <c r="DK108" s="133">
        <v>0.26900000000000002</v>
      </c>
      <c r="DL108" s="133">
        <v>0.26900000000000002</v>
      </c>
      <c r="DM108" s="133">
        <v>0.26900000000000002</v>
      </c>
      <c r="DN108" s="133">
        <f>CR108</f>
        <v>0.24199999999999999</v>
      </c>
      <c r="DO108" s="133">
        <v>0.17710000000000001</v>
      </c>
      <c r="DP108" s="133">
        <v>0.17710000000000001</v>
      </c>
      <c r="DQ108" s="133">
        <v>0.17710000000000001</v>
      </c>
      <c r="DR108" s="133">
        <v>0.17710000000000001</v>
      </c>
      <c r="DS108" s="133">
        <v>0.17710000000000001</v>
      </c>
      <c r="DT108" s="133">
        <v>0.17710000000000001</v>
      </c>
      <c r="DU108" s="133">
        <v>0.17710000000000001</v>
      </c>
      <c r="DV108" s="133">
        <v>0.17710000000000001</v>
      </c>
      <c r="DW108" s="133">
        <v>0.17710000000000001</v>
      </c>
      <c r="DX108" s="133">
        <v>0.17710000000000001</v>
      </c>
      <c r="DY108" s="133">
        <v>0.17710000000000001</v>
      </c>
      <c r="DZ108" s="133">
        <v>0.17710000000000001</v>
      </c>
      <c r="EA108" s="133">
        <v>0.17710000000000001</v>
      </c>
      <c r="EB108" s="133">
        <v>0.17710000000000001</v>
      </c>
      <c r="EC108" s="133">
        <v>0.17710000000000001</v>
      </c>
      <c r="ED108" s="133">
        <v>0.17710000000000001</v>
      </c>
      <c r="EE108" s="133">
        <v>0.17710000000000001</v>
      </c>
      <c r="EF108" s="133">
        <v>0.17710000000000001</v>
      </c>
      <c r="EG108" s="133">
        <v>0.17710000000000001</v>
      </c>
      <c r="EH108" s="133">
        <v>0.17710000000000001</v>
      </c>
      <c r="EI108" s="133">
        <v>0.17710000000000001</v>
      </c>
      <c r="EJ108" s="133">
        <v>0.17710000000000001</v>
      </c>
      <c r="EK108" s="97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9"/>
    </row>
    <row r="109" spans="1:163" s="20" customFormat="1" ht="49.5" customHeight="1" x14ac:dyDescent="0.2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9"/>
      <c r="AA109" s="87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9"/>
      <c r="BA109" s="134" t="s">
        <v>106</v>
      </c>
      <c r="BB109" s="134" t="s">
        <v>106</v>
      </c>
      <c r="BC109" s="134" t="s">
        <v>106</v>
      </c>
      <c r="BD109" s="134" t="s">
        <v>106</v>
      </c>
      <c r="BE109" s="134" t="s">
        <v>106</v>
      </c>
      <c r="BF109" s="134" t="s">
        <v>106</v>
      </c>
      <c r="BG109" s="134" t="s">
        <v>106</v>
      </c>
      <c r="BH109" s="134" t="s">
        <v>106</v>
      </c>
      <c r="BI109" s="134" t="s">
        <v>106</v>
      </c>
      <c r="BJ109" s="134" t="s">
        <v>106</v>
      </c>
      <c r="BK109" s="134" t="s">
        <v>106</v>
      </c>
      <c r="BL109" s="134" t="s">
        <v>106</v>
      </c>
      <c r="BM109" s="134" t="s">
        <v>106</v>
      </c>
      <c r="BN109" s="134" t="s">
        <v>106</v>
      </c>
      <c r="BO109" s="134" t="s">
        <v>106</v>
      </c>
      <c r="BP109" s="134" t="s">
        <v>106</v>
      </c>
      <c r="BQ109" s="134" t="s">
        <v>106</v>
      </c>
      <c r="BR109" s="134" t="s">
        <v>106</v>
      </c>
      <c r="BS109" s="134" t="s">
        <v>106</v>
      </c>
      <c r="BT109" s="134" t="s">
        <v>106</v>
      </c>
      <c r="BU109" s="134" t="s">
        <v>106</v>
      </c>
      <c r="BV109" s="134" t="s">
        <v>106</v>
      </c>
      <c r="BW109" s="134" t="s">
        <v>106</v>
      </c>
      <c r="BX109" s="132">
        <v>5</v>
      </c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3">
        <v>8.9999999999999993E-3</v>
      </c>
      <c r="CS109" s="133">
        <v>1.15E-2</v>
      </c>
      <c r="CT109" s="133">
        <v>1.15E-2</v>
      </c>
      <c r="CU109" s="133">
        <v>1.15E-2</v>
      </c>
      <c r="CV109" s="133">
        <v>1.15E-2</v>
      </c>
      <c r="CW109" s="133">
        <v>1.15E-2</v>
      </c>
      <c r="CX109" s="133">
        <v>1.15E-2</v>
      </c>
      <c r="CY109" s="133">
        <v>1.15E-2</v>
      </c>
      <c r="CZ109" s="133">
        <v>1.15E-2</v>
      </c>
      <c r="DA109" s="133">
        <v>1.15E-2</v>
      </c>
      <c r="DB109" s="133">
        <v>1.15E-2</v>
      </c>
      <c r="DC109" s="133">
        <v>1.15E-2</v>
      </c>
      <c r="DD109" s="133">
        <v>1.15E-2</v>
      </c>
      <c r="DE109" s="133">
        <v>1.15E-2</v>
      </c>
      <c r="DF109" s="133">
        <v>1.15E-2</v>
      </c>
      <c r="DG109" s="133">
        <v>1.15E-2</v>
      </c>
      <c r="DH109" s="133">
        <v>1.15E-2</v>
      </c>
      <c r="DI109" s="133">
        <v>1.15E-2</v>
      </c>
      <c r="DJ109" s="133">
        <v>1.15E-2</v>
      </c>
      <c r="DK109" s="133">
        <v>1.15E-2</v>
      </c>
      <c r="DL109" s="133">
        <v>1.15E-2</v>
      </c>
      <c r="DM109" s="133">
        <v>1.15E-2</v>
      </c>
      <c r="DN109" s="133">
        <f>CR109</f>
        <v>8.9999999999999993E-3</v>
      </c>
      <c r="DO109" s="133">
        <v>9.4179999999999993E-3</v>
      </c>
      <c r="DP109" s="133">
        <v>9.4179999999999993E-3</v>
      </c>
      <c r="DQ109" s="133">
        <v>9.4179999999999993E-3</v>
      </c>
      <c r="DR109" s="133">
        <v>9.4179999999999993E-3</v>
      </c>
      <c r="DS109" s="133">
        <v>9.4179999999999993E-3</v>
      </c>
      <c r="DT109" s="133">
        <v>9.4179999999999993E-3</v>
      </c>
      <c r="DU109" s="133">
        <v>9.4179999999999993E-3</v>
      </c>
      <c r="DV109" s="133">
        <v>9.4179999999999993E-3</v>
      </c>
      <c r="DW109" s="133">
        <v>9.4179999999999993E-3</v>
      </c>
      <c r="DX109" s="133">
        <v>9.4179999999999993E-3</v>
      </c>
      <c r="DY109" s="133">
        <v>9.4179999999999993E-3</v>
      </c>
      <c r="DZ109" s="133">
        <v>9.4179999999999993E-3</v>
      </c>
      <c r="EA109" s="133">
        <v>9.4179999999999993E-3</v>
      </c>
      <c r="EB109" s="133">
        <v>9.4179999999999993E-3</v>
      </c>
      <c r="EC109" s="133">
        <v>9.4179999999999993E-3</v>
      </c>
      <c r="ED109" s="133">
        <v>9.4179999999999993E-3</v>
      </c>
      <c r="EE109" s="133">
        <v>9.4179999999999993E-3</v>
      </c>
      <c r="EF109" s="133">
        <v>9.4179999999999993E-3</v>
      </c>
      <c r="EG109" s="133">
        <v>9.4179999999999993E-3</v>
      </c>
      <c r="EH109" s="133">
        <v>9.4179999999999993E-3</v>
      </c>
      <c r="EI109" s="133">
        <v>9.4179999999999993E-3</v>
      </c>
      <c r="EJ109" s="133">
        <v>9.4179999999999993E-3</v>
      </c>
      <c r="EK109" s="97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9"/>
    </row>
    <row r="110" spans="1:163" s="20" customFormat="1" ht="63" customHeight="1" x14ac:dyDescent="0.25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9"/>
      <c r="AA110" s="87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9"/>
      <c r="BA110" s="134" t="s">
        <v>200</v>
      </c>
      <c r="BB110" s="134" t="s">
        <v>109</v>
      </c>
      <c r="BC110" s="134" t="s">
        <v>109</v>
      </c>
      <c r="BD110" s="134" t="s">
        <v>109</v>
      </c>
      <c r="BE110" s="134" t="s">
        <v>109</v>
      </c>
      <c r="BF110" s="134" t="s">
        <v>109</v>
      </c>
      <c r="BG110" s="134" t="s">
        <v>109</v>
      </c>
      <c r="BH110" s="134" t="s">
        <v>109</v>
      </c>
      <c r="BI110" s="134" t="s">
        <v>109</v>
      </c>
      <c r="BJ110" s="134" t="s">
        <v>109</v>
      </c>
      <c r="BK110" s="134" t="s">
        <v>109</v>
      </c>
      <c r="BL110" s="134" t="s">
        <v>109</v>
      </c>
      <c r="BM110" s="134" t="s">
        <v>109</v>
      </c>
      <c r="BN110" s="134" t="s">
        <v>109</v>
      </c>
      <c r="BO110" s="134" t="s">
        <v>109</v>
      </c>
      <c r="BP110" s="134" t="s">
        <v>109</v>
      </c>
      <c r="BQ110" s="134" t="s">
        <v>109</v>
      </c>
      <c r="BR110" s="134" t="s">
        <v>109</v>
      </c>
      <c r="BS110" s="134" t="s">
        <v>109</v>
      </c>
      <c r="BT110" s="134" t="s">
        <v>109</v>
      </c>
      <c r="BU110" s="134" t="s">
        <v>109</v>
      </c>
      <c r="BV110" s="134" t="s">
        <v>109</v>
      </c>
      <c r="BW110" s="134" t="s">
        <v>109</v>
      </c>
      <c r="BX110" s="132">
        <v>5</v>
      </c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3">
        <v>0.02</v>
      </c>
      <c r="CS110" s="133">
        <v>5.1999999999999998E-2</v>
      </c>
      <c r="CT110" s="133">
        <v>5.1999999999999998E-2</v>
      </c>
      <c r="CU110" s="133">
        <v>5.1999999999999998E-2</v>
      </c>
      <c r="CV110" s="133">
        <v>5.1999999999999998E-2</v>
      </c>
      <c r="CW110" s="133">
        <v>5.1999999999999998E-2</v>
      </c>
      <c r="CX110" s="133">
        <v>5.1999999999999998E-2</v>
      </c>
      <c r="CY110" s="133">
        <v>5.1999999999999998E-2</v>
      </c>
      <c r="CZ110" s="133">
        <v>5.1999999999999998E-2</v>
      </c>
      <c r="DA110" s="133">
        <v>5.1999999999999998E-2</v>
      </c>
      <c r="DB110" s="133">
        <v>5.1999999999999998E-2</v>
      </c>
      <c r="DC110" s="133">
        <v>5.1999999999999998E-2</v>
      </c>
      <c r="DD110" s="133">
        <v>5.1999999999999998E-2</v>
      </c>
      <c r="DE110" s="133">
        <v>5.1999999999999998E-2</v>
      </c>
      <c r="DF110" s="133">
        <v>5.1999999999999998E-2</v>
      </c>
      <c r="DG110" s="133">
        <v>5.1999999999999998E-2</v>
      </c>
      <c r="DH110" s="133">
        <v>5.1999999999999998E-2</v>
      </c>
      <c r="DI110" s="133">
        <v>5.1999999999999998E-2</v>
      </c>
      <c r="DJ110" s="133">
        <v>5.1999999999999998E-2</v>
      </c>
      <c r="DK110" s="133">
        <v>5.1999999999999998E-2</v>
      </c>
      <c r="DL110" s="133">
        <v>5.1999999999999998E-2</v>
      </c>
      <c r="DM110" s="133">
        <v>5.1999999999999998E-2</v>
      </c>
      <c r="DN110" s="133">
        <f>CR110</f>
        <v>0.02</v>
      </c>
      <c r="DO110" s="133">
        <v>4.4864000000000001E-2</v>
      </c>
      <c r="DP110" s="133">
        <v>4.4864000000000001E-2</v>
      </c>
      <c r="DQ110" s="133">
        <v>4.4864000000000001E-2</v>
      </c>
      <c r="DR110" s="133">
        <v>4.4864000000000001E-2</v>
      </c>
      <c r="DS110" s="133">
        <v>4.4864000000000001E-2</v>
      </c>
      <c r="DT110" s="133">
        <v>4.4864000000000001E-2</v>
      </c>
      <c r="DU110" s="133">
        <v>4.4864000000000001E-2</v>
      </c>
      <c r="DV110" s="133">
        <v>4.4864000000000001E-2</v>
      </c>
      <c r="DW110" s="133">
        <v>4.4864000000000001E-2</v>
      </c>
      <c r="DX110" s="133">
        <v>4.4864000000000001E-2</v>
      </c>
      <c r="DY110" s="133">
        <v>4.4864000000000001E-2</v>
      </c>
      <c r="DZ110" s="133">
        <v>4.4864000000000001E-2</v>
      </c>
      <c r="EA110" s="133">
        <v>4.4864000000000001E-2</v>
      </c>
      <c r="EB110" s="133">
        <v>4.4864000000000001E-2</v>
      </c>
      <c r="EC110" s="133">
        <v>4.4864000000000001E-2</v>
      </c>
      <c r="ED110" s="133">
        <v>4.4864000000000001E-2</v>
      </c>
      <c r="EE110" s="133">
        <v>4.4864000000000001E-2</v>
      </c>
      <c r="EF110" s="133">
        <v>4.4864000000000001E-2</v>
      </c>
      <c r="EG110" s="133">
        <v>4.4864000000000001E-2</v>
      </c>
      <c r="EH110" s="133">
        <v>4.4864000000000001E-2</v>
      </c>
      <c r="EI110" s="133">
        <v>4.4864000000000001E-2</v>
      </c>
      <c r="EJ110" s="133">
        <v>4.4864000000000001E-2</v>
      </c>
      <c r="EK110" s="97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9"/>
    </row>
    <row r="111" spans="1:163" s="20" customFormat="1" ht="33" customHeight="1" x14ac:dyDescent="0.25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2"/>
      <c r="AA111" s="91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134" t="s">
        <v>188</v>
      </c>
      <c r="BB111" s="134" t="s">
        <v>107</v>
      </c>
      <c r="BC111" s="134" t="s">
        <v>107</v>
      </c>
      <c r="BD111" s="134" t="s">
        <v>107</v>
      </c>
      <c r="BE111" s="134" t="s">
        <v>107</v>
      </c>
      <c r="BF111" s="134" t="s">
        <v>107</v>
      </c>
      <c r="BG111" s="134" t="s">
        <v>107</v>
      </c>
      <c r="BH111" s="134" t="s">
        <v>107</v>
      </c>
      <c r="BI111" s="134" t="s">
        <v>107</v>
      </c>
      <c r="BJ111" s="134" t="s">
        <v>107</v>
      </c>
      <c r="BK111" s="134" t="s">
        <v>107</v>
      </c>
      <c r="BL111" s="134" t="s">
        <v>107</v>
      </c>
      <c r="BM111" s="134" t="s">
        <v>107</v>
      </c>
      <c r="BN111" s="134" t="s">
        <v>107</v>
      </c>
      <c r="BO111" s="134" t="s">
        <v>107</v>
      </c>
      <c r="BP111" s="134" t="s">
        <v>107</v>
      </c>
      <c r="BQ111" s="134" t="s">
        <v>107</v>
      </c>
      <c r="BR111" s="134" t="s">
        <v>107</v>
      </c>
      <c r="BS111" s="134" t="s">
        <v>107</v>
      </c>
      <c r="BT111" s="134" t="s">
        <v>107</v>
      </c>
      <c r="BU111" s="134" t="s">
        <v>107</v>
      </c>
      <c r="BV111" s="134" t="s">
        <v>107</v>
      </c>
      <c r="BW111" s="134" t="s">
        <v>107</v>
      </c>
      <c r="BX111" s="132">
        <v>5</v>
      </c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3">
        <v>0</v>
      </c>
      <c r="CS111" s="133">
        <v>6.3500000000000001E-2</v>
      </c>
      <c r="CT111" s="133">
        <v>6.3500000000000001E-2</v>
      </c>
      <c r="CU111" s="133">
        <v>6.3500000000000001E-2</v>
      </c>
      <c r="CV111" s="133">
        <v>6.3500000000000001E-2</v>
      </c>
      <c r="CW111" s="133">
        <v>6.3500000000000001E-2</v>
      </c>
      <c r="CX111" s="133">
        <v>6.3500000000000001E-2</v>
      </c>
      <c r="CY111" s="133">
        <v>6.3500000000000001E-2</v>
      </c>
      <c r="CZ111" s="133">
        <v>6.3500000000000001E-2</v>
      </c>
      <c r="DA111" s="133">
        <v>6.3500000000000001E-2</v>
      </c>
      <c r="DB111" s="133">
        <v>6.3500000000000001E-2</v>
      </c>
      <c r="DC111" s="133">
        <v>6.3500000000000001E-2</v>
      </c>
      <c r="DD111" s="133">
        <v>6.3500000000000001E-2</v>
      </c>
      <c r="DE111" s="133">
        <v>6.3500000000000001E-2</v>
      </c>
      <c r="DF111" s="133">
        <v>6.3500000000000001E-2</v>
      </c>
      <c r="DG111" s="133">
        <v>6.3500000000000001E-2</v>
      </c>
      <c r="DH111" s="133">
        <v>6.3500000000000001E-2</v>
      </c>
      <c r="DI111" s="133">
        <v>6.3500000000000001E-2</v>
      </c>
      <c r="DJ111" s="133">
        <v>6.3500000000000001E-2</v>
      </c>
      <c r="DK111" s="133">
        <v>6.3500000000000001E-2</v>
      </c>
      <c r="DL111" s="133">
        <v>6.3500000000000001E-2</v>
      </c>
      <c r="DM111" s="133">
        <v>6.3500000000000001E-2</v>
      </c>
      <c r="DN111" s="133">
        <f>CR111</f>
        <v>0</v>
      </c>
      <c r="DO111" s="133">
        <v>7.8872999999999999E-2</v>
      </c>
      <c r="DP111" s="133">
        <v>7.8872999999999999E-2</v>
      </c>
      <c r="DQ111" s="133">
        <v>7.8872999999999999E-2</v>
      </c>
      <c r="DR111" s="133">
        <v>7.8872999999999999E-2</v>
      </c>
      <c r="DS111" s="133">
        <v>7.8872999999999999E-2</v>
      </c>
      <c r="DT111" s="133">
        <v>7.8872999999999999E-2</v>
      </c>
      <c r="DU111" s="133">
        <v>7.8872999999999999E-2</v>
      </c>
      <c r="DV111" s="133">
        <v>7.8872999999999999E-2</v>
      </c>
      <c r="DW111" s="133">
        <v>7.8872999999999999E-2</v>
      </c>
      <c r="DX111" s="133">
        <v>7.8872999999999999E-2</v>
      </c>
      <c r="DY111" s="133">
        <v>7.8872999999999999E-2</v>
      </c>
      <c r="DZ111" s="133">
        <v>7.8872999999999999E-2</v>
      </c>
      <c r="EA111" s="133">
        <v>7.8872999999999999E-2</v>
      </c>
      <c r="EB111" s="133">
        <v>7.8872999999999999E-2</v>
      </c>
      <c r="EC111" s="133">
        <v>7.8872999999999999E-2</v>
      </c>
      <c r="ED111" s="133">
        <v>7.8872999999999999E-2</v>
      </c>
      <c r="EE111" s="133">
        <v>7.8872999999999999E-2</v>
      </c>
      <c r="EF111" s="133">
        <v>7.8872999999999999E-2</v>
      </c>
      <c r="EG111" s="133">
        <v>7.8872999999999999E-2</v>
      </c>
      <c r="EH111" s="133">
        <v>7.8872999999999999E-2</v>
      </c>
      <c r="EI111" s="133">
        <v>7.8872999999999999E-2</v>
      </c>
      <c r="EJ111" s="133">
        <v>7.8872999999999999E-2</v>
      </c>
      <c r="EK111" s="100"/>
      <c r="EL111" s="101"/>
      <c r="EM111" s="101"/>
      <c r="EN111" s="101"/>
      <c r="EO111" s="101"/>
      <c r="EP111" s="101"/>
      <c r="EQ111" s="101"/>
      <c r="ER111" s="101"/>
      <c r="ES111" s="101"/>
      <c r="ET111" s="101"/>
      <c r="EU111" s="101"/>
      <c r="EV111" s="101"/>
      <c r="EW111" s="101"/>
      <c r="EX111" s="101"/>
      <c r="EY111" s="101"/>
      <c r="EZ111" s="101"/>
      <c r="FA111" s="101"/>
      <c r="FB111" s="101"/>
      <c r="FC111" s="101"/>
      <c r="FD111" s="101"/>
      <c r="FE111" s="101"/>
      <c r="FF111" s="101"/>
      <c r="FG111" s="102"/>
    </row>
    <row r="112" spans="1:163" s="20" customFormat="1" ht="21.75" hidden="1" customHeight="1" x14ac:dyDescent="0.25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 t="s">
        <v>108</v>
      </c>
      <c r="BB112" s="127" t="s">
        <v>108</v>
      </c>
      <c r="BC112" s="127" t="s">
        <v>108</v>
      </c>
      <c r="BD112" s="127" t="s">
        <v>108</v>
      </c>
      <c r="BE112" s="127" t="s">
        <v>108</v>
      </c>
      <c r="BF112" s="127" t="s">
        <v>108</v>
      </c>
      <c r="BG112" s="127" t="s">
        <v>108</v>
      </c>
      <c r="BH112" s="127" t="s">
        <v>108</v>
      </c>
      <c r="BI112" s="127" t="s">
        <v>108</v>
      </c>
      <c r="BJ112" s="127" t="s">
        <v>108</v>
      </c>
      <c r="BK112" s="127" t="s">
        <v>108</v>
      </c>
      <c r="BL112" s="127" t="s">
        <v>108</v>
      </c>
      <c r="BM112" s="127" t="s">
        <v>108</v>
      </c>
      <c r="BN112" s="127" t="s">
        <v>108</v>
      </c>
      <c r="BO112" s="127" t="s">
        <v>108</v>
      </c>
      <c r="BP112" s="127" t="s">
        <v>108</v>
      </c>
      <c r="BQ112" s="127" t="s">
        <v>108</v>
      </c>
      <c r="BR112" s="127" t="s">
        <v>108</v>
      </c>
      <c r="BS112" s="127" t="s">
        <v>108</v>
      </c>
      <c r="BT112" s="127" t="s">
        <v>108</v>
      </c>
      <c r="BU112" s="127" t="s">
        <v>108</v>
      </c>
      <c r="BV112" s="127" t="s">
        <v>108</v>
      </c>
      <c r="BW112" s="127" t="s">
        <v>108</v>
      </c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3">
        <v>0</v>
      </c>
      <c r="CS112" s="133">
        <v>0</v>
      </c>
      <c r="CT112" s="133">
        <v>0</v>
      </c>
      <c r="CU112" s="133">
        <v>0</v>
      </c>
      <c r="CV112" s="133">
        <v>0</v>
      </c>
      <c r="CW112" s="133">
        <v>0</v>
      </c>
      <c r="CX112" s="133">
        <v>0</v>
      </c>
      <c r="CY112" s="133">
        <v>0</v>
      </c>
      <c r="CZ112" s="133">
        <v>0</v>
      </c>
      <c r="DA112" s="133">
        <v>0</v>
      </c>
      <c r="DB112" s="133">
        <v>0</v>
      </c>
      <c r="DC112" s="133">
        <v>0</v>
      </c>
      <c r="DD112" s="133">
        <v>0</v>
      </c>
      <c r="DE112" s="133">
        <v>0</v>
      </c>
      <c r="DF112" s="133">
        <v>0</v>
      </c>
      <c r="DG112" s="133">
        <v>0</v>
      </c>
      <c r="DH112" s="133">
        <v>0</v>
      </c>
      <c r="DI112" s="133">
        <v>0</v>
      </c>
      <c r="DJ112" s="133">
        <v>0</v>
      </c>
      <c r="DK112" s="133">
        <v>0</v>
      </c>
      <c r="DL112" s="133">
        <v>0</v>
      </c>
      <c r="DM112" s="133">
        <v>0</v>
      </c>
      <c r="DN112" s="133">
        <v>0</v>
      </c>
      <c r="DO112" s="133">
        <v>0</v>
      </c>
      <c r="DP112" s="133">
        <v>0</v>
      </c>
      <c r="DQ112" s="133">
        <v>0</v>
      </c>
      <c r="DR112" s="133">
        <v>0</v>
      </c>
      <c r="DS112" s="133">
        <v>0</v>
      </c>
      <c r="DT112" s="133">
        <v>0</v>
      </c>
      <c r="DU112" s="133">
        <v>0</v>
      </c>
      <c r="DV112" s="133">
        <v>0</v>
      </c>
      <c r="DW112" s="133">
        <v>0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3">
        <v>0</v>
      </c>
      <c r="EF112" s="133">
        <v>0</v>
      </c>
      <c r="EG112" s="133">
        <v>0</v>
      </c>
      <c r="EH112" s="133">
        <v>0</v>
      </c>
      <c r="EI112" s="133">
        <v>0</v>
      </c>
      <c r="EJ112" s="133">
        <v>0</v>
      </c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</row>
    <row r="113" spans="1:163" s="20" customFormat="1" ht="45.75" customHeight="1" x14ac:dyDescent="0.25">
      <c r="A113" s="132" t="s">
        <v>134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90" t="s">
        <v>135</v>
      </c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 t="s">
        <v>202</v>
      </c>
      <c r="BB113" s="90" t="s">
        <v>113</v>
      </c>
      <c r="BC113" s="90" t="s">
        <v>113</v>
      </c>
      <c r="BD113" s="90" t="s">
        <v>113</v>
      </c>
      <c r="BE113" s="90" t="s">
        <v>113</v>
      </c>
      <c r="BF113" s="90" t="s">
        <v>113</v>
      </c>
      <c r="BG113" s="90" t="s">
        <v>113</v>
      </c>
      <c r="BH113" s="90" t="s">
        <v>113</v>
      </c>
      <c r="BI113" s="90" t="s">
        <v>113</v>
      </c>
      <c r="BJ113" s="90" t="s">
        <v>113</v>
      </c>
      <c r="BK113" s="90" t="s">
        <v>113</v>
      </c>
      <c r="BL113" s="90" t="s">
        <v>113</v>
      </c>
      <c r="BM113" s="90" t="s">
        <v>113</v>
      </c>
      <c r="BN113" s="90" t="s">
        <v>113</v>
      </c>
      <c r="BO113" s="90" t="s">
        <v>113</v>
      </c>
      <c r="BP113" s="90" t="s">
        <v>113</v>
      </c>
      <c r="BQ113" s="90" t="s">
        <v>113</v>
      </c>
      <c r="BR113" s="90" t="s">
        <v>113</v>
      </c>
      <c r="BS113" s="90" t="s">
        <v>113</v>
      </c>
      <c r="BT113" s="90" t="s">
        <v>113</v>
      </c>
      <c r="BU113" s="90" t="s">
        <v>113</v>
      </c>
      <c r="BV113" s="90" t="s">
        <v>113</v>
      </c>
      <c r="BW113" s="90" t="s">
        <v>113</v>
      </c>
      <c r="BX113" s="191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133">
        <v>7.8</v>
      </c>
      <c r="CS113" s="133">
        <v>6.2</v>
      </c>
      <c r="CT113" s="133">
        <v>6.2</v>
      </c>
      <c r="CU113" s="133">
        <v>6.2</v>
      </c>
      <c r="CV113" s="133">
        <v>6.2</v>
      </c>
      <c r="CW113" s="133">
        <v>6.2</v>
      </c>
      <c r="CX113" s="133">
        <v>6.2</v>
      </c>
      <c r="CY113" s="133">
        <v>6.2</v>
      </c>
      <c r="CZ113" s="133">
        <v>6.2</v>
      </c>
      <c r="DA113" s="133">
        <v>6.2</v>
      </c>
      <c r="DB113" s="133">
        <v>6.2</v>
      </c>
      <c r="DC113" s="133">
        <v>6.2</v>
      </c>
      <c r="DD113" s="133">
        <v>6.2</v>
      </c>
      <c r="DE113" s="133">
        <v>6.2</v>
      </c>
      <c r="DF113" s="133">
        <v>6.2</v>
      </c>
      <c r="DG113" s="133">
        <v>6.2</v>
      </c>
      <c r="DH113" s="133">
        <v>6.2</v>
      </c>
      <c r="DI113" s="133">
        <v>6.2</v>
      </c>
      <c r="DJ113" s="133">
        <v>6.2</v>
      </c>
      <c r="DK113" s="133">
        <v>6.2</v>
      </c>
      <c r="DL113" s="133">
        <v>6.2</v>
      </c>
      <c r="DM113" s="133">
        <v>6.2</v>
      </c>
      <c r="DN113" s="133">
        <f>CR113</f>
        <v>7.8</v>
      </c>
      <c r="DO113" s="133">
        <v>0</v>
      </c>
      <c r="DP113" s="133">
        <v>0</v>
      </c>
      <c r="DQ113" s="133">
        <v>0</v>
      </c>
      <c r="DR113" s="133">
        <v>0</v>
      </c>
      <c r="DS113" s="133">
        <v>0</v>
      </c>
      <c r="DT113" s="133">
        <v>0</v>
      </c>
      <c r="DU113" s="133">
        <v>0</v>
      </c>
      <c r="DV113" s="133">
        <v>0</v>
      </c>
      <c r="DW113" s="133">
        <v>0</v>
      </c>
      <c r="DX113" s="133">
        <v>0</v>
      </c>
      <c r="DY113" s="133">
        <v>0</v>
      </c>
      <c r="DZ113" s="133">
        <v>0</v>
      </c>
      <c r="EA113" s="133">
        <v>0</v>
      </c>
      <c r="EB113" s="133">
        <v>0</v>
      </c>
      <c r="EC113" s="133">
        <v>0</v>
      </c>
      <c r="ED113" s="133">
        <v>0</v>
      </c>
      <c r="EE113" s="133">
        <v>0</v>
      </c>
      <c r="EF113" s="133">
        <v>0</v>
      </c>
      <c r="EG113" s="133">
        <v>0</v>
      </c>
      <c r="EH113" s="133">
        <v>0</v>
      </c>
      <c r="EI113" s="133">
        <v>0</v>
      </c>
      <c r="EJ113" s="133">
        <v>0</v>
      </c>
      <c r="EK113" s="103">
        <v>5.5333333333333341</v>
      </c>
      <c r="EL113" s="95"/>
      <c r="EM113" s="95"/>
      <c r="EN113" s="95"/>
      <c r="EO113" s="95"/>
      <c r="EP113" s="95"/>
      <c r="EQ113" s="95"/>
      <c r="ER113" s="95"/>
      <c r="ES113" s="95"/>
      <c r="ET113" s="95"/>
      <c r="EU113" s="95"/>
      <c r="EV113" s="95"/>
      <c r="EW113" s="95"/>
      <c r="EX113" s="95"/>
      <c r="EY113" s="95"/>
      <c r="EZ113" s="95"/>
      <c r="FA113" s="95"/>
      <c r="FB113" s="95"/>
      <c r="FC113" s="95"/>
      <c r="FD113" s="95"/>
      <c r="FE113" s="95"/>
      <c r="FF113" s="95"/>
      <c r="FG113" s="96"/>
    </row>
    <row r="114" spans="1:163" s="18" customFormat="1" x14ac:dyDescent="0.25">
      <c r="A114" s="62"/>
      <c r="B114" s="128" t="s">
        <v>75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9"/>
      <c r="AA114" s="22"/>
      <c r="AB114" s="130" t="s">
        <v>121</v>
      </c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1"/>
      <c r="BA114" s="36"/>
      <c r="BB114" s="130" t="s">
        <v>121</v>
      </c>
      <c r="BC114" s="130"/>
      <c r="BD114" s="130"/>
      <c r="BE114" s="130"/>
      <c r="BF114" s="130"/>
      <c r="BG114" s="130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1"/>
      <c r="BX114" s="27"/>
      <c r="BY114" s="130" t="s">
        <v>121</v>
      </c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8">
        <f>CR107+CR108+CR109+CR110+CR111+CR113</f>
        <v>13.283999999999999</v>
      </c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40"/>
      <c r="DN114" s="133">
        <f>DN107+DN108+DN109+DN110+DN111+DN113</f>
        <v>13.283999999999999</v>
      </c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2"/>
      <c r="EL114" s="132"/>
      <c r="EM114" s="132"/>
      <c r="EN114" s="132"/>
      <c r="EO114" s="132"/>
      <c r="EP114" s="132"/>
      <c r="EQ114" s="132"/>
      <c r="ER114" s="132"/>
      <c r="ES114" s="132"/>
      <c r="ET114" s="132"/>
      <c r="EU114" s="132"/>
      <c r="EV114" s="132"/>
      <c r="EW114" s="132"/>
      <c r="EX114" s="132"/>
      <c r="EY114" s="132"/>
      <c r="EZ114" s="132"/>
      <c r="FA114" s="132"/>
      <c r="FB114" s="132"/>
      <c r="FC114" s="132"/>
      <c r="FD114" s="132"/>
      <c r="FE114" s="132"/>
      <c r="FF114" s="132"/>
      <c r="FG114" s="132"/>
    </row>
    <row r="116" spans="1:16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63" s="61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63" s="61" customFormat="1" ht="48" customHeight="1" x14ac:dyDescent="0.25">
      <c r="A118" s="201" t="s">
        <v>203</v>
      </c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1"/>
      <c r="BF118" s="201"/>
      <c r="BG118" s="201"/>
      <c r="BH118" s="201"/>
      <c r="BI118" s="201"/>
      <c r="BJ118" s="201"/>
      <c r="BK118" s="201"/>
      <c r="BL118" s="201"/>
      <c r="BM118" s="201"/>
      <c r="BN118" s="201"/>
      <c r="BO118" s="201"/>
      <c r="BP118" s="201"/>
      <c r="BQ118" s="201"/>
      <c r="BR118" s="201"/>
      <c r="BS118" s="201"/>
      <c r="BT118" s="201"/>
      <c r="BU118" s="201"/>
      <c r="BV118" s="201"/>
      <c r="BW118" s="201"/>
      <c r="BX118" s="201"/>
      <c r="BY118" s="201"/>
      <c r="BZ118" s="201"/>
      <c r="CA118" s="201"/>
      <c r="CB118" s="201"/>
      <c r="CC118" s="201"/>
      <c r="CD118" s="201"/>
      <c r="CE118" s="201"/>
      <c r="CF118" s="201"/>
      <c r="CG118" s="201"/>
      <c r="CH118" s="201"/>
      <c r="CI118" s="201"/>
      <c r="CJ118" s="201"/>
      <c r="CK118" s="201"/>
      <c r="CL118" s="201"/>
      <c r="CM118" s="201"/>
      <c r="CN118" s="201"/>
      <c r="CO118" s="201"/>
      <c r="CP118" s="201"/>
      <c r="CQ118" s="201"/>
      <c r="CR118" s="201"/>
      <c r="CS118" s="201"/>
      <c r="CT118" s="201"/>
      <c r="CU118" s="201"/>
      <c r="CV118" s="201"/>
      <c r="CW118" s="201"/>
      <c r="CX118" s="201"/>
      <c r="CY118" s="201"/>
      <c r="CZ118" s="201"/>
      <c r="DA118" s="201"/>
      <c r="DB118" s="201"/>
      <c r="DC118" s="201"/>
      <c r="DD118" s="201"/>
      <c r="DE118" s="201"/>
      <c r="DF118" s="201"/>
      <c r="DG118" s="201"/>
      <c r="DH118" s="201"/>
      <c r="DI118" s="201"/>
      <c r="DJ118" s="201"/>
      <c r="DK118" s="201"/>
      <c r="DL118" s="201"/>
      <c r="DM118" s="201"/>
      <c r="DN118" s="201"/>
      <c r="DO118" s="201"/>
      <c r="DP118" s="201"/>
      <c r="DQ118" s="201"/>
      <c r="DR118" s="201"/>
      <c r="DS118" s="201"/>
      <c r="DT118" s="201"/>
      <c r="DU118" s="201"/>
      <c r="DV118" s="201"/>
      <c r="DW118" s="201"/>
      <c r="DX118" s="201"/>
      <c r="DY118" s="201"/>
      <c r="DZ118" s="201"/>
      <c r="EA118" s="201"/>
      <c r="EB118" s="201"/>
      <c r="EC118" s="201"/>
      <c r="ED118" s="201"/>
      <c r="EE118" s="201"/>
      <c r="EF118" s="201"/>
      <c r="EG118" s="201"/>
      <c r="EH118" s="201"/>
      <c r="EI118" s="201"/>
      <c r="EJ118" s="201"/>
      <c r="EK118" s="201"/>
      <c r="EL118" s="201"/>
      <c r="EM118" s="201"/>
      <c r="EN118" s="201"/>
      <c r="EO118" s="201"/>
      <c r="EP118" s="201"/>
      <c r="EQ118" s="201"/>
      <c r="ER118" s="201"/>
      <c r="ES118" s="201"/>
      <c r="ET118" s="201"/>
      <c r="EU118" s="201"/>
    </row>
    <row r="119" spans="1:163" s="61" customFormat="1" ht="15.75" x14ac:dyDescent="0.25">
      <c r="P119" s="202" t="s">
        <v>77</v>
      </c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3" t="s">
        <v>138</v>
      </c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3"/>
      <c r="CT119" s="203"/>
      <c r="CU119" s="203"/>
      <c r="CV119" s="203"/>
      <c r="CW119" s="203"/>
      <c r="CX119" s="203"/>
      <c r="CY119" s="203"/>
      <c r="CZ119" s="203"/>
      <c r="DA119" s="203"/>
      <c r="DB119" s="203"/>
      <c r="DC119" s="203"/>
      <c r="DD119" s="203"/>
      <c r="DE119" s="203"/>
      <c r="DF119" s="203"/>
      <c r="DG119" s="203"/>
      <c r="DH119" s="203"/>
      <c r="DI119" s="203"/>
      <c r="DJ119" s="203"/>
      <c r="DK119" s="202" t="s">
        <v>163</v>
      </c>
      <c r="DL119" s="202"/>
      <c r="DM119" s="202"/>
      <c r="DN119" s="202"/>
      <c r="DO119" s="202"/>
      <c r="DP119" s="202"/>
      <c r="DQ119" s="202"/>
      <c r="DR119" s="117" t="s">
        <v>205</v>
      </c>
      <c r="DS119" s="117"/>
      <c r="DT119" s="117"/>
      <c r="DU119" s="117"/>
      <c r="DV119" s="204" t="s">
        <v>78</v>
      </c>
      <c r="DW119" s="204"/>
      <c r="DX119" s="204"/>
      <c r="DY119" s="204"/>
      <c r="DZ119" s="204"/>
      <c r="EA119" s="204"/>
      <c r="EB119" s="204"/>
    </row>
    <row r="120" spans="1:163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154" t="s">
        <v>4</v>
      </c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154"/>
      <c r="BN120" s="154"/>
      <c r="BO120" s="154"/>
      <c r="BP120" s="154"/>
      <c r="BQ120" s="154"/>
      <c r="BR120" s="154"/>
      <c r="BS120" s="154"/>
      <c r="BT120" s="154"/>
      <c r="BU120" s="154"/>
      <c r="BV120" s="154"/>
      <c r="BW120" s="154"/>
      <c r="BX120" s="154"/>
      <c r="BY120" s="154"/>
      <c r="BZ120" s="154"/>
      <c r="CA120" s="154"/>
      <c r="CB120" s="154"/>
      <c r="CC120" s="154"/>
      <c r="CD120" s="154"/>
      <c r="CE120" s="154"/>
      <c r="CF120" s="154"/>
      <c r="CG120" s="154"/>
      <c r="CH120" s="154"/>
      <c r="CI120" s="154"/>
      <c r="CJ120" s="154"/>
      <c r="CK120" s="154"/>
      <c r="CL120" s="154"/>
      <c r="CM120" s="154"/>
      <c r="CN120" s="154"/>
      <c r="CO120" s="154"/>
      <c r="CP120" s="154"/>
      <c r="CQ120" s="154"/>
      <c r="CR120" s="154"/>
      <c r="CS120" s="154"/>
      <c r="CT120" s="154"/>
      <c r="CU120" s="154"/>
      <c r="CV120" s="154"/>
      <c r="CW120" s="154"/>
      <c r="CX120" s="154"/>
      <c r="CY120" s="154"/>
      <c r="CZ120" s="154"/>
      <c r="DA120" s="154"/>
      <c r="DB120" s="154"/>
      <c r="DC120" s="154"/>
      <c r="DD120" s="154"/>
      <c r="DE120" s="154"/>
      <c r="DF120" s="154"/>
      <c r="DG120" s="154"/>
      <c r="DH120" s="154"/>
      <c r="DI120" s="154"/>
      <c r="DJ120" s="154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63" s="61" customFormat="1" ht="15.75" x14ac:dyDescent="0.25">
      <c r="DC121" s="42"/>
    </row>
    <row r="122" spans="1:163" s="31" customFormat="1" ht="60.75" customHeight="1" x14ac:dyDescent="0.25">
      <c r="A122" s="205" t="s">
        <v>79</v>
      </c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206"/>
      <c r="AL122" s="206"/>
      <c r="AM122" s="206"/>
      <c r="AN122" s="206"/>
      <c r="AO122" s="206"/>
      <c r="AP122" s="206"/>
      <c r="AQ122" s="206"/>
      <c r="AR122" s="206"/>
      <c r="AS122" s="206"/>
      <c r="AT122" s="206"/>
      <c r="AU122" s="207"/>
      <c r="AV122" s="170" t="s">
        <v>80</v>
      </c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172"/>
      <c r="BY122" s="170" t="s">
        <v>81</v>
      </c>
      <c r="BZ122" s="171"/>
      <c r="CA122" s="171"/>
      <c r="CB122" s="171"/>
      <c r="CC122" s="171"/>
      <c r="CD122" s="171"/>
      <c r="CE122" s="171"/>
      <c r="CF122" s="171"/>
      <c r="CG122" s="171"/>
      <c r="CH122" s="171"/>
      <c r="CI122" s="171"/>
      <c r="CJ122" s="171"/>
      <c r="CK122" s="171"/>
      <c r="CL122" s="171"/>
      <c r="CM122" s="171"/>
      <c r="CN122" s="171"/>
      <c r="CO122" s="171"/>
      <c r="CP122" s="171"/>
      <c r="CQ122" s="171"/>
      <c r="CR122" s="171"/>
      <c r="CS122" s="171"/>
      <c r="CT122" s="171"/>
      <c r="CU122" s="171"/>
      <c r="CV122" s="171"/>
      <c r="CW122" s="171"/>
      <c r="CX122" s="171"/>
      <c r="CY122" s="171"/>
      <c r="CZ122" s="171"/>
      <c r="DA122" s="172"/>
      <c r="DC122" s="43"/>
    </row>
    <row r="123" spans="1:163" s="32" customFormat="1" x14ac:dyDescent="0.25">
      <c r="A123" s="192">
        <v>1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4"/>
      <c r="AV123" s="220">
        <v>2</v>
      </c>
      <c r="AW123" s="221"/>
      <c r="AX123" s="221"/>
      <c r="AY123" s="221"/>
      <c r="AZ123" s="221"/>
      <c r="BA123" s="221"/>
      <c r="BB123" s="221"/>
      <c r="BC123" s="221"/>
      <c r="BD123" s="221"/>
      <c r="BE123" s="221"/>
      <c r="BF123" s="221"/>
      <c r="BG123" s="221"/>
      <c r="BH123" s="221"/>
      <c r="BI123" s="221"/>
      <c r="BJ123" s="221"/>
      <c r="BK123" s="221"/>
      <c r="BL123" s="221"/>
      <c r="BM123" s="221"/>
      <c r="BN123" s="221"/>
      <c r="BO123" s="221"/>
      <c r="BP123" s="221"/>
      <c r="BQ123" s="221"/>
      <c r="BR123" s="221"/>
      <c r="BS123" s="221"/>
      <c r="BT123" s="221"/>
      <c r="BU123" s="221"/>
      <c r="BV123" s="221"/>
      <c r="BW123" s="221"/>
      <c r="BX123" s="222"/>
      <c r="BY123" s="220">
        <v>3</v>
      </c>
      <c r="BZ123" s="221"/>
      <c r="CA123" s="221"/>
      <c r="CB123" s="221"/>
      <c r="CC123" s="221"/>
      <c r="CD123" s="221"/>
      <c r="CE123" s="221"/>
      <c r="CF123" s="221"/>
      <c r="CG123" s="221"/>
      <c r="CH123" s="221"/>
      <c r="CI123" s="221"/>
      <c r="CJ123" s="221"/>
      <c r="CK123" s="221"/>
      <c r="CL123" s="221"/>
      <c r="CM123" s="221"/>
      <c r="CN123" s="221"/>
      <c r="CO123" s="221"/>
      <c r="CP123" s="221"/>
      <c r="CQ123" s="221"/>
      <c r="CR123" s="221"/>
      <c r="CS123" s="221"/>
      <c r="CT123" s="221"/>
      <c r="CU123" s="221"/>
      <c r="CV123" s="221"/>
      <c r="CW123" s="221"/>
      <c r="CX123" s="221"/>
      <c r="CY123" s="221"/>
      <c r="CZ123" s="221"/>
      <c r="DA123" s="222"/>
      <c r="DC123" s="67"/>
    </row>
    <row r="124" spans="1:163" s="18" customFormat="1" x14ac:dyDescent="0.25">
      <c r="A124" s="21"/>
      <c r="B124" s="208" t="s">
        <v>82</v>
      </c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10"/>
      <c r="AV124" s="198">
        <v>0</v>
      </c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  <c r="BN124" s="199"/>
      <c r="BO124" s="199"/>
      <c r="BP124" s="199"/>
      <c r="BQ124" s="199"/>
      <c r="BR124" s="199"/>
      <c r="BS124" s="199"/>
      <c r="BT124" s="199"/>
      <c r="BU124" s="199"/>
      <c r="BV124" s="199"/>
      <c r="BW124" s="199"/>
      <c r="BX124" s="200"/>
      <c r="BY124" s="198">
        <v>0</v>
      </c>
      <c r="BZ124" s="199"/>
      <c r="CA124" s="199"/>
      <c r="CB124" s="199"/>
      <c r="CC124" s="199"/>
      <c r="CD124" s="199"/>
      <c r="CE124" s="199"/>
      <c r="CF124" s="199"/>
      <c r="CG124" s="199"/>
      <c r="CH124" s="199"/>
      <c r="CI124" s="199"/>
      <c r="CJ124" s="199"/>
      <c r="CK124" s="199"/>
      <c r="CL124" s="199"/>
      <c r="CM124" s="199"/>
      <c r="CN124" s="199"/>
      <c r="CO124" s="199"/>
      <c r="CP124" s="199"/>
      <c r="CQ124" s="199"/>
      <c r="CR124" s="199"/>
      <c r="CS124" s="199"/>
      <c r="CT124" s="199"/>
      <c r="CU124" s="199"/>
      <c r="CV124" s="199"/>
      <c r="CW124" s="199"/>
      <c r="CX124" s="199"/>
      <c r="CY124" s="199"/>
      <c r="CZ124" s="199"/>
      <c r="DA124" s="200"/>
      <c r="DC124" s="44"/>
    </row>
    <row r="125" spans="1:163" s="18" customFormat="1" x14ac:dyDescent="0.25">
      <c r="A125" s="21"/>
      <c r="B125" s="209" t="s">
        <v>83</v>
      </c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10"/>
      <c r="AV125" s="198">
        <v>0</v>
      </c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  <c r="BN125" s="199"/>
      <c r="BO125" s="199"/>
      <c r="BP125" s="199"/>
      <c r="BQ125" s="199"/>
      <c r="BR125" s="199"/>
      <c r="BS125" s="199"/>
      <c r="BT125" s="199"/>
      <c r="BU125" s="199"/>
      <c r="BV125" s="199"/>
      <c r="BW125" s="199"/>
      <c r="BX125" s="200"/>
      <c r="BY125" s="198">
        <v>0</v>
      </c>
      <c r="BZ125" s="199"/>
      <c r="CA125" s="199"/>
      <c r="CB125" s="199"/>
      <c r="CC125" s="199"/>
      <c r="CD125" s="199"/>
      <c r="CE125" s="199"/>
      <c r="CF125" s="199"/>
      <c r="CG125" s="199"/>
      <c r="CH125" s="199"/>
      <c r="CI125" s="199"/>
      <c r="CJ125" s="199"/>
      <c r="CK125" s="199"/>
      <c r="CL125" s="199"/>
      <c r="CM125" s="199"/>
      <c r="CN125" s="199"/>
      <c r="CO125" s="199"/>
      <c r="CP125" s="199"/>
      <c r="CQ125" s="199"/>
      <c r="CR125" s="199"/>
      <c r="CS125" s="199"/>
      <c r="CT125" s="199"/>
      <c r="CU125" s="199"/>
      <c r="CV125" s="199"/>
      <c r="CW125" s="199"/>
      <c r="CX125" s="199"/>
      <c r="CY125" s="199"/>
      <c r="CZ125" s="199"/>
      <c r="DA125" s="200"/>
      <c r="DC125" s="44"/>
    </row>
    <row r="126" spans="1:163" s="18" customFormat="1" x14ac:dyDescent="0.25">
      <c r="A126" s="21"/>
      <c r="B126" s="209" t="s">
        <v>84</v>
      </c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10"/>
      <c r="AV126" s="198">
        <v>0</v>
      </c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199"/>
      <c r="BT126" s="199"/>
      <c r="BU126" s="199"/>
      <c r="BV126" s="199"/>
      <c r="BW126" s="199"/>
      <c r="BX126" s="200"/>
      <c r="BY126" s="198">
        <v>0</v>
      </c>
      <c r="BZ126" s="199"/>
      <c r="CA126" s="199"/>
      <c r="CB126" s="199"/>
      <c r="CC126" s="199"/>
      <c r="CD126" s="199"/>
      <c r="CE126" s="199"/>
      <c r="CF126" s="199"/>
      <c r="CG126" s="199"/>
      <c r="CH126" s="199"/>
      <c r="CI126" s="199"/>
      <c r="CJ126" s="199"/>
      <c r="CK126" s="199"/>
      <c r="CL126" s="199"/>
      <c r="CM126" s="199"/>
      <c r="CN126" s="199"/>
      <c r="CO126" s="199"/>
      <c r="CP126" s="199"/>
      <c r="CQ126" s="199"/>
      <c r="CR126" s="199"/>
      <c r="CS126" s="199"/>
      <c r="CT126" s="199"/>
      <c r="CU126" s="199"/>
      <c r="CV126" s="199"/>
      <c r="CW126" s="199"/>
      <c r="CX126" s="199"/>
      <c r="CY126" s="199"/>
      <c r="CZ126" s="199"/>
      <c r="DA126" s="200"/>
      <c r="DC126" s="44"/>
    </row>
    <row r="127" spans="1:163" s="18" customFormat="1" x14ac:dyDescent="0.25">
      <c r="A127" s="21"/>
      <c r="B127" s="209" t="s">
        <v>85</v>
      </c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10"/>
      <c r="AV127" s="198">
        <f>CR113*1000</f>
        <v>7800</v>
      </c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200"/>
      <c r="BY127" s="198">
        <f>DN113*1000</f>
        <v>7800</v>
      </c>
      <c r="BZ127" s="199"/>
      <c r="CA127" s="199"/>
      <c r="CB127" s="199"/>
      <c r="CC127" s="199"/>
      <c r="CD127" s="199"/>
      <c r="CE127" s="199"/>
      <c r="CF127" s="199"/>
      <c r="CG127" s="199"/>
      <c r="CH127" s="199"/>
      <c r="CI127" s="199"/>
      <c r="CJ127" s="199"/>
      <c r="CK127" s="199"/>
      <c r="CL127" s="199"/>
      <c r="CM127" s="199"/>
      <c r="CN127" s="199"/>
      <c r="CO127" s="199"/>
      <c r="CP127" s="199"/>
      <c r="CQ127" s="199"/>
      <c r="CR127" s="199"/>
      <c r="CS127" s="199"/>
      <c r="CT127" s="199"/>
      <c r="CU127" s="199"/>
      <c r="CV127" s="199"/>
      <c r="CW127" s="199"/>
      <c r="CX127" s="199"/>
      <c r="CY127" s="199"/>
      <c r="CZ127" s="199"/>
      <c r="DA127" s="200"/>
      <c r="DC127" s="44"/>
    </row>
    <row r="128" spans="1:163" s="18" customFormat="1" x14ac:dyDescent="0.25">
      <c r="A128" s="21"/>
      <c r="B128" s="209" t="s">
        <v>86</v>
      </c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10"/>
      <c r="AV128" s="198">
        <f>CR107*1000</f>
        <v>5213</v>
      </c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  <c r="BN128" s="199"/>
      <c r="BO128" s="199"/>
      <c r="BP128" s="199"/>
      <c r="BQ128" s="199"/>
      <c r="BR128" s="199"/>
      <c r="BS128" s="199"/>
      <c r="BT128" s="199"/>
      <c r="BU128" s="199"/>
      <c r="BV128" s="199"/>
      <c r="BW128" s="199"/>
      <c r="BX128" s="200"/>
      <c r="BY128" s="198">
        <f>DN107*1000</f>
        <v>5213</v>
      </c>
      <c r="BZ128" s="199"/>
      <c r="CA128" s="199"/>
      <c r="CB128" s="199"/>
      <c r="CC128" s="199"/>
      <c r="CD128" s="199"/>
      <c r="CE128" s="199"/>
      <c r="CF128" s="199"/>
      <c r="CG128" s="199"/>
      <c r="CH128" s="199"/>
      <c r="CI128" s="199"/>
      <c r="CJ128" s="199"/>
      <c r="CK128" s="199"/>
      <c r="CL128" s="199"/>
      <c r="CM128" s="199"/>
      <c r="CN128" s="199"/>
      <c r="CO128" s="199"/>
      <c r="CP128" s="199"/>
      <c r="CQ128" s="199"/>
      <c r="CR128" s="199"/>
      <c r="CS128" s="199"/>
      <c r="CT128" s="199"/>
      <c r="CU128" s="199"/>
      <c r="CV128" s="199"/>
      <c r="CW128" s="199"/>
      <c r="CX128" s="199"/>
      <c r="CY128" s="199"/>
      <c r="CZ128" s="199"/>
      <c r="DA128" s="200"/>
      <c r="DC128" s="44"/>
    </row>
    <row r="129" spans="1:107" s="18" customFormat="1" x14ac:dyDescent="0.25">
      <c r="A129" s="21"/>
      <c r="B129" s="209" t="s">
        <v>87</v>
      </c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10"/>
      <c r="AV129" s="198">
        <f>CR108*1000</f>
        <v>242</v>
      </c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199"/>
      <c r="BT129" s="199"/>
      <c r="BU129" s="199"/>
      <c r="BV129" s="199"/>
      <c r="BW129" s="199"/>
      <c r="BX129" s="200"/>
      <c r="BY129" s="198">
        <f>DN108*1000</f>
        <v>242</v>
      </c>
      <c r="BZ129" s="199"/>
      <c r="CA129" s="199"/>
      <c r="CB129" s="199"/>
      <c r="CC129" s="199"/>
      <c r="CD129" s="199"/>
      <c r="CE129" s="199"/>
      <c r="CF129" s="199"/>
      <c r="CG129" s="199"/>
      <c r="CH129" s="199"/>
      <c r="CI129" s="199"/>
      <c r="CJ129" s="199"/>
      <c r="CK129" s="199"/>
      <c r="CL129" s="199"/>
      <c r="CM129" s="199"/>
      <c r="CN129" s="199"/>
      <c r="CO129" s="199"/>
      <c r="CP129" s="199"/>
      <c r="CQ129" s="199"/>
      <c r="CR129" s="199"/>
      <c r="CS129" s="199"/>
      <c r="CT129" s="199"/>
      <c r="CU129" s="199"/>
      <c r="CV129" s="199"/>
      <c r="CW129" s="199"/>
      <c r="CX129" s="199"/>
      <c r="CY129" s="199"/>
      <c r="CZ129" s="199"/>
      <c r="DA129" s="200"/>
      <c r="DC129" s="44"/>
    </row>
    <row r="130" spans="1:107" s="18" customFormat="1" x14ac:dyDescent="0.25">
      <c r="A130" s="21"/>
      <c r="B130" s="209" t="s">
        <v>88</v>
      </c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10"/>
      <c r="AV130" s="198">
        <f>(CR109+CR110+CR111)*1000</f>
        <v>28.999999999999996</v>
      </c>
      <c r="AW130" s="199"/>
      <c r="AX130" s="199"/>
      <c r="AY130" s="199"/>
      <c r="AZ130" s="199"/>
      <c r="BA130" s="199"/>
      <c r="BB130" s="199"/>
      <c r="BC130" s="199"/>
      <c r="BD130" s="199"/>
      <c r="BE130" s="199"/>
      <c r="BF130" s="199"/>
      <c r="BG130" s="199"/>
      <c r="BH130" s="199"/>
      <c r="BI130" s="199"/>
      <c r="BJ130" s="199"/>
      <c r="BK130" s="199"/>
      <c r="BL130" s="199"/>
      <c r="BM130" s="199"/>
      <c r="BN130" s="199"/>
      <c r="BO130" s="199"/>
      <c r="BP130" s="199"/>
      <c r="BQ130" s="199"/>
      <c r="BR130" s="199"/>
      <c r="BS130" s="199"/>
      <c r="BT130" s="199"/>
      <c r="BU130" s="199"/>
      <c r="BV130" s="199"/>
      <c r="BW130" s="199"/>
      <c r="BX130" s="200"/>
      <c r="BY130" s="198">
        <f>(DN109+DN110+DN111)*1000</f>
        <v>28.999999999999996</v>
      </c>
      <c r="BZ130" s="199"/>
      <c r="CA130" s="199"/>
      <c r="CB130" s="199"/>
      <c r="CC130" s="199"/>
      <c r="CD130" s="199"/>
      <c r="CE130" s="199"/>
      <c r="CF130" s="199"/>
      <c r="CG130" s="199"/>
      <c r="CH130" s="199"/>
      <c r="CI130" s="199"/>
      <c r="CJ130" s="199"/>
      <c r="CK130" s="199"/>
      <c r="CL130" s="199"/>
      <c r="CM130" s="199"/>
      <c r="CN130" s="199"/>
      <c r="CO130" s="199"/>
      <c r="CP130" s="199"/>
      <c r="CQ130" s="199"/>
      <c r="CR130" s="199"/>
      <c r="CS130" s="199"/>
      <c r="CT130" s="199"/>
      <c r="CU130" s="199"/>
      <c r="CV130" s="199"/>
      <c r="CW130" s="199"/>
      <c r="CX130" s="199"/>
      <c r="CY130" s="199"/>
      <c r="CZ130" s="199"/>
      <c r="DA130" s="200"/>
      <c r="DC130" s="44"/>
    </row>
    <row r="131" spans="1:107" s="18" customFormat="1" x14ac:dyDescent="0.25">
      <c r="A131" s="21"/>
      <c r="B131" s="209" t="s">
        <v>89</v>
      </c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10"/>
      <c r="AV131" s="198">
        <v>0</v>
      </c>
      <c r="AW131" s="199"/>
      <c r="AX131" s="199"/>
      <c r="AY131" s="199"/>
      <c r="AZ131" s="199"/>
      <c r="BA131" s="199"/>
      <c r="BB131" s="199"/>
      <c r="BC131" s="199"/>
      <c r="BD131" s="199"/>
      <c r="BE131" s="199"/>
      <c r="BF131" s="199"/>
      <c r="BG131" s="199"/>
      <c r="BH131" s="199"/>
      <c r="BI131" s="199"/>
      <c r="BJ131" s="199"/>
      <c r="BK131" s="199"/>
      <c r="BL131" s="199"/>
      <c r="BM131" s="199"/>
      <c r="BN131" s="199"/>
      <c r="BO131" s="199"/>
      <c r="BP131" s="199"/>
      <c r="BQ131" s="199"/>
      <c r="BR131" s="199"/>
      <c r="BS131" s="199"/>
      <c r="BT131" s="199"/>
      <c r="BU131" s="199"/>
      <c r="BV131" s="199"/>
      <c r="BW131" s="199"/>
      <c r="BX131" s="200"/>
      <c r="BY131" s="198">
        <v>0</v>
      </c>
      <c r="BZ131" s="199"/>
      <c r="CA131" s="199"/>
      <c r="CB131" s="199"/>
      <c r="CC131" s="199"/>
      <c r="CD131" s="199"/>
      <c r="CE131" s="199"/>
      <c r="CF131" s="199"/>
      <c r="CG131" s="199"/>
      <c r="CH131" s="199"/>
      <c r="CI131" s="199"/>
      <c r="CJ131" s="199"/>
      <c r="CK131" s="199"/>
      <c r="CL131" s="199"/>
      <c r="CM131" s="199"/>
      <c r="CN131" s="199"/>
      <c r="CO131" s="199"/>
      <c r="CP131" s="199"/>
      <c r="CQ131" s="199"/>
      <c r="CR131" s="199"/>
      <c r="CS131" s="199"/>
      <c r="CT131" s="199"/>
      <c r="CU131" s="199"/>
      <c r="CV131" s="199"/>
      <c r="CW131" s="199"/>
      <c r="CX131" s="199"/>
      <c r="CY131" s="199"/>
      <c r="CZ131" s="199"/>
      <c r="DA131" s="200"/>
      <c r="DC131" s="44"/>
    </row>
    <row r="132" spans="1:107" s="18" customFormat="1" x14ac:dyDescent="0.25">
      <c r="A132" s="21"/>
      <c r="B132" s="209" t="s">
        <v>90</v>
      </c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10"/>
      <c r="AV132" s="198">
        <v>0</v>
      </c>
      <c r="AW132" s="199"/>
      <c r="AX132" s="199"/>
      <c r="AY132" s="199"/>
      <c r="AZ132" s="199"/>
      <c r="BA132" s="199"/>
      <c r="BB132" s="199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  <c r="BN132" s="199"/>
      <c r="BO132" s="199"/>
      <c r="BP132" s="199"/>
      <c r="BQ132" s="199"/>
      <c r="BR132" s="199"/>
      <c r="BS132" s="199"/>
      <c r="BT132" s="199"/>
      <c r="BU132" s="199"/>
      <c r="BV132" s="199"/>
      <c r="BW132" s="199"/>
      <c r="BX132" s="200"/>
      <c r="BY132" s="198">
        <v>0</v>
      </c>
      <c r="BZ132" s="199"/>
      <c r="CA132" s="199"/>
      <c r="CB132" s="199"/>
      <c r="CC132" s="199"/>
      <c r="CD132" s="199"/>
      <c r="CE132" s="199"/>
      <c r="CF132" s="199"/>
      <c r="CG132" s="199"/>
      <c r="CH132" s="199"/>
      <c r="CI132" s="199"/>
      <c r="CJ132" s="199"/>
      <c r="CK132" s="199"/>
      <c r="CL132" s="199"/>
      <c r="CM132" s="199"/>
      <c r="CN132" s="199"/>
      <c r="CO132" s="199"/>
      <c r="CP132" s="199"/>
      <c r="CQ132" s="199"/>
      <c r="CR132" s="199"/>
      <c r="CS132" s="199"/>
      <c r="CT132" s="199"/>
      <c r="CU132" s="199"/>
      <c r="CV132" s="199"/>
      <c r="CW132" s="199"/>
      <c r="CX132" s="199"/>
      <c r="CY132" s="199"/>
      <c r="CZ132" s="199"/>
      <c r="DA132" s="200"/>
      <c r="DC132" s="44"/>
    </row>
    <row r="133" spans="1:107" s="18" customFormat="1" x14ac:dyDescent="0.25">
      <c r="A133" s="21"/>
      <c r="B133" s="209" t="s">
        <v>91</v>
      </c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10"/>
      <c r="AV133" s="198">
        <v>0</v>
      </c>
      <c r="AW133" s="199"/>
      <c r="AX133" s="199"/>
      <c r="AY133" s="199"/>
      <c r="AZ133" s="199"/>
      <c r="BA133" s="199"/>
      <c r="BB133" s="199"/>
      <c r="BC133" s="199"/>
      <c r="BD133" s="199"/>
      <c r="BE133" s="199"/>
      <c r="BF133" s="199"/>
      <c r="BG133" s="199"/>
      <c r="BH133" s="199"/>
      <c r="BI133" s="199"/>
      <c r="BJ133" s="199"/>
      <c r="BK133" s="199"/>
      <c r="BL133" s="199"/>
      <c r="BM133" s="199"/>
      <c r="BN133" s="199"/>
      <c r="BO133" s="199"/>
      <c r="BP133" s="199"/>
      <c r="BQ133" s="199"/>
      <c r="BR133" s="199"/>
      <c r="BS133" s="199"/>
      <c r="BT133" s="199"/>
      <c r="BU133" s="199"/>
      <c r="BV133" s="199"/>
      <c r="BW133" s="199"/>
      <c r="BX133" s="200"/>
      <c r="BY133" s="198">
        <v>0</v>
      </c>
      <c r="BZ133" s="199"/>
      <c r="CA133" s="199"/>
      <c r="CB133" s="199"/>
      <c r="CC133" s="199"/>
      <c r="CD133" s="199"/>
      <c r="CE133" s="199"/>
      <c r="CF133" s="199"/>
      <c r="CG133" s="199"/>
      <c r="CH133" s="199"/>
      <c r="CI133" s="199"/>
      <c r="CJ133" s="199"/>
      <c r="CK133" s="199"/>
      <c r="CL133" s="199"/>
      <c r="CM133" s="199"/>
      <c r="CN133" s="199"/>
      <c r="CO133" s="199"/>
      <c r="CP133" s="199"/>
      <c r="CQ133" s="199"/>
      <c r="CR133" s="199"/>
      <c r="CS133" s="199"/>
      <c r="CT133" s="199"/>
      <c r="CU133" s="199"/>
      <c r="CV133" s="199"/>
      <c r="CW133" s="199"/>
      <c r="CX133" s="199"/>
      <c r="CY133" s="199"/>
      <c r="CZ133" s="199"/>
      <c r="DA133" s="200"/>
      <c r="DC133" s="44"/>
    </row>
    <row r="134" spans="1:107" s="18" customFormat="1" x14ac:dyDescent="0.25">
      <c r="A134" s="21"/>
      <c r="B134" s="209" t="s">
        <v>92</v>
      </c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10"/>
      <c r="AV134" s="198">
        <v>0</v>
      </c>
      <c r="AW134" s="199"/>
      <c r="AX134" s="199"/>
      <c r="AY134" s="199"/>
      <c r="AZ134" s="199"/>
      <c r="BA134" s="199"/>
      <c r="BB134" s="199"/>
      <c r="BC134" s="199"/>
      <c r="BD134" s="199"/>
      <c r="BE134" s="199"/>
      <c r="BF134" s="199"/>
      <c r="BG134" s="199"/>
      <c r="BH134" s="199"/>
      <c r="BI134" s="199"/>
      <c r="BJ134" s="199"/>
      <c r="BK134" s="199"/>
      <c r="BL134" s="199"/>
      <c r="BM134" s="199"/>
      <c r="BN134" s="199"/>
      <c r="BO134" s="199"/>
      <c r="BP134" s="199"/>
      <c r="BQ134" s="199"/>
      <c r="BR134" s="199"/>
      <c r="BS134" s="199"/>
      <c r="BT134" s="199"/>
      <c r="BU134" s="199"/>
      <c r="BV134" s="199"/>
      <c r="BW134" s="199"/>
      <c r="BX134" s="200"/>
      <c r="BY134" s="198">
        <v>0</v>
      </c>
      <c r="BZ134" s="199"/>
      <c r="CA134" s="199"/>
      <c r="CB134" s="199"/>
      <c r="CC134" s="199"/>
      <c r="CD134" s="199"/>
      <c r="CE134" s="199"/>
      <c r="CF134" s="199"/>
      <c r="CG134" s="199"/>
      <c r="CH134" s="199"/>
      <c r="CI134" s="199"/>
      <c r="CJ134" s="199"/>
      <c r="CK134" s="199"/>
      <c r="CL134" s="199"/>
      <c r="CM134" s="199"/>
      <c r="CN134" s="199"/>
      <c r="CO134" s="199"/>
      <c r="CP134" s="199"/>
      <c r="CQ134" s="199"/>
      <c r="CR134" s="199"/>
      <c r="CS134" s="199"/>
      <c r="CT134" s="199"/>
      <c r="CU134" s="199"/>
      <c r="CV134" s="199"/>
      <c r="CW134" s="199"/>
      <c r="CX134" s="199"/>
      <c r="CY134" s="199"/>
      <c r="CZ134" s="199"/>
      <c r="DA134" s="200"/>
      <c r="DC134" s="44"/>
    </row>
    <row r="135" spans="1:107" s="18" customFormat="1" x14ac:dyDescent="0.25">
      <c r="A135" s="21"/>
      <c r="B135" s="209" t="s">
        <v>53</v>
      </c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10"/>
      <c r="AV135" s="198">
        <f>AV127+AV128+AV129+AV130</f>
        <v>13284</v>
      </c>
      <c r="AW135" s="199"/>
      <c r="AX135" s="199"/>
      <c r="AY135" s="199"/>
      <c r="AZ135" s="199"/>
      <c r="BA135" s="199"/>
      <c r="BB135" s="199"/>
      <c r="BC135" s="199"/>
      <c r="BD135" s="199"/>
      <c r="BE135" s="199"/>
      <c r="BF135" s="199"/>
      <c r="BG135" s="199"/>
      <c r="BH135" s="199"/>
      <c r="BI135" s="199"/>
      <c r="BJ135" s="199"/>
      <c r="BK135" s="199"/>
      <c r="BL135" s="199"/>
      <c r="BM135" s="199"/>
      <c r="BN135" s="199"/>
      <c r="BO135" s="199"/>
      <c r="BP135" s="199"/>
      <c r="BQ135" s="199"/>
      <c r="BR135" s="199"/>
      <c r="BS135" s="199"/>
      <c r="BT135" s="199"/>
      <c r="BU135" s="199"/>
      <c r="BV135" s="199"/>
      <c r="BW135" s="199"/>
      <c r="BX135" s="200"/>
      <c r="BY135" s="198">
        <f>BY127+BY128+BY129+BY130</f>
        <v>13284</v>
      </c>
      <c r="BZ135" s="199"/>
      <c r="CA135" s="199"/>
      <c r="CB135" s="199"/>
      <c r="CC135" s="199"/>
      <c r="CD135" s="199"/>
      <c r="CE135" s="199"/>
      <c r="CF135" s="199"/>
      <c r="CG135" s="199"/>
      <c r="CH135" s="199"/>
      <c r="CI135" s="199"/>
      <c r="CJ135" s="199"/>
      <c r="CK135" s="199"/>
      <c r="CL135" s="199"/>
      <c r="CM135" s="199"/>
      <c r="CN135" s="199"/>
      <c r="CO135" s="199"/>
      <c r="CP135" s="199"/>
      <c r="CQ135" s="199"/>
      <c r="CR135" s="199"/>
      <c r="CS135" s="199"/>
      <c r="CT135" s="199"/>
      <c r="CU135" s="199"/>
      <c r="CV135" s="199"/>
      <c r="CW135" s="199"/>
      <c r="CX135" s="199"/>
      <c r="CY135" s="199"/>
      <c r="CZ135" s="199"/>
      <c r="DA135" s="200"/>
      <c r="DC135" s="44"/>
    </row>
  </sheetData>
  <mergeCells count="525"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C120:DJ120"/>
    <mergeCell ref="A122:AU122"/>
    <mergeCell ref="AV122:BX122"/>
    <mergeCell ref="BY122:DA122"/>
    <mergeCell ref="A123:AU123"/>
    <mergeCell ref="AV123:BX123"/>
    <mergeCell ref="BY123:DA123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CR112:DM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BA110:BW110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A106:Z106"/>
    <mergeCell ref="AA106:AZ106"/>
    <mergeCell ref="BA106:BW106"/>
    <mergeCell ref="BX106:CQ106"/>
    <mergeCell ref="CR106:DM106"/>
    <mergeCell ref="DN106:EJ106"/>
    <mergeCell ref="EK106:FG106"/>
    <mergeCell ref="CR109:DM109"/>
    <mergeCell ref="DN109:EJ109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N105:EJ105"/>
    <mergeCell ref="EK105:FG105"/>
    <mergeCell ref="A90:Q95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DY94:EJ94"/>
    <mergeCell ref="EK94:EV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A88:Q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CZ87:DX87"/>
    <mergeCell ref="DY87:EJ87"/>
    <mergeCell ref="EK87:EV87"/>
    <mergeCell ref="EW87:FH87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EA79:FE79"/>
    <mergeCell ref="CV74:DZ74"/>
    <mergeCell ref="CV75:DZ75"/>
    <mergeCell ref="CV76:DZ76"/>
    <mergeCell ref="CV71:DZ71"/>
    <mergeCell ref="CV72:DZ72"/>
    <mergeCell ref="CV69:DZ69"/>
    <mergeCell ref="CV70:DZ70"/>
    <mergeCell ref="CV73:DZ73"/>
    <mergeCell ref="CV78:DZ78"/>
    <mergeCell ref="B79:V79"/>
    <mergeCell ref="X79:AR79"/>
    <mergeCell ref="AT79:BP79"/>
    <mergeCell ref="CV79:DZ79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W69:AR74"/>
    <mergeCell ref="BQ72:CS72"/>
    <mergeCell ref="BQ73:CS73"/>
    <mergeCell ref="BQ75:CS75"/>
    <mergeCell ref="BQ76:CS76"/>
    <mergeCell ref="BQ79:CS79"/>
    <mergeCell ref="AS77:BP77"/>
    <mergeCell ref="BQ77:CS77"/>
    <mergeCell ref="CV77:DZ77"/>
    <mergeCell ref="AS78:BP78"/>
    <mergeCell ref="BQ78:CS78"/>
    <mergeCell ref="W75:AR78"/>
    <mergeCell ref="EA65:FE68"/>
    <mergeCell ref="CV66:DZ66"/>
    <mergeCell ref="CV67:DZ67"/>
    <mergeCell ref="CV68:DZ68"/>
    <mergeCell ref="AS65:BP65"/>
    <mergeCell ref="AS66:BP66"/>
    <mergeCell ref="BQ68:CS68"/>
    <mergeCell ref="BQ74:CS74"/>
    <mergeCell ref="BQ65:CS65"/>
    <mergeCell ref="BQ66:CS66"/>
    <mergeCell ref="BQ69:CS69"/>
    <mergeCell ref="BQ70:CS70"/>
    <mergeCell ref="BQ71:CS71"/>
    <mergeCell ref="CV65:DZ65"/>
    <mergeCell ref="AS68:BP68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4:CS64"/>
    <mergeCell ref="BQ60:CS60"/>
    <mergeCell ref="BQ61:CS61"/>
    <mergeCell ref="BQ62:CS62"/>
    <mergeCell ref="BQ63:CS63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CV63:DZ63"/>
    <mergeCell ref="EA59:FE64"/>
    <mergeCell ref="CV60:DZ60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A69:V78"/>
    <mergeCell ref="EA69:FE78"/>
    <mergeCell ref="A65:V68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view="pageBreakPreview" zoomScale="70" zoomScaleNormal="70" zoomScaleSheetLayoutView="70" workbookViewId="0">
      <selection activeCell="A2" sqref="A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52" t="s">
        <v>1</v>
      </c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83" t="s">
        <v>194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</row>
    <row r="7" spans="1:164" s="69" customFormat="1" ht="23.2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</row>
    <row r="8" spans="1:164" s="8" customFormat="1" ht="12.75" x14ac:dyDescent="0.2">
      <c r="AV8" s="154" t="s">
        <v>4</v>
      </c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5" t="s">
        <v>5</v>
      </c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6" t="s">
        <v>164</v>
      </c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5">
        <v>20</v>
      </c>
      <c r="CS9" s="115"/>
      <c r="CT9" s="115"/>
      <c r="CU9" s="115"/>
      <c r="CV9" s="117" t="s">
        <v>205</v>
      </c>
      <c r="CW9" s="117"/>
      <c r="CX9" s="117"/>
      <c r="CY9" s="117"/>
      <c r="CZ9" s="118" t="s">
        <v>6</v>
      </c>
      <c r="DA9" s="118"/>
      <c r="DB9" s="118"/>
      <c r="DC9" s="118"/>
      <c r="DD9" s="118"/>
      <c r="DE9" s="118"/>
      <c r="DF9" s="118"/>
      <c r="DG9" s="118"/>
    </row>
    <row r="10" spans="1:164" s="63" customFormat="1" ht="15.75" x14ac:dyDescent="0.25">
      <c r="C10" s="115" t="s">
        <v>7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 t="s">
        <v>165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DC10" s="7"/>
    </row>
    <row r="12" spans="1:164" s="12" customFormat="1" ht="90" customHeight="1" x14ac:dyDescent="0.2">
      <c r="A12" s="156" t="s">
        <v>8</v>
      </c>
      <c r="B12" s="156"/>
      <c r="C12" s="156"/>
      <c r="D12" s="156"/>
      <c r="E12" s="156"/>
      <c r="F12" s="156" t="s">
        <v>9</v>
      </c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 t="s">
        <v>10</v>
      </c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 t="s">
        <v>11</v>
      </c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 t="s">
        <v>12</v>
      </c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 t="s">
        <v>13</v>
      </c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 t="s">
        <v>14</v>
      </c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 t="s">
        <v>15</v>
      </c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 t="s">
        <v>16</v>
      </c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 t="s">
        <v>17</v>
      </c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</row>
    <row r="13" spans="1:164" s="13" customFormat="1" x14ac:dyDescent="0.25">
      <c r="A13" s="157">
        <v>1</v>
      </c>
      <c r="B13" s="158"/>
      <c r="C13" s="158"/>
      <c r="D13" s="158"/>
      <c r="E13" s="159"/>
      <c r="F13" s="160">
        <v>2</v>
      </c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>
        <v>3</v>
      </c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>
        <v>4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>
        <v>5</v>
      </c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>
        <v>6</v>
      </c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>
        <v>7</v>
      </c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>
        <v>8</v>
      </c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0"/>
      <c r="DR13" s="160">
        <v>9</v>
      </c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>
        <v>10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</row>
    <row r="14" spans="1:164" s="14" customFormat="1" ht="72" customHeight="1" x14ac:dyDescent="0.25">
      <c r="A14" s="148" t="s">
        <v>40</v>
      </c>
      <c r="B14" s="149"/>
      <c r="C14" s="149"/>
      <c r="D14" s="149"/>
      <c r="E14" s="150"/>
      <c r="F14" s="151" t="s">
        <v>93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 t="s">
        <v>96</v>
      </c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90" t="s">
        <v>99</v>
      </c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132">
        <f>40.291</f>
        <v>40.290999999999997</v>
      </c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41" t="s">
        <v>110</v>
      </c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38">
        <v>7.1957250000000013</v>
      </c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40"/>
      <c r="DA14" s="138">
        <f>CJ14</f>
        <v>7.1957250000000013</v>
      </c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40"/>
      <c r="DR14" s="138">
        <f>DA14</f>
        <v>7.1957250000000013</v>
      </c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40"/>
      <c r="EL14" s="138">
        <f>AZ14-DR14</f>
        <v>33.095274999999994</v>
      </c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40"/>
    </row>
    <row r="15" spans="1:164" s="14" customFormat="1" ht="78.75" customHeight="1" x14ac:dyDescent="0.25">
      <c r="A15" s="148" t="s">
        <v>42</v>
      </c>
      <c r="B15" s="149"/>
      <c r="C15" s="149"/>
      <c r="D15" s="149"/>
      <c r="E15" s="150"/>
      <c r="F15" s="151" t="s">
        <v>94</v>
      </c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 t="s">
        <v>195</v>
      </c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90" t="s">
        <v>100</v>
      </c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132">
        <v>13.333</v>
      </c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41" t="s">
        <v>110</v>
      </c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38">
        <v>12.072528</v>
      </c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40"/>
      <c r="DA15" s="138">
        <f t="shared" ref="DA15" si="0">CJ15</f>
        <v>12.072528</v>
      </c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40"/>
      <c r="DR15" s="138">
        <f>DA15</f>
        <v>12.072528</v>
      </c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40"/>
      <c r="EL15" s="138">
        <f>AZ15-DR15</f>
        <v>1.260472</v>
      </c>
      <c r="EM15" s="139"/>
      <c r="EN15" s="139"/>
      <c r="EO15" s="139"/>
      <c r="EP15" s="139"/>
      <c r="EQ15" s="139"/>
      <c r="ER15" s="139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40"/>
    </row>
    <row r="16" spans="1:164" s="14" customFormat="1" ht="117" customHeight="1" x14ac:dyDescent="0.25">
      <c r="A16" s="148" t="s">
        <v>44</v>
      </c>
      <c r="B16" s="149"/>
      <c r="C16" s="149"/>
      <c r="D16" s="149"/>
      <c r="E16" s="150"/>
      <c r="F16" s="151" t="s">
        <v>95</v>
      </c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 t="s">
        <v>98</v>
      </c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90" t="s">
        <v>101</v>
      </c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32">
        <v>87.5</v>
      </c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41" t="s">
        <v>199</v>
      </c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38">
        <v>97.896916000000004</v>
      </c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40"/>
      <c r="DA16" s="138">
        <f>CJ16</f>
        <v>97.896916000000004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40"/>
      <c r="DR16" s="138">
        <f>DA16</f>
        <v>97.896916000000004</v>
      </c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40"/>
      <c r="EL16" s="211" t="s">
        <v>102</v>
      </c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3"/>
    </row>
    <row r="17" spans="1:162" s="14" customFormat="1" ht="7.5" hidden="1" customHeight="1" x14ac:dyDescent="0.25">
      <c r="A17" s="148"/>
      <c r="B17" s="149"/>
      <c r="C17" s="149"/>
      <c r="D17" s="149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83" t="s">
        <v>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</row>
    <row r="22" spans="1:162" s="63" customFormat="1" ht="15.75" x14ac:dyDescent="0.25">
      <c r="AV22" s="114" t="s">
        <v>137</v>
      </c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54" t="s">
        <v>4</v>
      </c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4"/>
      <c r="CV23" s="154"/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4"/>
      <c r="DI23" s="154"/>
      <c r="DJ23" s="154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5" t="s">
        <v>19</v>
      </c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6" t="s">
        <v>164</v>
      </c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5">
        <v>20</v>
      </c>
      <c r="CS24" s="115"/>
      <c r="CT24" s="115"/>
      <c r="CU24" s="115"/>
      <c r="CV24" s="117" t="s">
        <v>205</v>
      </c>
      <c r="CW24" s="117"/>
      <c r="CX24" s="117"/>
      <c r="CY24" s="117"/>
      <c r="CZ24" s="118" t="s">
        <v>6</v>
      </c>
      <c r="DA24" s="118"/>
      <c r="DB24" s="118"/>
      <c r="DC24" s="118"/>
      <c r="DD24" s="118"/>
      <c r="DE24" s="118"/>
      <c r="DF24" s="118"/>
      <c r="DG24" s="118"/>
      <c r="DH24" s="118"/>
    </row>
    <row r="25" spans="1:162" s="63" customFormat="1" ht="15.75" x14ac:dyDescent="0.25">
      <c r="C25" s="115" t="s">
        <v>7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6" t="s">
        <v>165</v>
      </c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DC25" s="7"/>
    </row>
    <row r="27" spans="1:162" s="12" customFormat="1" ht="61.5" customHeight="1" x14ac:dyDescent="0.2">
      <c r="A27" s="156" t="s">
        <v>8</v>
      </c>
      <c r="B27" s="156"/>
      <c r="C27" s="156"/>
      <c r="D27" s="156"/>
      <c r="E27" s="156"/>
      <c r="F27" s="156" t="s">
        <v>20</v>
      </c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 t="s">
        <v>10</v>
      </c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 t="s">
        <v>21</v>
      </c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 t="s">
        <v>22</v>
      </c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 t="s">
        <v>23</v>
      </c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 t="s">
        <v>24</v>
      </c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 t="s">
        <v>25</v>
      </c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 t="s">
        <v>26</v>
      </c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 t="s">
        <v>27</v>
      </c>
      <c r="EN27" s="156"/>
      <c r="EO27" s="156"/>
      <c r="EP27" s="156"/>
      <c r="EQ27" s="156"/>
      <c r="ER27" s="156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6"/>
    </row>
    <row r="28" spans="1:162" s="13" customFormat="1" x14ac:dyDescent="0.25">
      <c r="A28" s="157">
        <v>1</v>
      </c>
      <c r="B28" s="158"/>
      <c r="C28" s="158"/>
      <c r="D28" s="158"/>
      <c r="E28" s="159"/>
      <c r="F28" s="160">
        <v>2</v>
      </c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>
        <v>3</v>
      </c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>
        <v>4</v>
      </c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>
        <v>5</v>
      </c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>
        <v>6</v>
      </c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>
        <v>7</v>
      </c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>
        <v>8</v>
      </c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>
        <v>9</v>
      </c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160"/>
      <c r="EH28" s="160"/>
      <c r="EI28" s="160"/>
      <c r="EJ28" s="160"/>
      <c r="EK28" s="160"/>
      <c r="EL28" s="160"/>
      <c r="EM28" s="160">
        <v>10</v>
      </c>
      <c r="EN28" s="160"/>
      <c r="EO28" s="160"/>
      <c r="EP28" s="160"/>
      <c r="EQ28" s="160"/>
      <c r="ER28" s="160"/>
      <c r="ES28" s="160"/>
      <c r="ET28" s="160"/>
      <c r="EU28" s="160"/>
      <c r="EV28" s="160"/>
      <c r="EW28" s="160"/>
      <c r="EX28" s="160"/>
      <c r="EY28" s="160"/>
      <c r="EZ28" s="160"/>
      <c r="FA28" s="160"/>
      <c r="FB28" s="160"/>
      <c r="FC28" s="160"/>
      <c r="FD28" s="160"/>
      <c r="FE28" s="160"/>
    </row>
    <row r="29" spans="1:162" s="14" customFormat="1" ht="68.25" customHeight="1" x14ac:dyDescent="0.25">
      <c r="A29" s="148" t="s">
        <v>40</v>
      </c>
      <c r="B29" s="149"/>
      <c r="C29" s="149"/>
      <c r="D29" s="149"/>
      <c r="E29" s="150"/>
      <c r="F29" s="151" t="s">
        <v>93</v>
      </c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 t="s">
        <v>96</v>
      </c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90" t="s">
        <v>99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132">
        <v>40.290999999999997</v>
      </c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41" t="s">
        <v>136</v>
      </c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33">
        <f>CJ14</f>
        <v>7.1957250000000013</v>
      </c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>
        <f>DA14</f>
        <v>7.1957250000000013</v>
      </c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>
        <f>CY29</f>
        <v>7.1957250000000013</v>
      </c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>
        <f>AZ29-DT29</f>
        <v>33.095274999999994</v>
      </c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64"/>
    </row>
    <row r="30" spans="1:162" s="14" customFormat="1" ht="66" customHeight="1" x14ac:dyDescent="0.25">
      <c r="A30" s="148" t="s">
        <v>42</v>
      </c>
      <c r="B30" s="149"/>
      <c r="C30" s="149"/>
      <c r="D30" s="149"/>
      <c r="E30" s="150"/>
      <c r="F30" s="151" t="s">
        <v>94</v>
      </c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 t="s">
        <v>195</v>
      </c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90" t="s">
        <v>100</v>
      </c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132">
        <v>13.333</v>
      </c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41" t="s">
        <v>196</v>
      </c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33">
        <f t="shared" ref="CG30:CG31" si="1">CJ15</f>
        <v>12.072528</v>
      </c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3">
        <f>DA15</f>
        <v>12.072528</v>
      </c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>
        <f>CY30</f>
        <v>12.072528</v>
      </c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133">
        <f>AZ30-DT30</f>
        <v>1.260472</v>
      </c>
      <c r="EN30" s="133"/>
      <c r="EO30" s="133"/>
      <c r="EP30" s="133"/>
      <c r="EQ30" s="133"/>
      <c r="ER30" s="133"/>
      <c r="ES30" s="133"/>
      <c r="ET30" s="133"/>
      <c r="EU30" s="133"/>
      <c r="EV30" s="133"/>
      <c r="EW30" s="133"/>
      <c r="EX30" s="133"/>
      <c r="EY30" s="133"/>
      <c r="EZ30" s="133"/>
      <c r="FA30" s="133"/>
      <c r="FB30" s="133"/>
      <c r="FC30" s="133"/>
      <c r="FD30" s="133"/>
      <c r="FE30" s="133"/>
    </row>
    <row r="31" spans="1:162" s="14" customFormat="1" ht="117.75" customHeight="1" x14ac:dyDescent="0.25">
      <c r="A31" s="148" t="s">
        <v>44</v>
      </c>
      <c r="B31" s="149"/>
      <c r="C31" s="149"/>
      <c r="D31" s="149"/>
      <c r="E31" s="150"/>
      <c r="F31" s="151" t="s">
        <v>95</v>
      </c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 t="s">
        <v>98</v>
      </c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90" t="s">
        <v>101</v>
      </c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133">
        <v>87.5</v>
      </c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41" t="s">
        <v>197</v>
      </c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33">
        <f t="shared" si="1"/>
        <v>97.896916000000004</v>
      </c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>
        <f>DA16</f>
        <v>97.896916000000004</v>
      </c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>
        <f>CY31</f>
        <v>97.896916000000004</v>
      </c>
      <c r="DU31" s="133"/>
      <c r="DV31" s="133"/>
      <c r="DW31" s="133"/>
      <c r="DX31" s="133"/>
      <c r="DY31" s="133"/>
      <c r="DZ31" s="133"/>
      <c r="EA31" s="133"/>
      <c r="EB31" s="133"/>
      <c r="EC31" s="133"/>
      <c r="ED31" s="133"/>
      <c r="EE31" s="133"/>
      <c r="EF31" s="133"/>
      <c r="EG31" s="133"/>
      <c r="EH31" s="133"/>
      <c r="EI31" s="133"/>
      <c r="EJ31" s="133"/>
      <c r="EK31" s="133"/>
      <c r="EL31" s="133"/>
      <c r="EM31" s="214" t="str">
        <f>EL16</f>
        <v>нет свободной мощности</v>
      </c>
      <c r="EN31" s="214"/>
      <c r="EO31" s="214"/>
      <c r="EP31" s="214"/>
      <c r="EQ31" s="214"/>
      <c r="ER31" s="214"/>
      <c r="ES31" s="214"/>
      <c r="ET31" s="214"/>
      <c r="EU31" s="214"/>
      <c r="EV31" s="214"/>
      <c r="EW31" s="214"/>
      <c r="EX31" s="214"/>
      <c r="EY31" s="214"/>
      <c r="EZ31" s="214"/>
      <c r="FA31" s="214"/>
      <c r="FB31" s="214"/>
      <c r="FC31" s="214"/>
      <c r="FD31" s="214"/>
      <c r="FE31" s="214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83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/>
      <c r="FD35" s="113"/>
      <c r="FE35" s="11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54" t="s">
        <v>4</v>
      </c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54"/>
      <c r="DR37" s="154"/>
      <c r="DS37" s="154"/>
      <c r="DT37" s="154"/>
      <c r="DU37" s="154"/>
      <c r="DV37" s="154"/>
      <c r="DW37" s="154"/>
      <c r="DX37" s="154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5" t="s">
        <v>30</v>
      </c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6" t="s">
        <v>164</v>
      </c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5">
        <v>20</v>
      </c>
      <c r="DB38" s="115"/>
      <c r="DC38" s="115"/>
      <c r="DD38" s="115"/>
      <c r="DE38" s="117" t="s">
        <v>205</v>
      </c>
      <c r="DF38" s="117"/>
      <c r="DG38" s="117"/>
      <c r="DH38" s="117"/>
      <c r="DI38" s="118" t="s">
        <v>6</v>
      </c>
      <c r="DJ38" s="118"/>
      <c r="DK38" s="118"/>
      <c r="DL38" s="118"/>
      <c r="DM38" s="118"/>
      <c r="DN38" s="118"/>
      <c r="DO38" s="118"/>
      <c r="DP38" s="118"/>
      <c r="DQ38" s="118"/>
    </row>
    <row r="39" spans="1:161" s="63" customFormat="1" ht="15.75" x14ac:dyDescent="0.25">
      <c r="C39" s="115" t="s">
        <v>7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6" t="s">
        <v>165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DC39" s="7"/>
    </row>
    <row r="40" spans="1:161" s="61" customFormat="1" ht="15.75" x14ac:dyDescent="0.25">
      <c r="DC40" s="42"/>
    </row>
    <row r="41" spans="1:161" ht="45" customHeight="1" x14ac:dyDescent="0.25">
      <c r="A41" s="167" t="s">
        <v>31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9"/>
      <c r="L41" s="167" t="s">
        <v>32</v>
      </c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  <c r="AD41" s="156" t="s">
        <v>33</v>
      </c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156"/>
      <c r="CO41" s="156"/>
      <c r="CP41" s="156"/>
      <c r="CQ41" s="156"/>
      <c r="CR41" s="156"/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</row>
    <row r="42" spans="1:161" ht="13.5" customHeight="1" x14ac:dyDescent="0.2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2"/>
      <c r="L42" s="170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2"/>
      <c r="AD42" s="170">
        <v>1</v>
      </c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2"/>
      <c r="BK42" s="170">
        <v>2</v>
      </c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2"/>
      <c r="CR42" s="170">
        <v>3</v>
      </c>
      <c r="CS42" s="171"/>
      <c r="CT42" s="171"/>
      <c r="CU42" s="171"/>
      <c r="CV42" s="171"/>
      <c r="CW42" s="171"/>
      <c r="CX42" s="171"/>
      <c r="CY42" s="171"/>
      <c r="CZ42" s="171"/>
      <c r="DA42" s="171"/>
      <c r="DB42" s="171"/>
      <c r="DC42" s="171"/>
      <c r="DD42" s="171"/>
      <c r="DE42" s="171"/>
      <c r="DF42" s="171"/>
      <c r="DG42" s="171"/>
      <c r="DH42" s="171"/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2"/>
      <c r="DY42" s="156" t="s">
        <v>34</v>
      </c>
      <c r="DZ42" s="156"/>
      <c r="EA42" s="156"/>
      <c r="EB42" s="156"/>
      <c r="EC42" s="156"/>
      <c r="ED42" s="156"/>
      <c r="EE42" s="156"/>
      <c r="EF42" s="156"/>
      <c r="EG42" s="156"/>
      <c r="EH42" s="156"/>
      <c r="EI42" s="156"/>
      <c r="EJ42" s="156"/>
      <c r="EK42" s="156"/>
      <c r="EL42" s="156"/>
      <c r="EM42" s="156"/>
      <c r="EN42" s="156"/>
      <c r="EO42" s="156"/>
      <c r="EP42" s="156"/>
      <c r="EQ42" s="156"/>
      <c r="ER42" s="156"/>
      <c r="ES42" s="156"/>
      <c r="ET42" s="156"/>
      <c r="EU42" s="156"/>
      <c r="EV42" s="156"/>
      <c r="EW42" s="156"/>
      <c r="EX42" s="156"/>
      <c r="EY42" s="156"/>
      <c r="EZ42" s="156"/>
      <c r="FA42" s="156"/>
      <c r="FB42" s="156"/>
      <c r="FC42" s="156"/>
      <c r="FD42" s="156"/>
      <c r="FE42" s="156"/>
    </row>
    <row r="43" spans="1:161" ht="13.5" customHeight="1" x14ac:dyDescent="0.25">
      <c r="A43" s="170"/>
      <c r="B43" s="171"/>
      <c r="C43" s="171"/>
      <c r="D43" s="171"/>
      <c r="E43" s="171"/>
      <c r="F43" s="171"/>
      <c r="G43" s="171"/>
      <c r="H43" s="171"/>
      <c r="I43" s="171"/>
      <c r="J43" s="171"/>
      <c r="K43" s="172"/>
      <c r="L43" s="170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2"/>
      <c r="AD43" s="170" t="s">
        <v>35</v>
      </c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2"/>
      <c r="BK43" s="170" t="s">
        <v>36</v>
      </c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2"/>
      <c r="CR43" s="170" t="s">
        <v>37</v>
      </c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2"/>
      <c r="DY43" s="156" t="s">
        <v>34</v>
      </c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6"/>
      <c r="EK43" s="156"/>
      <c r="EL43" s="156"/>
      <c r="EM43" s="156"/>
      <c r="EN43" s="156"/>
      <c r="EO43" s="156"/>
      <c r="EP43" s="156"/>
      <c r="EQ43" s="156"/>
      <c r="ER43" s="156"/>
      <c r="ES43" s="156"/>
      <c r="ET43" s="156"/>
      <c r="EU43" s="156"/>
      <c r="EV43" s="156"/>
      <c r="EW43" s="156"/>
      <c r="EX43" s="156"/>
      <c r="EY43" s="156"/>
      <c r="EZ43" s="156"/>
      <c r="FA43" s="156"/>
      <c r="FB43" s="156"/>
      <c r="FC43" s="156"/>
      <c r="FD43" s="156"/>
      <c r="FE43" s="156"/>
    </row>
    <row r="44" spans="1:161" ht="44.25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9"/>
      <c r="L44" s="167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9"/>
      <c r="AD44" s="173" t="s">
        <v>38</v>
      </c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 t="s">
        <v>39</v>
      </c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 t="s">
        <v>38</v>
      </c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 t="s">
        <v>39</v>
      </c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 t="s">
        <v>38</v>
      </c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 t="s">
        <v>39</v>
      </c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 t="s">
        <v>38</v>
      </c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 t="s">
        <v>39</v>
      </c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</row>
    <row r="45" spans="1:161" s="18" customFormat="1" x14ac:dyDescent="0.25">
      <c r="A45" s="148" t="s">
        <v>40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74" t="s">
        <v>41</v>
      </c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</row>
    <row r="46" spans="1:161" s="18" customFormat="1" x14ac:dyDescent="0.25">
      <c r="A46" s="148" t="s">
        <v>42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74" t="s">
        <v>43</v>
      </c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</row>
    <row r="47" spans="1:161" s="18" customFormat="1" x14ac:dyDescent="0.25">
      <c r="A47" s="148" t="s">
        <v>44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74" t="s">
        <v>45</v>
      </c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</row>
    <row r="48" spans="1:161" s="18" customFormat="1" x14ac:dyDescent="0.25">
      <c r="A48" s="148" t="s">
        <v>34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50"/>
      <c r="L48" s="174" t="s">
        <v>34</v>
      </c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83" t="s">
        <v>119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</row>
    <row r="53" spans="1:161" s="8" customFormat="1" ht="15.75" x14ac:dyDescent="0.25">
      <c r="AV53" s="154" t="s">
        <v>4</v>
      </c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154"/>
      <c r="CW53" s="154"/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54"/>
      <c r="DI53" s="154"/>
      <c r="DJ53" s="154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5" t="s">
        <v>112</v>
      </c>
      <c r="BH54" s="115"/>
      <c r="BI54" s="115"/>
      <c r="BJ54" s="115"/>
      <c r="BK54" s="115"/>
      <c r="BL54" s="115"/>
      <c r="BM54" s="115"/>
      <c r="BN54" s="115"/>
      <c r="BO54" s="115"/>
      <c r="BP54" s="115"/>
      <c r="BQ54" s="116" t="s">
        <v>164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5">
        <v>20</v>
      </c>
      <c r="CJ54" s="115"/>
      <c r="CK54" s="115"/>
      <c r="CL54" s="115"/>
      <c r="CM54" s="117" t="s">
        <v>205</v>
      </c>
      <c r="CN54" s="117"/>
      <c r="CO54" s="117"/>
      <c r="CP54" s="117"/>
      <c r="CQ54" s="118" t="s">
        <v>6</v>
      </c>
      <c r="CR54" s="118"/>
      <c r="CS54" s="118"/>
      <c r="CT54" s="118"/>
      <c r="CU54" s="118"/>
      <c r="CV54" s="118"/>
      <c r="CW54" s="118"/>
      <c r="CX54" s="118"/>
      <c r="DC54" s="10"/>
    </row>
    <row r="55" spans="1:161" s="63" customFormat="1" ht="15.75" x14ac:dyDescent="0.25">
      <c r="O55" s="155" t="s">
        <v>7</v>
      </c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16" t="s">
        <v>165</v>
      </c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DC55" s="7"/>
    </row>
    <row r="57" spans="1:161" ht="66" customHeight="1" x14ac:dyDescent="0.25">
      <c r="A57" s="156" t="s">
        <v>47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 t="s">
        <v>48</v>
      </c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 t="s">
        <v>49</v>
      </c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 t="s">
        <v>50</v>
      </c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 t="s">
        <v>51</v>
      </c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 t="s">
        <v>52</v>
      </c>
      <c r="EB57" s="156"/>
      <c r="EC57" s="156"/>
      <c r="ED57" s="156"/>
      <c r="EE57" s="156"/>
      <c r="EF57" s="156"/>
      <c r="EG57" s="156"/>
      <c r="EH57" s="156"/>
      <c r="EI57" s="156"/>
      <c r="EJ57" s="156"/>
      <c r="EK57" s="156"/>
      <c r="EL57" s="156"/>
      <c r="EM57" s="156"/>
      <c r="EN57" s="156"/>
      <c r="EO57" s="156"/>
      <c r="EP57" s="156"/>
      <c r="EQ57" s="156"/>
      <c r="ER57" s="156"/>
      <c r="ES57" s="156"/>
      <c r="ET57" s="156"/>
      <c r="EU57" s="156"/>
      <c r="EV57" s="156"/>
      <c r="EW57" s="156"/>
      <c r="EX57" s="156"/>
      <c r="EY57" s="156"/>
      <c r="EZ57" s="156"/>
      <c r="FA57" s="156"/>
      <c r="FB57" s="156"/>
      <c r="FC57" s="156"/>
      <c r="FD57" s="156"/>
      <c r="FE57" s="156"/>
    </row>
    <row r="58" spans="1:161" s="20" customFormat="1" x14ac:dyDescent="0.25">
      <c r="A58" s="127">
        <v>1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>
        <v>2</v>
      </c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>
        <v>3</v>
      </c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>
        <v>4</v>
      </c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>
        <v>5</v>
      </c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>
        <v>6</v>
      </c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</row>
    <row r="59" spans="1:161" s="20" customFormat="1" ht="30" customHeight="1" x14ac:dyDescent="0.25">
      <c r="A59" s="90" t="s">
        <v>93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84" t="s">
        <v>111</v>
      </c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6"/>
      <c r="AS59" s="145" t="s">
        <v>104</v>
      </c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7"/>
      <c r="BQ59" s="138">
        <v>4.21</v>
      </c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40"/>
      <c r="CT59" s="71">
        <v>8.3219999999999992</v>
      </c>
      <c r="CU59" s="71">
        <v>8.3219999999999992</v>
      </c>
      <c r="CV59" s="138">
        <f t="shared" ref="CV59:CV66" si="2">BQ59</f>
        <v>4.21</v>
      </c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40"/>
      <c r="EA59" s="103">
        <f>EL14</f>
        <v>33.095274999999994</v>
      </c>
      <c r="EB59" s="175"/>
      <c r="EC59" s="175"/>
      <c r="ED59" s="175"/>
      <c r="EE59" s="175"/>
      <c r="EF59" s="175"/>
      <c r="EG59" s="175"/>
      <c r="EH59" s="175"/>
      <c r="EI59" s="175"/>
      <c r="EJ59" s="175"/>
      <c r="EK59" s="175"/>
      <c r="EL59" s="175"/>
      <c r="EM59" s="175"/>
      <c r="EN59" s="175"/>
      <c r="EO59" s="175"/>
      <c r="EP59" s="175"/>
      <c r="EQ59" s="175"/>
      <c r="ER59" s="175"/>
      <c r="ES59" s="175"/>
      <c r="ET59" s="175"/>
      <c r="EU59" s="175"/>
      <c r="EV59" s="175"/>
      <c r="EW59" s="175"/>
      <c r="EX59" s="175"/>
      <c r="EY59" s="175"/>
      <c r="EZ59" s="175"/>
      <c r="FA59" s="175"/>
      <c r="FB59" s="175"/>
      <c r="FC59" s="175"/>
      <c r="FD59" s="175"/>
      <c r="FE59" s="176"/>
    </row>
    <row r="60" spans="1:161" s="20" customFormat="1" ht="30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87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9"/>
      <c r="AS60" s="145" t="s">
        <v>105</v>
      </c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7"/>
      <c r="BQ60" s="138">
        <v>1.4358400000000004</v>
      </c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40"/>
      <c r="CT60" s="73">
        <v>3.44</v>
      </c>
      <c r="CU60" s="73">
        <v>3.44</v>
      </c>
      <c r="CV60" s="133">
        <f t="shared" si="2"/>
        <v>1.4358400000000004</v>
      </c>
      <c r="CW60" s="133">
        <v>3.44</v>
      </c>
      <c r="CX60" s="133">
        <v>3.44</v>
      </c>
      <c r="CY60" s="133">
        <v>3.44</v>
      </c>
      <c r="CZ60" s="133">
        <v>3.44</v>
      </c>
      <c r="DA60" s="133">
        <v>3.44</v>
      </c>
      <c r="DB60" s="133">
        <v>3.44</v>
      </c>
      <c r="DC60" s="133">
        <v>3.44</v>
      </c>
      <c r="DD60" s="133">
        <v>3.44</v>
      </c>
      <c r="DE60" s="133">
        <v>3.44</v>
      </c>
      <c r="DF60" s="133">
        <v>3.44</v>
      </c>
      <c r="DG60" s="133">
        <v>3.44</v>
      </c>
      <c r="DH60" s="133">
        <v>3.44</v>
      </c>
      <c r="DI60" s="133">
        <v>3.44</v>
      </c>
      <c r="DJ60" s="133">
        <v>3.44</v>
      </c>
      <c r="DK60" s="133">
        <v>3.44</v>
      </c>
      <c r="DL60" s="133">
        <v>3.44</v>
      </c>
      <c r="DM60" s="133">
        <v>3.44</v>
      </c>
      <c r="DN60" s="133">
        <v>3.44</v>
      </c>
      <c r="DO60" s="133">
        <v>3.44</v>
      </c>
      <c r="DP60" s="133">
        <v>3.44</v>
      </c>
      <c r="DQ60" s="133">
        <v>3.44</v>
      </c>
      <c r="DR60" s="133">
        <v>3.44</v>
      </c>
      <c r="DS60" s="133">
        <v>3.44</v>
      </c>
      <c r="DT60" s="133">
        <v>3.44</v>
      </c>
      <c r="DU60" s="133">
        <v>3.44</v>
      </c>
      <c r="DV60" s="133">
        <v>3.44</v>
      </c>
      <c r="DW60" s="133">
        <v>3.44</v>
      </c>
      <c r="DX60" s="133">
        <v>3.44</v>
      </c>
      <c r="DY60" s="133">
        <v>3.44</v>
      </c>
      <c r="DZ60" s="133">
        <v>3.44</v>
      </c>
      <c r="EA60" s="216"/>
      <c r="EB60" s="217"/>
      <c r="EC60" s="217"/>
      <c r="ED60" s="217"/>
      <c r="EE60" s="217"/>
      <c r="EF60" s="217"/>
      <c r="EG60" s="217"/>
      <c r="EH60" s="217"/>
      <c r="EI60" s="217"/>
      <c r="EJ60" s="217"/>
      <c r="EK60" s="217"/>
      <c r="EL60" s="217"/>
      <c r="EM60" s="217"/>
      <c r="EN60" s="217"/>
      <c r="EO60" s="217"/>
      <c r="EP60" s="217"/>
      <c r="EQ60" s="217"/>
      <c r="ER60" s="217"/>
      <c r="ES60" s="217"/>
      <c r="ET60" s="217"/>
      <c r="EU60" s="217"/>
      <c r="EV60" s="217"/>
      <c r="EW60" s="217"/>
      <c r="EX60" s="217"/>
      <c r="EY60" s="217"/>
      <c r="EZ60" s="217"/>
      <c r="FA60" s="217"/>
      <c r="FB60" s="217"/>
      <c r="FC60" s="217"/>
      <c r="FD60" s="217"/>
      <c r="FE60" s="218"/>
    </row>
    <row r="61" spans="1:161" s="20" customFormat="1" ht="30" customHeight="1" x14ac:dyDescent="0.25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87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9"/>
      <c r="AS61" s="145" t="s">
        <v>106</v>
      </c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7"/>
      <c r="BQ61" s="138">
        <v>0</v>
      </c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  <c r="CP61" s="139"/>
      <c r="CQ61" s="139"/>
      <c r="CR61" s="139"/>
      <c r="CS61" s="140"/>
      <c r="CT61" s="73">
        <v>2.5999999999999999E-2</v>
      </c>
      <c r="CU61" s="73">
        <v>2.5999999999999999E-2</v>
      </c>
      <c r="CV61" s="133">
        <f t="shared" si="2"/>
        <v>0</v>
      </c>
      <c r="CW61" s="133">
        <v>2.5999999999999999E-2</v>
      </c>
      <c r="CX61" s="133">
        <v>2.5999999999999999E-2</v>
      </c>
      <c r="CY61" s="133">
        <v>2.5999999999999999E-2</v>
      </c>
      <c r="CZ61" s="133">
        <v>2.5999999999999999E-2</v>
      </c>
      <c r="DA61" s="133">
        <v>2.5999999999999999E-2</v>
      </c>
      <c r="DB61" s="133">
        <v>2.5999999999999999E-2</v>
      </c>
      <c r="DC61" s="133">
        <v>2.5999999999999999E-2</v>
      </c>
      <c r="DD61" s="133">
        <v>2.5999999999999999E-2</v>
      </c>
      <c r="DE61" s="133">
        <v>2.5999999999999999E-2</v>
      </c>
      <c r="DF61" s="133">
        <v>2.5999999999999999E-2</v>
      </c>
      <c r="DG61" s="133">
        <v>2.5999999999999999E-2</v>
      </c>
      <c r="DH61" s="133">
        <v>2.5999999999999999E-2</v>
      </c>
      <c r="DI61" s="133">
        <v>2.5999999999999999E-2</v>
      </c>
      <c r="DJ61" s="133">
        <v>2.5999999999999999E-2</v>
      </c>
      <c r="DK61" s="133">
        <v>2.5999999999999999E-2</v>
      </c>
      <c r="DL61" s="133">
        <v>2.5999999999999999E-2</v>
      </c>
      <c r="DM61" s="133">
        <v>2.5999999999999999E-2</v>
      </c>
      <c r="DN61" s="133">
        <v>2.5999999999999999E-2</v>
      </c>
      <c r="DO61" s="133">
        <v>2.5999999999999999E-2</v>
      </c>
      <c r="DP61" s="133">
        <v>2.5999999999999999E-2</v>
      </c>
      <c r="DQ61" s="133">
        <v>2.5999999999999999E-2</v>
      </c>
      <c r="DR61" s="133">
        <v>2.5999999999999999E-2</v>
      </c>
      <c r="DS61" s="133">
        <v>2.5999999999999999E-2</v>
      </c>
      <c r="DT61" s="133">
        <v>2.5999999999999999E-2</v>
      </c>
      <c r="DU61" s="133">
        <v>2.5999999999999999E-2</v>
      </c>
      <c r="DV61" s="133">
        <v>2.5999999999999999E-2</v>
      </c>
      <c r="DW61" s="133">
        <v>2.5999999999999999E-2</v>
      </c>
      <c r="DX61" s="133">
        <v>2.5999999999999999E-2</v>
      </c>
      <c r="DY61" s="133">
        <v>2.5999999999999999E-2</v>
      </c>
      <c r="DZ61" s="133">
        <v>2.5999999999999999E-2</v>
      </c>
      <c r="EA61" s="216"/>
      <c r="EB61" s="217"/>
      <c r="EC61" s="217"/>
      <c r="ED61" s="217"/>
      <c r="EE61" s="217"/>
      <c r="EF61" s="217"/>
      <c r="EG61" s="217"/>
      <c r="EH61" s="217"/>
      <c r="EI61" s="217"/>
      <c r="EJ61" s="217"/>
      <c r="EK61" s="217"/>
      <c r="EL61" s="217"/>
      <c r="EM61" s="217"/>
      <c r="EN61" s="217"/>
      <c r="EO61" s="217"/>
      <c r="EP61" s="217"/>
      <c r="EQ61" s="217"/>
      <c r="ER61" s="217"/>
      <c r="ES61" s="217"/>
      <c r="ET61" s="217"/>
      <c r="EU61" s="217"/>
      <c r="EV61" s="217"/>
      <c r="EW61" s="217"/>
      <c r="EX61" s="217"/>
      <c r="EY61" s="217"/>
      <c r="EZ61" s="217"/>
      <c r="FA61" s="217"/>
      <c r="FB61" s="217"/>
      <c r="FC61" s="217"/>
      <c r="FD61" s="217"/>
      <c r="FE61" s="218"/>
    </row>
    <row r="62" spans="1:161" s="20" customFormat="1" ht="30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87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9"/>
      <c r="AS62" s="145" t="s">
        <v>188</v>
      </c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7"/>
      <c r="BQ62" s="138">
        <v>0</v>
      </c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  <c r="CP62" s="139"/>
      <c r="CQ62" s="139"/>
      <c r="CR62" s="139"/>
      <c r="CS62" s="140"/>
      <c r="CT62" s="73">
        <v>8.2598000000000005E-2</v>
      </c>
      <c r="CU62" s="73">
        <v>8.2598000000000005E-2</v>
      </c>
      <c r="CV62" s="133">
        <f t="shared" si="2"/>
        <v>0</v>
      </c>
      <c r="CW62" s="133">
        <v>8.2598000000000005E-2</v>
      </c>
      <c r="CX62" s="133">
        <v>8.2598000000000005E-2</v>
      </c>
      <c r="CY62" s="133">
        <v>8.2598000000000005E-2</v>
      </c>
      <c r="CZ62" s="133">
        <v>8.2598000000000005E-2</v>
      </c>
      <c r="DA62" s="133">
        <v>8.2598000000000005E-2</v>
      </c>
      <c r="DB62" s="133">
        <v>8.2598000000000005E-2</v>
      </c>
      <c r="DC62" s="133">
        <v>8.2598000000000005E-2</v>
      </c>
      <c r="DD62" s="133">
        <v>8.2598000000000005E-2</v>
      </c>
      <c r="DE62" s="133">
        <v>8.2598000000000005E-2</v>
      </c>
      <c r="DF62" s="133">
        <v>8.2598000000000005E-2</v>
      </c>
      <c r="DG62" s="133">
        <v>8.2598000000000005E-2</v>
      </c>
      <c r="DH62" s="133">
        <v>8.2598000000000005E-2</v>
      </c>
      <c r="DI62" s="133">
        <v>8.2598000000000005E-2</v>
      </c>
      <c r="DJ62" s="133">
        <v>8.2598000000000005E-2</v>
      </c>
      <c r="DK62" s="133">
        <v>8.2598000000000005E-2</v>
      </c>
      <c r="DL62" s="133">
        <v>8.2598000000000005E-2</v>
      </c>
      <c r="DM62" s="133">
        <v>8.2598000000000005E-2</v>
      </c>
      <c r="DN62" s="133">
        <v>8.2598000000000005E-2</v>
      </c>
      <c r="DO62" s="133">
        <v>8.2598000000000005E-2</v>
      </c>
      <c r="DP62" s="133">
        <v>8.2598000000000005E-2</v>
      </c>
      <c r="DQ62" s="133">
        <v>8.2598000000000005E-2</v>
      </c>
      <c r="DR62" s="133">
        <v>8.2598000000000005E-2</v>
      </c>
      <c r="DS62" s="133">
        <v>8.2598000000000005E-2</v>
      </c>
      <c r="DT62" s="133">
        <v>8.2598000000000005E-2</v>
      </c>
      <c r="DU62" s="133">
        <v>8.2598000000000005E-2</v>
      </c>
      <c r="DV62" s="133">
        <v>8.2598000000000005E-2</v>
      </c>
      <c r="DW62" s="133">
        <v>8.2598000000000005E-2</v>
      </c>
      <c r="DX62" s="133">
        <v>8.2598000000000005E-2</v>
      </c>
      <c r="DY62" s="133">
        <v>8.2598000000000005E-2</v>
      </c>
      <c r="DZ62" s="133">
        <v>8.2598000000000005E-2</v>
      </c>
      <c r="EA62" s="216"/>
      <c r="EB62" s="217"/>
      <c r="EC62" s="217"/>
      <c r="ED62" s="217"/>
      <c r="EE62" s="217"/>
      <c r="EF62" s="217"/>
      <c r="EG62" s="217"/>
      <c r="EH62" s="217"/>
      <c r="EI62" s="217"/>
      <c r="EJ62" s="217"/>
      <c r="EK62" s="217"/>
      <c r="EL62" s="217"/>
      <c r="EM62" s="217"/>
      <c r="EN62" s="217"/>
      <c r="EO62" s="217"/>
      <c r="EP62" s="217"/>
      <c r="EQ62" s="217"/>
      <c r="ER62" s="217"/>
      <c r="ES62" s="217"/>
      <c r="ET62" s="217"/>
      <c r="EU62" s="217"/>
      <c r="EV62" s="217"/>
      <c r="EW62" s="217"/>
      <c r="EX62" s="217"/>
      <c r="EY62" s="217"/>
      <c r="EZ62" s="217"/>
      <c r="FA62" s="217"/>
      <c r="FB62" s="217"/>
      <c r="FC62" s="217"/>
      <c r="FD62" s="217"/>
      <c r="FE62" s="218"/>
    </row>
    <row r="63" spans="1:161" s="20" customFormat="1" ht="50.2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87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9"/>
      <c r="AS63" s="145" t="s">
        <v>200</v>
      </c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7"/>
      <c r="BQ63" s="138">
        <v>3.3000000000000002E-2</v>
      </c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40"/>
      <c r="CT63" s="73">
        <v>7.0000000000000007E-2</v>
      </c>
      <c r="CU63" s="73">
        <v>7.0000000000000007E-2</v>
      </c>
      <c r="CV63" s="133">
        <f t="shared" si="2"/>
        <v>3.3000000000000002E-2</v>
      </c>
      <c r="CW63" s="133">
        <v>7.0000000000000007E-2</v>
      </c>
      <c r="CX63" s="133">
        <v>7.0000000000000007E-2</v>
      </c>
      <c r="CY63" s="133">
        <v>7.0000000000000007E-2</v>
      </c>
      <c r="CZ63" s="133">
        <v>7.0000000000000007E-2</v>
      </c>
      <c r="DA63" s="133">
        <v>7.0000000000000007E-2</v>
      </c>
      <c r="DB63" s="133">
        <v>7.0000000000000007E-2</v>
      </c>
      <c r="DC63" s="133">
        <v>7.0000000000000007E-2</v>
      </c>
      <c r="DD63" s="133">
        <v>7.0000000000000007E-2</v>
      </c>
      <c r="DE63" s="133">
        <v>7.0000000000000007E-2</v>
      </c>
      <c r="DF63" s="133">
        <v>7.0000000000000007E-2</v>
      </c>
      <c r="DG63" s="133">
        <v>7.0000000000000007E-2</v>
      </c>
      <c r="DH63" s="133">
        <v>7.0000000000000007E-2</v>
      </c>
      <c r="DI63" s="133">
        <v>7.0000000000000007E-2</v>
      </c>
      <c r="DJ63" s="133">
        <v>7.0000000000000007E-2</v>
      </c>
      <c r="DK63" s="133">
        <v>7.0000000000000007E-2</v>
      </c>
      <c r="DL63" s="133">
        <v>7.0000000000000007E-2</v>
      </c>
      <c r="DM63" s="133">
        <v>7.0000000000000007E-2</v>
      </c>
      <c r="DN63" s="133">
        <v>7.0000000000000007E-2</v>
      </c>
      <c r="DO63" s="133">
        <v>7.0000000000000007E-2</v>
      </c>
      <c r="DP63" s="133">
        <v>7.0000000000000007E-2</v>
      </c>
      <c r="DQ63" s="133">
        <v>7.0000000000000007E-2</v>
      </c>
      <c r="DR63" s="133">
        <v>7.0000000000000007E-2</v>
      </c>
      <c r="DS63" s="133">
        <v>7.0000000000000007E-2</v>
      </c>
      <c r="DT63" s="133">
        <v>7.0000000000000007E-2</v>
      </c>
      <c r="DU63" s="133">
        <v>7.0000000000000007E-2</v>
      </c>
      <c r="DV63" s="133">
        <v>7.0000000000000007E-2</v>
      </c>
      <c r="DW63" s="133">
        <v>7.0000000000000007E-2</v>
      </c>
      <c r="DX63" s="133">
        <v>7.0000000000000007E-2</v>
      </c>
      <c r="DY63" s="133">
        <v>7.0000000000000007E-2</v>
      </c>
      <c r="DZ63" s="133">
        <v>7.0000000000000007E-2</v>
      </c>
      <c r="EA63" s="216"/>
      <c r="EB63" s="217"/>
      <c r="EC63" s="217"/>
      <c r="ED63" s="217"/>
      <c r="EE63" s="217"/>
      <c r="EF63" s="217"/>
      <c r="EG63" s="217"/>
      <c r="EH63" s="217"/>
      <c r="EI63" s="217"/>
      <c r="EJ63" s="217"/>
      <c r="EK63" s="217"/>
      <c r="EL63" s="217"/>
      <c r="EM63" s="217"/>
      <c r="EN63" s="217"/>
      <c r="EO63" s="217"/>
      <c r="EP63" s="217"/>
      <c r="EQ63" s="217"/>
      <c r="ER63" s="217"/>
      <c r="ES63" s="217"/>
      <c r="ET63" s="217"/>
      <c r="EU63" s="217"/>
      <c r="EV63" s="217"/>
      <c r="EW63" s="217"/>
      <c r="EX63" s="217"/>
      <c r="EY63" s="217"/>
      <c r="EZ63" s="217"/>
      <c r="FA63" s="217"/>
      <c r="FB63" s="217"/>
      <c r="FC63" s="217"/>
      <c r="FD63" s="217"/>
      <c r="FE63" s="218"/>
    </row>
    <row r="64" spans="1:161" s="20" customFormat="1" ht="30" customHeight="1" x14ac:dyDescent="0.25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87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9"/>
      <c r="AS64" s="177" t="s">
        <v>110</v>
      </c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9"/>
      <c r="BQ64" s="138">
        <v>1.5168849999999998</v>
      </c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40"/>
      <c r="CT64" s="74">
        <v>0</v>
      </c>
      <c r="CU64" s="74">
        <v>0</v>
      </c>
      <c r="CV64" s="215">
        <f t="shared" si="2"/>
        <v>1.5168849999999998</v>
      </c>
      <c r="CW64" s="215"/>
      <c r="CX64" s="215"/>
      <c r="CY64" s="215"/>
      <c r="CZ64" s="215"/>
      <c r="DA64" s="215"/>
      <c r="DB64" s="215"/>
      <c r="DC64" s="215"/>
      <c r="DD64" s="215"/>
      <c r="DE64" s="215"/>
      <c r="DF64" s="215"/>
      <c r="DG64" s="215"/>
      <c r="DH64" s="215"/>
      <c r="DI64" s="215"/>
      <c r="DJ64" s="215"/>
      <c r="DK64" s="215"/>
      <c r="DL64" s="215"/>
      <c r="DM64" s="215"/>
      <c r="DN64" s="215"/>
      <c r="DO64" s="215"/>
      <c r="DP64" s="215"/>
      <c r="DQ64" s="215"/>
      <c r="DR64" s="215"/>
      <c r="DS64" s="215"/>
      <c r="DT64" s="215"/>
      <c r="DU64" s="215"/>
      <c r="DV64" s="215"/>
      <c r="DW64" s="215"/>
      <c r="DX64" s="215"/>
      <c r="DY64" s="215"/>
      <c r="DZ64" s="215"/>
      <c r="EA64" s="216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8"/>
    </row>
    <row r="65" spans="1:161" s="35" customFormat="1" ht="30" customHeight="1" x14ac:dyDescent="0.25">
      <c r="A65" s="90" t="s">
        <v>94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 t="s">
        <v>115</v>
      </c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141" t="s">
        <v>105</v>
      </c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38">
        <v>0.63875999999999977</v>
      </c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40"/>
      <c r="CT65" s="73">
        <v>1.6819999999999999</v>
      </c>
      <c r="CU65" s="73">
        <v>1.6819999999999999</v>
      </c>
      <c r="CV65" s="133">
        <f t="shared" si="2"/>
        <v>0.63875999999999977</v>
      </c>
      <c r="CW65" s="133">
        <v>1.6819999999999999</v>
      </c>
      <c r="CX65" s="133">
        <v>1.6819999999999999</v>
      </c>
      <c r="CY65" s="133">
        <v>1.6819999999999999</v>
      </c>
      <c r="CZ65" s="133">
        <v>1.6819999999999999</v>
      </c>
      <c r="DA65" s="133">
        <v>1.6819999999999999</v>
      </c>
      <c r="DB65" s="133">
        <v>1.6819999999999999</v>
      </c>
      <c r="DC65" s="133">
        <v>1.6819999999999999</v>
      </c>
      <c r="DD65" s="133">
        <v>1.6819999999999999</v>
      </c>
      <c r="DE65" s="133">
        <v>1.6819999999999999</v>
      </c>
      <c r="DF65" s="133">
        <v>1.6819999999999999</v>
      </c>
      <c r="DG65" s="133">
        <v>1.6819999999999999</v>
      </c>
      <c r="DH65" s="133">
        <v>1.6819999999999999</v>
      </c>
      <c r="DI65" s="133">
        <v>1.6819999999999999</v>
      </c>
      <c r="DJ65" s="133">
        <v>1.6819999999999999</v>
      </c>
      <c r="DK65" s="133">
        <v>1.6819999999999999</v>
      </c>
      <c r="DL65" s="133">
        <v>1.6819999999999999</v>
      </c>
      <c r="DM65" s="133">
        <v>1.6819999999999999</v>
      </c>
      <c r="DN65" s="133">
        <v>1.6819999999999999</v>
      </c>
      <c r="DO65" s="133">
        <v>1.6819999999999999</v>
      </c>
      <c r="DP65" s="133">
        <v>1.6819999999999999</v>
      </c>
      <c r="DQ65" s="133">
        <v>1.6819999999999999</v>
      </c>
      <c r="DR65" s="133">
        <v>1.6819999999999999</v>
      </c>
      <c r="DS65" s="133">
        <v>1.6819999999999999</v>
      </c>
      <c r="DT65" s="133">
        <v>1.6819999999999999</v>
      </c>
      <c r="DU65" s="133">
        <v>1.6819999999999999</v>
      </c>
      <c r="DV65" s="133">
        <v>1.6819999999999999</v>
      </c>
      <c r="DW65" s="133">
        <v>1.6819999999999999</v>
      </c>
      <c r="DX65" s="133">
        <v>1.6819999999999999</v>
      </c>
      <c r="DY65" s="133">
        <v>1.6819999999999999</v>
      </c>
      <c r="DZ65" s="133">
        <v>1.6819999999999999</v>
      </c>
      <c r="EA65" s="133">
        <f>EM30</f>
        <v>1.260472</v>
      </c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</row>
    <row r="66" spans="1:161" s="35" customFormat="1" ht="30" customHeight="1" x14ac:dyDescent="0.25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141" t="s">
        <v>201</v>
      </c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38">
        <v>8.9</v>
      </c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40"/>
      <c r="CT66" s="73">
        <v>6.2</v>
      </c>
      <c r="CU66" s="73">
        <v>6.2</v>
      </c>
      <c r="CV66" s="133">
        <f t="shared" si="2"/>
        <v>8.9</v>
      </c>
      <c r="CW66" s="133">
        <v>6.2</v>
      </c>
      <c r="CX66" s="133">
        <v>6.2</v>
      </c>
      <c r="CY66" s="133">
        <v>6.2</v>
      </c>
      <c r="CZ66" s="133">
        <v>6.2</v>
      </c>
      <c r="DA66" s="133">
        <v>6.2</v>
      </c>
      <c r="DB66" s="133">
        <v>6.2</v>
      </c>
      <c r="DC66" s="133">
        <v>6.2</v>
      </c>
      <c r="DD66" s="133">
        <v>6.2</v>
      </c>
      <c r="DE66" s="133">
        <v>6.2</v>
      </c>
      <c r="DF66" s="133">
        <v>6.2</v>
      </c>
      <c r="DG66" s="133">
        <v>6.2</v>
      </c>
      <c r="DH66" s="133">
        <v>6.2</v>
      </c>
      <c r="DI66" s="133">
        <v>6.2</v>
      </c>
      <c r="DJ66" s="133">
        <v>6.2</v>
      </c>
      <c r="DK66" s="133">
        <v>6.2</v>
      </c>
      <c r="DL66" s="133">
        <v>6.2</v>
      </c>
      <c r="DM66" s="133">
        <v>6.2</v>
      </c>
      <c r="DN66" s="133">
        <v>6.2</v>
      </c>
      <c r="DO66" s="133">
        <v>6.2</v>
      </c>
      <c r="DP66" s="133">
        <v>6.2</v>
      </c>
      <c r="DQ66" s="133">
        <v>6.2</v>
      </c>
      <c r="DR66" s="133">
        <v>6.2</v>
      </c>
      <c r="DS66" s="133">
        <v>6.2</v>
      </c>
      <c r="DT66" s="133">
        <v>6.2</v>
      </c>
      <c r="DU66" s="133">
        <v>6.2</v>
      </c>
      <c r="DV66" s="133">
        <v>6.2</v>
      </c>
      <c r="DW66" s="133">
        <v>6.2</v>
      </c>
      <c r="DX66" s="133">
        <v>6.2</v>
      </c>
      <c r="DY66" s="133">
        <v>6.2</v>
      </c>
      <c r="DZ66" s="133">
        <v>6.2</v>
      </c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  <c r="EY66" s="133"/>
      <c r="EZ66" s="133"/>
      <c r="FA66" s="133"/>
      <c r="FB66" s="133"/>
      <c r="FC66" s="133"/>
      <c r="FD66" s="133"/>
      <c r="FE66" s="133"/>
    </row>
    <row r="67" spans="1:161" s="35" customFormat="1" ht="30" hidden="1" customHeight="1" x14ac:dyDescent="0.25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33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</row>
    <row r="68" spans="1:161" s="35" customFormat="1" ht="30" customHeight="1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141" t="s">
        <v>110</v>
      </c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38">
        <v>2.5337679999999998</v>
      </c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73">
        <v>3.5000900000000001</v>
      </c>
      <c r="CU68" s="73">
        <v>3.5000900000000001</v>
      </c>
      <c r="CV68" s="133">
        <f t="shared" ref="CV68:CV76" si="3">BQ68</f>
        <v>2.5337679999999998</v>
      </c>
      <c r="CW68" s="133">
        <v>3.5000900000000001</v>
      </c>
      <c r="CX68" s="133">
        <v>3.5000900000000001</v>
      </c>
      <c r="CY68" s="133">
        <v>3.5000900000000001</v>
      </c>
      <c r="CZ68" s="133">
        <v>3.5000900000000001</v>
      </c>
      <c r="DA68" s="133">
        <v>3.5000900000000001</v>
      </c>
      <c r="DB68" s="133">
        <v>3.5000900000000001</v>
      </c>
      <c r="DC68" s="133">
        <v>3.5000900000000001</v>
      </c>
      <c r="DD68" s="133">
        <v>3.5000900000000001</v>
      </c>
      <c r="DE68" s="133">
        <v>3.5000900000000001</v>
      </c>
      <c r="DF68" s="133">
        <v>3.5000900000000001</v>
      </c>
      <c r="DG68" s="133">
        <v>3.5000900000000001</v>
      </c>
      <c r="DH68" s="133">
        <v>3.5000900000000001</v>
      </c>
      <c r="DI68" s="133">
        <v>3.5000900000000001</v>
      </c>
      <c r="DJ68" s="133">
        <v>3.5000900000000001</v>
      </c>
      <c r="DK68" s="133">
        <v>3.5000900000000001</v>
      </c>
      <c r="DL68" s="133">
        <v>3.5000900000000001</v>
      </c>
      <c r="DM68" s="133">
        <v>3.5000900000000001</v>
      </c>
      <c r="DN68" s="133">
        <v>3.5000900000000001</v>
      </c>
      <c r="DO68" s="133">
        <v>3.5000900000000001</v>
      </c>
      <c r="DP68" s="133">
        <v>3.5000900000000001</v>
      </c>
      <c r="DQ68" s="133">
        <v>3.5000900000000001</v>
      </c>
      <c r="DR68" s="133">
        <v>3.5000900000000001</v>
      </c>
      <c r="DS68" s="133">
        <v>3.5000900000000001</v>
      </c>
      <c r="DT68" s="133">
        <v>3.5000900000000001</v>
      </c>
      <c r="DU68" s="133">
        <v>3.5000900000000001</v>
      </c>
      <c r="DV68" s="133">
        <v>3.5000900000000001</v>
      </c>
      <c r="DW68" s="133">
        <v>3.5000900000000001</v>
      </c>
      <c r="DX68" s="133">
        <v>3.5000900000000001</v>
      </c>
      <c r="DY68" s="133">
        <v>3.5000900000000001</v>
      </c>
      <c r="DZ68" s="133">
        <v>3.5000900000000001</v>
      </c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</row>
    <row r="69" spans="1:161" s="20" customFormat="1" ht="30" customHeight="1" x14ac:dyDescent="0.25">
      <c r="A69" s="84" t="s">
        <v>95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7" t="s">
        <v>120</v>
      </c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9"/>
      <c r="AS69" s="142" t="s">
        <v>192</v>
      </c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4"/>
      <c r="BQ69" s="138">
        <v>86</v>
      </c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40"/>
      <c r="CT69" s="77">
        <v>164.824444</v>
      </c>
      <c r="CU69" s="77">
        <v>164.824444</v>
      </c>
      <c r="CV69" s="219">
        <f t="shared" si="3"/>
        <v>86</v>
      </c>
      <c r="CW69" s="219">
        <f t="shared" ref="CW69:DZ69" si="4">162.024444+2.8</f>
        <v>164.824444</v>
      </c>
      <c r="CX69" s="219">
        <f t="shared" si="4"/>
        <v>164.824444</v>
      </c>
      <c r="CY69" s="219">
        <f t="shared" si="4"/>
        <v>164.824444</v>
      </c>
      <c r="CZ69" s="219">
        <f t="shared" si="4"/>
        <v>164.824444</v>
      </c>
      <c r="DA69" s="219">
        <f t="shared" si="4"/>
        <v>164.824444</v>
      </c>
      <c r="DB69" s="219">
        <f t="shared" si="4"/>
        <v>164.824444</v>
      </c>
      <c r="DC69" s="219">
        <f t="shared" si="4"/>
        <v>164.824444</v>
      </c>
      <c r="DD69" s="219">
        <f t="shared" si="4"/>
        <v>164.824444</v>
      </c>
      <c r="DE69" s="219">
        <f t="shared" si="4"/>
        <v>164.824444</v>
      </c>
      <c r="DF69" s="219">
        <f t="shared" si="4"/>
        <v>164.824444</v>
      </c>
      <c r="DG69" s="219">
        <f t="shared" si="4"/>
        <v>164.824444</v>
      </c>
      <c r="DH69" s="219">
        <f t="shared" si="4"/>
        <v>164.824444</v>
      </c>
      <c r="DI69" s="219">
        <f t="shared" si="4"/>
        <v>164.824444</v>
      </c>
      <c r="DJ69" s="219">
        <f t="shared" si="4"/>
        <v>164.824444</v>
      </c>
      <c r="DK69" s="219">
        <f t="shared" si="4"/>
        <v>164.824444</v>
      </c>
      <c r="DL69" s="219">
        <f t="shared" si="4"/>
        <v>164.824444</v>
      </c>
      <c r="DM69" s="219">
        <f t="shared" si="4"/>
        <v>164.824444</v>
      </c>
      <c r="DN69" s="219">
        <f t="shared" si="4"/>
        <v>164.824444</v>
      </c>
      <c r="DO69" s="219">
        <f t="shared" si="4"/>
        <v>164.824444</v>
      </c>
      <c r="DP69" s="219">
        <f t="shared" si="4"/>
        <v>164.824444</v>
      </c>
      <c r="DQ69" s="219">
        <f t="shared" si="4"/>
        <v>164.824444</v>
      </c>
      <c r="DR69" s="219">
        <f t="shared" si="4"/>
        <v>164.824444</v>
      </c>
      <c r="DS69" s="219">
        <f t="shared" si="4"/>
        <v>164.824444</v>
      </c>
      <c r="DT69" s="219">
        <f t="shared" si="4"/>
        <v>164.824444</v>
      </c>
      <c r="DU69" s="219">
        <f t="shared" si="4"/>
        <v>164.824444</v>
      </c>
      <c r="DV69" s="219">
        <f t="shared" si="4"/>
        <v>164.824444</v>
      </c>
      <c r="DW69" s="219">
        <f t="shared" si="4"/>
        <v>164.824444</v>
      </c>
      <c r="DX69" s="219">
        <f t="shared" si="4"/>
        <v>164.824444</v>
      </c>
      <c r="DY69" s="219">
        <f t="shared" si="4"/>
        <v>164.824444</v>
      </c>
      <c r="DZ69" s="219">
        <f t="shared" si="4"/>
        <v>164.824444</v>
      </c>
      <c r="EA69" s="103" t="str">
        <f>EM31</f>
        <v>нет свободной мощности</v>
      </c>
      <c r="EB69" s="175"/>
      <c r="EC69" s="175"/>
      <c r="ED69" s="175"/>
      <c r="EE69" s="175"/>
      <c r="EF69" s="175"/>
      <c r="EG69" s="175"/>
      <c r="EH69" s="175"/>
      <c r="EI69" s="175"/>
      <c r="EJ69" s="175"/>
      <c r="EK69" s="175"/>
      <c r="EL69" s="175"/>
      <c r="EM69" s="175"/>
      <c r="EN69" s="175"/>
      <c r="EO69" s="175"/>
      <c r="EP69" s="175"/>
      <c r="EQ69" s="175"/>
      <c r="ER69" s="175"/>
      <c r="ES69" s="175"/>
      <c r="ET69" s="175"/>
      <c r="EU69" s="175"/>
      <c r="EV69" s="175"/>
      <c r="EW69" s="175"/>
      <c r="EX69" s="175"/>
      <c r="EY69" s="175"/>
      <c r="EZ69" s="175"/>
      <c r="FA69" s="175"/>
      <c r="FB69" s="175"/>
      <c r="FC69" s="175"/>
      <c r="FD69" s="175"/>
      <c r="FE69" s="176"/>
    </row>
    <row r="70" spans="1:161" s="20" customFormat="1" ht="30" customHeight="1" x14ac:dyDescent="0.25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9"/>
      <c r="W70" s="87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9"/>
      <c r="AS70" s="145" t="s">
        <v>190</v>
      </c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7"/>
      <c r="BQ70" s="138">
        <v>0</v>
      </c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40"/>
      <c r="CT70" s="73">
        <v>0</v>
      </c>
      <c r="CU70" s="73">
        <v>0</v>
      </c>
      <c r="CV70" s="133">
        <f t="shared" si="3"/>
        <v>0</v>
      </c>
      <c r="CW70" s="133">
        <f t="shared" ref="CW70:DZ70" si="5">CW80+CW81</f>
        <v>0</v>
      </c>
      <c r="CX70" s="133">
        <f t="shared" si="5"/>
        <v>0</v>
      </c>
      <c r="CY70" s="133">
        <f t="shared" si="5"/>
        <v>0</v>
      </c>
      <c r="CZ70" s="133">
        <f t="shared" si="5"/>
        <v>0</v>
      </c>
      <c r="DA70" s="133">
        <f t="shared" si="5"/>
        <v>0</v>
      </c>
      <c r="DB70" s="133">
        <f t="shared" si="5"/>
        <v>0</v>
      </c>
      <c r="DC70" s="133">
        <f t="shared" si="5"/>
        <v>0</v>
      </c>
      <c r="DD70" s="133">
        <f t="shared" si="5"/>
        <v>0</v>
      </c>
      <c r="DE70" s="133">
        <f t="shared" si="5"/>
        <v>0</v>
      </c>
      <c r="DF70" s="133">
        <f t="shared" si="5"/>
        <v>0</v>
      </c>
      <c r="DG70" s="133">
        <f t="shared" si="5"/>
        <v>0</v>
      </c>
      <c r="DH70" s="133">
        <f t="shared" si="5"/>
        <v>0</v>
      </c>
      <c r="DI70" s="133">
        <f t="shared" si="5"/>
        <v>0</v>
      </c>
      <c r="DJ70" s="133">
        <f t="shared" si="5"/>
        <v>0</v>
      </c>
      <c r="DK70" s="133">
        <f t="shared" si="5"/>
        <v>0</v>
      </c>
      <c r="DL70" s="133">
        <f t="shared" si="5"/>
        <v>0</v>
      </c>
      <c r="DM70" s="133">
        <f t="shared" si="5"/>
        <v>0</v>
      </c>
      <c r="DN70" s="133">
        <f t="shared" si="5"/>
        <v>0</v>
      </c>
      <c r="DO70" s="133">
        <f t="shared" si="5"/>
        <v>0</v>
      </c>
      <c r="DP70" s="133">
        <f t="shared" si="5"/>
        <v>0</v>
      </c>
      <c r="DQ70" s="133">
        <f t="shared" si="5"/>
        <v>0</v>
      </c>
      <c r="DR70" s="133">
        <f t="shared" si="5"/>
        <v>0</v>
      </c>
      <c r="DS70" s="133">
        <f t="shared" si="5"/>
        <v>0</v>
      </c>
      <c r="DT70" s="133">
        <f t="shared" si="5"/>
        <v>0</v>
      </c>
      <c r="DU70" s="133">
        <f t="shared" si="5"/>
        <v>0</v>
      </c>
      <c r="DV70" s="133">
        <f t="shared" si="5"/>
        <v>0</v>
      </c>
      <c r="DW70" s="133">
        <f t="shared" si="5"/>
        <v>0</v>
      </c>
      <c r="DX70" s="133">
        <f t="shared" si="5"/>
        <v>0</v>
      </c>
      <c r="DY70" s="133">
        <f t="shared" si="5"/>
        <v>0</v>
      </c>
      <c r="DZ70" s="133">
        <f t="shared" si="5"/>
        <v>0</v>
      </c>
      <c r="EA70" s="216"/>
      <c r="EB70" s="217"/>
      <c r="EC70" s="217"/>
      <c r="ED70" s="217"/>
      <c r="EE70" s="217"/>
      <c r="EF70" s="217"/>
      <c r="EG70" s="217"/>
      <c r="EH70" s="217"/>
      <c r="EI70" s="217"/>
      <c r="EJ70" s="217"/>
      <c r="EK70" s="217"/>
      <c r="EL70" s="217"/>
      <c r="EM70" s="217"/>
      <c r="EN70" s="217"/>
      <c r="EO70" s="217"/>
      <c r="EP70" s="217"/>
      <c r="EQ70" s="217"/>
      <c r="ER70" s="217"/>
      <c r="ES70" s="217"/>
      <c r="ET70" s="217"/>
      <c r="EU70" s="217"/>
      <c r="EV70" s="217"/>
      <c r="EW70" s="217"/>
      <c r="EX70" s="217"/>
      <c r="EY70" s="217"/>
      <c r="EZ70" s="217"/>
      <c r="FA70" s="217"/>
      <c r="FB70" s="217"/>
      <c r="FC70" s="217"/>
      <c r="FD70" s="217"/>
      <c r="FE70" s="218"/>
    </row>
    <row r="71" spans="1:161" s="20" customFormat="1" ht="30" customHeight="1" x14ac:dyDescent="0.25">
      <c r="A71" s="87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9"/>
      <c r="W71" s="87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9"/>
      <c r="AS71" s="145" t="s">
        <v>117</v>
      </c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7"/>
      <c r="BQ71" s="138">
        <v>1.1935</v>
      </c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73"/>
      <c r="CU71" s="73"/>
      <c r="CV71" s="133">
        <f t="shared" si="3"/>
        <v>1.1935</v>
      </c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216"/>
      <c r="EB71" s="217"/>
      <c r="EC71" s="217"/>
      <c r="ED71" s="217"/>
      <c r="EE71" s="217"/>
      <c r="EF71" s="217"/>
      <c r="EG71" s="217"/>
      <c r="EH71" s="217"/>
      <c r="EI71" s="217"/>
      <c r="EJ71" s="217"/>
      <c r="EK71" s="217"/>
      <c r="EL71" s="217"/>
      <c r="EM71" s="217"/>
      <c r="EN71" s="217"/>
      <c r="EO71" s="217"/>
      <c r="EP71" s="217"/>
      <c r="EQ71" s="217"/>
      <c r="ER71" s="217"/>
      <c r="ES71" s="217"/>
      <c r="ET71" s="217"/>
      <c r="EU71" s="217"/>
      <c r="EV71" s="217"/>
      <c r="EW71" s="217"/>
      <c r="EX71" s="217"/>
      <c r="EY71" s="217"/>
      <c r="EZ71" s="217"/>
      <c r="FA71" s="217"/>
      <c r="FB71" s="217"/>
      <c r="FC71" s="217"/>
      <c r="FD71" s="217"/>
      <c r="FE71" s="218"/>
    </row>
    <row r="72" spans="1:161" s="20" customFormat="1" ht="30" customHeight="1" x14ac:dyDescent="0.25">
      <c r="A72" s="87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9"/>
      <c r="W72" s="87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9"/>
      <c r="AS72" s="145" t="s">
        <v>193</v>
      </c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7"/>
      <c r="BQ72" s="138">
        <v>3.4049999999999998</v>
      </c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40"/>
      <c r="CT72" s="73">
        <v>7.843</v>
      </c>
      <c r="CU72" s="73">
        <v>7.843</v>
      </c>
      <c r="CV72" s="133">
        <f t="shared" si="3"/>
        <v>3.4049999999999998</v>
      </c>
      <c r="CW72" s="133">
        <f t="shared" ref="CW72:DZ73" si="6">0.561+7.282</f>
        <v>7.843</v>
      </c>
      <c r="CX72" s="133">
        <f t="shared" si="6"/>
        <v>7.843</v>
      </c>
      <c r="CY72" s="133">
        <f t="shared" si="6"/>
        <v>7.843</v>
      </c>
      <c r="CZ72" s="133">
        <f t="shared" si="6"/>
        <v>7.843</v>
      </c>
      <c r="DA72" s="133">
        <f t="shared" si="6"/>
        <v>7.843</v>
      </c>
      <c r="DB72" s="133">
        <f t="shared" si="6"/>
        <v>7.843</v>
      </c>
      <c r="DC72" s="133">
        <f t="shared" si="6"/>
        <v>7.843</v>
      </c>
      <c r="DD72" s="133">
        <f t="shared" si="6"/>
        <v>7.843</v>
      </c>
      <c r="DE72" s="133">
        <f t="shared" si="6"/>
        <v>7.843</v>
      </c>
      <c r="DF72" s="133">
        <f t="shared" si="6"/>
        <v>7.843</v>
      </c>
      <c r="DG72" s="133">
        <f t="shared" si="6"/>
        <v>7.843</v>
      </c>
      <c r="DH72" s="133">
        <f t="shared" si="6"/>
        <v>7.843</v>
      </c>
      <c r="DI72" s="133">
        <f t="shared" si="6"/>
        <v>7.843</v>
      </c>
      <c r="DJ72" s="133">
        <f t="shared" si="6"/>
        <v>7.843</v>
      </c>
      <c r="DK72" s="133">
        <f t="shared" si="6"/>
        <v>7.843</v>
      </c>
      <c r="DL72" s="133">
        <f t="shared" si="6"/>
        <v>7.843</v>
      </c>
      <c r="DM72" s="133">
        <f t="shared" si="6"/>
        <v>7.843</v>
      </c>
      <c r="DN72" s="133">
        <f t="shared" si="6"/>
        <v>7.843</v>
      </c>
      <c r="DO72" s="133">
        <f t="shared" si="6"/>
        <v>7.843</v>
      </c>
      <c r="DP72" s="133">
        <f t="shared" si="6"/>
        <v>7.843</v>
      </c>
      <c r="DQ72" s="133">
        <f t="shared" si="6"/>
        <v>7.843</v>
      </c>
      <c r="DR72" s="133">
        <f t="shared" si="6"/>
        <v>7.843</v>
      </c>
      <c r="DS72" s="133">
        <f t="shared" si="6"/>
        <v>7.843</v>
      </c>
      <c r="DT72" s="133">
        <f t="shared" si="6"/>
        <v>7.843</v>
      </c>
      <c r="DU72" s="133">
        <f t="shared" si="6"/>
        <v>7.843</v>
      </c>
      <c r="DV72" s="133">
        <f t="shared" si="6"/>
        <v>7.843</v>
      </c>
      <c r="DW72" s="133">
        <f t="shared" si="6"/>
        <v>7.843</v>
      </c>
      <c r="DX72" s="133">
        <f t="shared" si="6"/>
        <v>7.843</v>
      </c>
      <c r="DY72" s="133">
        <f t="shared" si="6"/>
        <v>7.843</v>
      </c>
      <c r="DZ72" s="133">
        <f t="shared" si="6"/>
        <v>7.843</v>
      </c>
      <c r="EA72" s="216"/>
      <c r="EB72" s="217"/>
      <c r="EC72" s="217"/>
      <c r="ED72" s="217"/>
      <c r="EE72" s="217"/>
      <c r="EF72" s="217"/>
      <c r="EG72" s="217"/>
      <c r="EH72" s="217"/>
      <c r="EI72" s="217"/>
      <c r="EJ72" s="217"/>
      <c r="EK72" s="217"/>
      <c r="EL72" s="217"/>
      <c r="EM72" s="217"/>
      <c r="EN72" s="217"/>
      <c r="EO72" s="217"/>
      <c r="EP72" s="217"/>
      <c r="EQ72" s="217"/>
      <c r="ER72" s="217"/>
      <c r="ES72" s="217"/>
      <c r="ET72" s="217"/>
      <c r="EU72" s="217"/>
      <c r="EV72" s="217"/>
      <c r="EW72" s="217"/>
      <c r="EX72" s="217"/>
      <c r="EY72" s="217"/>
      <c r="EZ72" s="217"/>
      <c r="FA72" s="217"/>
      <c r="FB72" s="217"/>
      <c r="FC72" s="217"/>
      <c r="FD72" s="217"/>
      <c r="FE72" s="218"/>
    </row>
    <row r="73" spans="1:161" s="20" customFormat="1" ht="30" customHeight="1" x14ac:dyDescent="0.25">
      <c r="A73" s="87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9"/>
      <c r="W73" s="87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9"/>
      <c r="AS73" s="145" t="s">
        <v>198</v>
      </c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7"/>
      <c r="BQ73" s="138">
        <v>7.2984159999999996</v>
      </c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40"/>
      <c r="CT73" s="73">
        <v>7.843</v>
      </c>
      <c r="CU73" s="73">
        <v>7.843</v>
      </c>
      <c r="CV73" s="133">
        <f t="shared" ref="CV73" si="7">BQ73</f>
        <v>7.2984159999999996</v>
      </c>
      <c r="CW73" s="133">
        <f t="shared" si="6"/>
        <v>7.843</v>
      </c>
      <c r="CX73" s="133">
        <f t="shared" si="6"/>
        <v>7.843</v>
      </c>
      <c r="CY73" s="133">
        <f t="shared" si="6"/>
        <v>7.843</v>
      </c>
      <c r="CZ73" s="133">
        <f t="shared" si="6"/>
        <v>7.843</v>
      </c>
      <c r="DA73" s="133">
        <f t="shared" si="6"/>
        <v>7.843</v>
      </c>
      <c r="DB73" s="133">
        <f t="shared" si="6"/>
        <v>7.843</v>
      </c>
      <c r="DC73" s="133">
        <f t="shared" si="6"/>
        <v>7.843</v>
      </c>
      <c r="DD73" s="133">
        <f t="shared" si="6"/>
        <v>7.843</v>
      </c>
      <c r="DE73" s="133">
        <f t="shared" si="6"/>
        <v>7.843</v>
      </c>
      <c r="DF73" s="133">
        <f t="shared" si="6"/>
        <v>7.843</v>
      </c>
      <c r="DG73" s="133">
        <f t="shared" si="6"/>
        <v>7.843</v>
      </c>
      <c r="DH73" s="133">
        <f t="shared" si="6"/>
        <v>7.843</v>
      </c>
      <c r="DI73" s="133">
        <f t="shared" si="6"/>
        <v>7.843</v>
      </c>
      <c r="DJ73" s="133">
        <f t="shared" si="6"/>
        <v>7.843</v>
      </c>
      <c r="DK73" s="133">
        <f t="shared" si="6"/>
        <v>7.843</v>
      </c>
      <c r="DL73" s="133">
        <f t="shared" si="6"/>
        <v>7.843</v>
      </c>
      <c r="DM73" s="133">
        <f t="shared" si="6"/>
        <v>7.843</v>
      </c>
      <c r="DN73" s="133">
        <f t="shared" si="6"/>
        <v>7.843</v>
      </c>
      <c r="DO73" s="133">
        <f t="shared" si="6"/>
        <v>7.843</v>
      </c>
      <c r="DP73" s="133">
        <f t="shared" si="6"/>
        <v>7.843</v>
      </c>
      <c r="DQ73" s="133">
        <f t="shared" si="6"/>
        <v>7.843</v>
      </c>
      <c r="DR73" s="133">
        <f t="shared" si="6"/>
        <v>7.843</v>
      </c>
      <c r="DS73" s="133">
        <f t="shared" si="6"/>
        <v>7.843</v>
      </c>
      <c r="DT73" s="133">
        <f t="shared" si="6"/>
        <v>7.843</v>
      </c>
      <c r="DU73" s="133">
        <f t="shared" si="6"/>
        <v>7.843</v>
      </c>
      <c r="DV73" s="133">
        <f t="shared" si="6"/>
        <v>7.843</v>
      </c>
      <c r="DW73" s="133">
        <f t="shared" si="6"/>
        <v>7.843</v>
      </c>
      <c r="DX73" s="133">
        <f t="shared" si="6"/>
        <v>7.843</v>
      </c>
      <c r="DY73" s="133">
        <f t="shared" si="6"/>
        <v>7.843</v>
      </c>
      <c r="DZ73" s="133">
        <f t="shared" si="6"/>
        <v>7.843</v>
      </c>
      <c r="EA73" s="216"/>
      <c r="EB73" s="217"/>
      <c r="EC73" s="217"/>
      <c r="ED73" s="217"/>
      <c r="EE73" s="217"/>
      <c r="EF73" s="217"/>
      <c r="EG73" s="217"/>
      <c r="EH73" s="217"/>
      <c r="EI73" s="217"/>
      <c r="EJ73" s="217"/>
      <c r="EK73" s="217"/>
      <c r="EL73" s="217"/>
      <c r="EM73" s="217"/>
      <c r="EN73" s="217"/>
      <c r="EO73" s="217"/>
      <c r="EP73" s="217"/>
      <c r="EQ73" s="217"/>
      <c r="ER73" s="217"/>
      <c r="ES73" s="217"/>
      <c r="ET73" s="217"/>
      <c r="EU73" s="217"/>
      <c r="EV73" s="217"/>
      <c r="EW73" s="217"/>
      <c r="EX73" s="217"/>
      <c r="EY73" s="217"/>
      <c r="EZ73" s="217"/>
      <c r="FA73" s="217"/>
      <c r="FB73" s="217"/>
      <c r="FC73" s="217"/>
      <c r="FD73" s="217"/>
      <c r="FE73" s="218"/>
    </row>
    <row r="74" spans="1:161" s="20" customFormat="1" ht="30" customHeight="1" x14ac:dyDescent="0.25">
      <c r="A74" s="87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9"/>
      <c r="W74" s="91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3"/>
      <c r="AS74" s="145" t="s">
        <v>110</v>
      </c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7"/>
      <c r="BQ74" s="138">
        <v>0</v>
      </c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40"/>
      <c r="CT74" s="73">
        <v>0</v>
      </c>
      <c r="CU74" s="73">
        <v>0</v>
      </c>
      <c r="CV74" s="133">
        <f t="shared" si="3"/>
        <v>0</v>
      </c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216"/>
      <c r="EB74" s="217"/>
      <c r="EC74" s="217"/>
      <c r="ED74" s="217"/>
      <c r="EE74" s="217"/>
      <c r="EF74" s="217"/>
      <c r="EG74" s="217"/>
      <c r="EH74" s="217"/>
      <c r="EI74" s="217"/>
      <c r="EJ74" s="217"/>
      <c r="EK74" s="217"/>
      <c r="EL74" s="217"/>
      <c r="EM74" s="217"/>
      <c r="EN74" s="217"/>
      <c r="EO74" s="217"/>
      <c r="EP74" s="217"/>
      <c r="EQ74" s="217"/>
      <c r="ER74" s="217"/>
      <c r="ES74" s="217"/>
      <c r="ET74" s="217"/>
      <c r="EU74" s="217"/>
      <c r="EV74" s="217"/>
      <c r="EW74" s="217"/>
      <c r="EX74" s="217"/>
      <c r="EY74" s="217"/>
      <c r="EZ74" s="217"/>
      <c r="FA74" s="217"/>
      <c r="FB74" s="217"/>
      <c r="FC74" s="217"/>
      <c r="FD74" s="217"/>
      <c r="FE74" s="218"/>
    </row>
    <row r="75" spans="1:161" s="20" customFormat="1" ht="30" customHeight="1" x14ac:dyDescent="0.25">
      <c r="A75" s="87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9"/>
      <c r="W75" s="84" t="s">
        <v>115</v>
      </c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6"/>
      <c r="AS75" s="145" t="s">
        <v>192</v>
      </c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7"/>
      <c r="BQ75" s="138">
        <v>57.8</v>
      </c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40"/>
      <c r="CT75" s="73" t="e">
        <v>#REF!</v>
      </c>
      <c r="CU75" s="73" t="e">
        <v>#REF!</v>
      </c>
      <c r="CV75" s="133">
        <f t="shared" si="3"/>
        <v>57.8</v>
      </c>
      <c r="CW75" s="133" t="e">
        <f>#REF!</f>
        <v>#REF!</v>
      </c>
      <c r="CX75" s="133" t="e">
        <f>#REF!</f>
        <v>#REF!</v>
      </c>
      <c r="CY75" s="133" t="e">
        <f>#REF!</f>
        <v>#REF!</v>
      </c>
      <c r="CZ75" s="133" t="e">
        <f>#REF!</f>
        <v>#REF!</v>
      </c>
      <c r="DA75" s="133" t="e">
        <f>#REF!</f>
        <v>#REF!</v>
      </c>
      <c r="DB75" s="133" t="e">
        <f>#REF!</f>
        <v>#REF!</v>
      </c>
      <c r="DC75" s="133" t="e">
        <f>#REF!</f>
        <v>#REF!</v>
      </c>
      <c r="DD75" s="133" t="e">
        <f>#REF!</f>
        <v>#REF!</v>
      </c>
      <c r="DE75" s="133" t="e">
        <f>#REF!</f>
        <v>#REF!</v>
      </c>
      <c r="DF75" s="133" t="e">
        <f>#REF!</f>
        <v>#REF!</v>
      </c>
      <c r="DG75" s="133" t="e">
        <f>#REF!</f>
        <v>#REF!</v>
      </c>
      <c r="DH75" s="133" t="e">
        <f>#REF!</f>
        <v>#REF!</v>
      </c>
      <c r="DI75" s="133" t="e">
        <f>#REF!</f>
        <v>#REF!</v>
      </c>
      <c r="DJ75" s="133" t="e">
        <f>#REF!</f>
        <v>#REF!</v>
      </c>
      <c r="DK75" s="133" t="e">
        <f>#REF!</f>
        <v>#REF!</v>
      </c>
      <c r="DL75" s="133" t="e">
        <f>#REF!</f>
        <v>#REF!</v>
      </c>
      <c r="DM75" s="133" t="e">
        <f>#REF!</f>
        <v>#REF!</v>
      </c>
      <c r="DN75" s="133" t="e">
        <f>#REF!</f>
        <v>#REF!</v>
      </c>
      <c r="DO75" s="133" t="e">
        <f>#REF!</f>
        <v>#REF!</v>
      </c>
      <c r="DP75" s="133" t="e">
        <f>#REF!</f>
        <v>#REF!</v>
      </c>
      <c r="DQ75" s="133" t="e">
        <f>#REF!</f>
        <v>#REF!</v>
      </c>
      <c r="DR75" s="133" t="e">
        <f>#REF!</f>
        <v>#REF!</v>
      </c>
      <c r="DS75" s="133" t="e">
        <f>#REF!</f>
        <v>#REF!</v>
      </c>
      <c r="DT75" s="133" t="e">
        <f>#REF!</f>
        <v>#REF!</v>
      </c>
      <c r="DU75" s="133" t="e">
        <f>#REF!</f>
        <v>#REF!</v>
      </c>
      <c r="DV75" s="133" t="e">
        <f>#REF!</f>
        <v>#REF!</v>
      </c>
      <c r="DW75" s="133" t="e">
        <f>#REF!</f>
        <v>#REF!</v>
      </c>
      <c r="DX75" s="133" t="e">
        <f>#REF!</f>
        <v>#REF!</v>
      </c>
      <c r="DY75" s="133" t="e">
        <f>#REF!</f>
        <v>#REF!</v>
      </c>
      <c r="DZ75" s="133" t="e">
        <f>#REF!</f>
        <v>#REF!</v>
      </c>
      <c r="EA75" s="216"/>
      <c r="EB75" s="217"/>
      <c r="EC75" s="217"/>
      <c r="ED75" s="217"/>
      <c r="EE75" s="217"/>
      <c r="EF75" s="217"/>
      <c r="EG75" s="217"/>
      <c r="EH75" s="217"/>
      <c r="EI75" s="217"/>
      <c r="EJ75" s="217"/>
      <c r="EK75" s="217"/>
      <c r="EL75" s="217"/>
      <c r="EM75" s="217"/>
      <c r="EN75" s="217"/>
      <c r="EO75" s="217"/>
      <c r="EP75" s="217"/>
      <c r="EQ75" s="217"/>
      <c r="ER75" s="217"/>
      <c r="ES75" s="217"/>
      <c r="ET75" s="217"/>
      <c r="EU75" s="217"/>
      <c r="EV75" s="217"/>
      <c r="EW75" s="217"/>
      <c r="EX75" s="217"/>
      <c r="EY75" s="217"/>
      <c r="EZ75" s="217"/>
      <c r="FA75" s="217"/>
      <c r="FB75" s="217"/>
      <c r="FC75" s="217"/>
      <c r="FD75" s="217"/>
      <c r="FE75" s="218"/>
    </row>
    <row r="76" spans="1:161" s="20" customFormat="1" ht="30" customHeight="1" x14ac:dyDescent="0.25">
      <c r="A76" s="87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  <c r="W76" s="87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9"/>
      <c r="AS76" s="145" t="s">
        <v>190</v>
      </c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7"/>
      <c r="BQ76" s="138">
        <v>0</v>
      </c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40"/>
      <c r="CT76" s="73">
        <v>19.185758999910799</v>
      </c>
      <c r="CU76" s="73">
        <v>19.185758999910799</v>
      </c>
      <c r="CV76" s="133">
        <f t="shared" si="3"/>
        <v>0</v>
      </c>
      <c r="CW76" s="133">
        <v>19.185758999910799</v>
      </c>
      <c r="CX76" s="133">
        <v>19.185758999910799</v>
      </c>
      <c r="CY76" s="133">
        <v>19.185758999910799</v>
      </c>
      <c r="CZ76" s="133">
        <v>19.185758999910799</v>
      </c>
      <c r="DA76" s="133">
        <v>19.185758999910799</v>
      </c>
      <c r="DB76" s="133">
        <v>19.185758999910799</v>
      </c>
      <c r="DC76" s="133">
        <v>19.185758999910799</v>
      </c>
      <c r="DD76" s="133">
        <v>19.185758999910799</v>
      </c>
      <c r="DE76" s="133">
        <v>19.185758999910799</v>
      </c>
      <c r="DF76" s="133">
        <v>19.185758999910799</v>
      </c>
      <c r="DG76" s="133">
        <v>19.185758999910799</v>
      </c>
      <c r="DH76" s="133">
        <v>19.185758999910799</v>
      </c>
      <c r="DI76" s="133">
        <v>19.185758999910799</v>
      </c>
      <c r="DJ76" s="133">
        <v>19.185758999910799</v>
      </c>
      <c r="DK76" s="133">
        <v>19.185758999910799</v>
      </c>
      <c r="DL76" s="133">
        <v>19.185758999910799</v>
      </c>
      <c r="DM76" s="133">
        <v>19.185758999910799</v>
      </c>
      <c r="DN76" s="133">
        <v>19.185758999910799</v>
      </c>
      <c r="DO76" s="133">
        <v>19.185758999910799</v>
      </c>
      <c r="DP76" s="133">
        <v>19.185758999910799</v>
      </c>
      <c r="DQ76" s="133">
        <v>19.185758999910799</v>
      </c>
      <c r="DR76" s="133">
        <v>19.185758999910799</v>
      </c>
      <c r="DS76" s="133">
        <v>19.185758999910799</v>
      </c>
      <c r="DT76" s="133">
        <v>19.185758999910799</v>
      </c>
      <c r="DU76" s="133">
        <v>19.185758999910799</v>
      </c>
      <c r="DV76" s="133">
        <v>19.185758999910799</v>
      </c>
      <c r="DW76" s="133">
        <v>19.185758999910799</v>
      </c>
      <c r="DX76" s="133">
        <v>19.185758999910799</v>
      </c>
      <c r="DY76" s="133">
        <v>19.185758999910799</v>
      </c>
      <c r="DZ76" s="133">
        <v>19.185758999910799</v>
      </c>
      <c r="EA76" s="216"/>
      <c r="EB76" s="217"/>
      <c r="EC76" s="217"/>
      <c r="ED76" s="217"/>
      <c r="EE76" s="217"/>
      <c r="EF76" s="217"/>
      <c r="EG76" s="217"/>
      <c r="EH76" s="217"/>
      <c r="EI76" s="217"/>
      <c r="EJ76" s="217"/>
      <c r="EK76" s="217"/>
      <c r="EL76" s="217"/>
      <c r="EM76" s="217"/>
      <c r="EN76" s="217"/>
      <c r="EO76" s="217"/>
      <c r="EP76" s="217"/>
      <c r="EQ76" s="217"/>
      <c r="ER76" s="217"/>
      <c r="ES76" s="217"/>
      <c r="ET76" s="217"/>
      <c r="EU76" s="217"/>
      <c r="EV76" s="217"/>
      <c r="EW76" s="217"/>
      <c r="EX76" s="217"/>
      <c r="EY76" s="217"/>
      <c r="EZ76" s="217"/>
      <c r="FA76" s="217"/>
      <c r="FB76" s="217"/>
      <c r="FC76" s="217"/>
      <c r="FD76" s="217"/>
      <c r="FE76" s="218"/>
    </row>
    <row r="77" spans="1:161" s="82" customFormat="1" ht="30" customHeight="1" x14ac:dyDescent="0.25">
      <c r="A77" s="87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9"/>
      <c r="W77" s="87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9"/>
      <c r="AS77" s="145" t="s">
        <v>117</v>
      </c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7"/>
      <c r="BQ77" s="138">
        <v>6.0940000000000003</v>
      </c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40"/>
      <c r="CT77" s="73">
        <v>19.185758999910799</v>
      </c>
      <c r="CU77" s="73">
        <v>19.185758999910799</v>
      </c>
      <c r="CV77" s="133">
        <f t="shared" ref="CV77:CV78" si="8">BQ77</f>
        <v>6.0940000000000003</v>
      </c>
      <c r="CW77" s="133">
        <v>19.185758999910799</v>
      </c>
      <c r="CX77" s="133">
        <v>19.185758999910799</v>
      </c>
      <c r="CY77" s="133">
        <v>19.185758999910799</v>
      </c>
      <c r="CZ77" s="133">
        <v>19.185758999910799</v>
      </c>
      <c r="DA77" s="133">
        <v>19.185758999910799</v>
      </c>
      <c r="DB77" s="133">
        <v>19.185758999910799</v>
      </c>
      <c r="DC77" s="133">
        <v>19.185758999910799</v>
      </c>
      <c r="DD77" s="133">
        <v>19.185758999910799</v>
      </c>
      <c r="DE77" s="133">
        <v>19.185758999910799</v>
      </c>
      <c r="DF77" s="133">
        <v>19.185758999910799</v>
      </c>
      <c r="DG77" s="133">
        <v>19.185758999910799</v>
      </c>
      <c r="DH77" s="133">
        <v>19.185758999910799</v>
      </c>
      <c r="DI77" s="133">
        <v>19.185758999910799</v>
      </c>
      <c r="DJ77" s="133">
        <v>19.185758999910799</v>
      </c>
      <c r="DK77" s="133">
        <v>19.185758999910799</v>
      </c>
      <c r="DL77" s="133">
        <v>19.185758999910799</v>
      </c>
      <c r="DM77" s="133">
        <v>19.185758999910799</v>
      </c>
      <c r="DN77" s="133">
        <v>19.185758999910799</v>
      </c>
      <c r="DO77" s="133">
        <v>19.185758999910799</v>
      </c>
      <c r="DP77" s="133">
        <v>19.185758999910799</v>
      </c>
      <c r="DQ77" s="133">
        <v>19.185758999910799</v>
      </c>
      <c r="DR77" s="133">
        <v>19.185758999910799</v>
      </c>
      <c r="DS77" s="133">
        <v>19.185758999910799</v>
      </c>
      <c r="DT77" s="133">
        <v>19.185758999910799</v>
      </c>
      <c r="DU77" s="133">
        <v>19.185758999910799</v>
      </c>
      <c r="DV77" s="133">
        <v>19.185758999910799</v>
      </c>
      <c r="DW77" s="133">
        <v>19.185758999910799</v>
      </c>
      <c r="DX77" s="133">
        <v>19.185758999910799</v>
      </c>
      <c r="DY77" s="133">
        <v>19.185758999910799</v>
      </c>
      <c r="DZ77" s="133">
        <v>19.185758999910799</v>
      </c>
      <c r="EA77" s="216"/>
      <c r="EB77" s="217"/>
      <c r="EC77" s="217"/>
      <c r="ED77" s="217"/>
      <c r="EE77" s="217"/>
      <c r="EF77" s="217"/>
      <c r="EG77" s="217"/>
      <c r="EH77" s="217"/>
      <c r="EI77" s="217"/>
      <c r="EJ77" s="217"/>
      <c r="EK77" s="217"/>
      <c r="EL77" s="217"/>
      <c r="EM77" s="217"/>
      <c r="EN77" s="217"/>
      <c r="EO77" s="217"/>
      <c r="EP77" s="217"/>
      <c r="EQ77" s="217"/>
      <c r="ER77" s="217"/>
      <c r="ES77" s="217"/>
      <c r="ET77" s="217"/>
      <c r="EU77" s="217"/>
      <c r="EV77" s="217"/>
      <c r="EW77" s="217"/>
      <c r="EX77" s="217"/>
      <c r="EY77" s="217"/>
      <c r="EZ77" s="217"/>
      <c r="FA77" s="217"/>
      <c r="FB77" s="217"/>
      <c r="FC77" s="217"/>
      <c r="FD77" s="217"/>
      <c r="FE77" s="218"/>
    </row>
    <row r="78" spans="1:161" s="82" customFormat="1" ht="30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91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3"/>
      <c r="AS78" s="145" t="s">
        <v>204</v>
      </c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7"/>
      <c r="BQ78" s="138">
        <v>0</v>
      </c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40"/>
      <c r="CT78" s="73">
        <v>19.185758999910799</v>
      </c>
      <c r="CU78" s="73">
        <v>19.185758999910799</v>
      </c>
      <c r="CV78" s="133">
        <f t="shared" si="8"/>
        <v>0</v>
      </c>
      <c r="CW78" s="133">
        <v>19.185758999910799</v>
      </c>
      <c r="CX78" s="133">
        <v>19.185758999910799</v>
      </c>
      <c r="CY78" s="133">
        <v>19.185758999910799</v>
      </c>
      <c r="CZ78" s="133">
        <v>19.185758999910799</v>
      </c>
      <c r="DA78" s="133">
        <v>19.185758999910799</v>
      </c>
      <c r="DB78" s="133">
        <v>19.185758999910799</v>
      </c>
      <c r="DC78" s="133">
        <v>19.185758999910799</v>
      </c>
      <c r="DD78" s="133">
        <v>19.185758999910799</v>
      </c>
      <c r="DE78" s="133">
        <v>19.185758999910799</v>
      </c>
      <c r="DF78" s="133">
        <v>19.185758999910799</v>
      </c>
      <c r="DG78" s="133">
        <v>19.185758999910799</v>
      </c>
      <c r="DH78" s="133">
        <v>19.185758999910799</v>
      </c>
      <c r="DI78" s="133">
        <v>19.185758999910799</v>
      </c>
      <c r="DJ78" s="133">
        <v>19.185758999910799</v>
      </c>
      <c r="DK78" s="133">
        <v>19.185758999910799</v>
      </c>
      <c r="DL78" s="133">
        <v>19.185758999910799</v>
      </c>
      <c r="DM78" s="133">
        <v>19.185758999910799</v>
      </c>
      <c r="DN78" s="133">
        <v>19.185758999910799</v>
      </c>
      <c r="DO78" s="133">
        <v>19.185758999910799</v>
      </c>
      <c r="DP78" s="133">
        <v>19.185758999910799</v>
      </c>
      <c r="DQ78" s="133">
        <v>19.185758999910799</v>
      </c>
      <c r="DR78" s="133">
        <v>19.185758999910799</v>
      </c>
      <c r="DS78" s="133">
        <v>19.185758999910799</v>
      </c>
      <c r="DT78" s="133">
        <v>19.185758999910799</v>
      </c>
      <c r="DU78" s="133">
        <v>19.185758999910799</v>
      </c>
      <c r="DV78" s="133">
        <v>19.185758999910799</v>
      </c>
      <c r="DW78" s="133">
        <v>19.185758999910799</v>
      </c>
      <c r="DX78" s="133">
        <v>19.185758999910799</v>
      </c>
      <c r="DY78" s="133">
        <v>19.185758999910799</v>
      </c>
      <c r="DZ78" s="133">
        <v>19.185758999910799</v>
      </c>
      <c r="EA78" s="135"/>
      <c r="EB78" s="136"/>
      <c r="EC78" s="136"/>
      <c r="ED78" s="136"/>
      <c r="EE78" s="136"/>
      <c r="EF78" s="136"/>
      <c r="EG78" s="136"/>
      <c r="EH78" s="136"/>
      <c r="EI78" s="136"/>
      <c r="EJ78" s="136"/>
      <c r="EK78" s="136"/>
      <c r="EL78" s="136"/>
      <c r="EM78" s="136"/>
      <c r="EN78" s="136"/>
      <c r="EO78" s="136"/>
      <c r="EP78" s="136"/>
      <c r="EQ78" s="136"/>
      <c r="ER78" s="136"/>
      <c r="ES78" s="136"/>
      <c r="ET78" s="136"/>
      <c r="EU78" s="136"/>
      <c r="EV78" s="136"/>
      <c r="EW78" s="136"/>
      <c r="EX78" s="136"/>
      <c r="EY78" s="136"/>
      <c r="EZ78" s="136"/>
      <c r="FA78" s="136"/>
      <c r="FB78" s="136"/>
      <c r="FC78" s="136"/>
      <c r="FD78" s="136"/>
      <c r="FE78" s="137"/>
    </row>
    <row r="79" spans="1:161" s="18" customFormat="1" x14ac:dyDescent="0.25">
      <c r="A79" s="21"/>
      <c r="B79" s="128" t="s">
        <v>53</v>
      </c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9"/>
      <c r="W79" s="22"/>
      <c r="X79" s="130" t="s">
        <v>121</v>
      </c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1"/>
      <c r="AS79" s="23"/>
      <c r="AT79" s="130" t="s">
        <v>121</v>
      </c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1"/>
      <c r="BQ79" s="138">
        <f>BQ59+BQ60+BQ61+BQ62+BQ63+BQ64+BQ65+BQ66+BQ67+BQ68+BQ69+BQ70+BQ71+BQ72+BQ74+BQ75+BQ76+BQ73+BQ77+BQ78</f>
        <v>181.059169</v>
      </c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40"/>
      <c r="CT79" s="73"/>
      <c r="CU79" s="73"/>
      <c r="CV79" s="133">
        <f>CV59+CV60+CV61+CV62+CV63+CV64+CV65+CV66+CV67+CV68+CV69+CV70+CV71+CV72+CV74+CV75+CV76+CV73+CV77+CV78</f>
        <v>181.059169</v>
      </c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3"/>
      <c r="DI79" s="133"/>
      <c r="DJ79" s="133"/>
      <c r="DK79" s="133"/>
      <c r="DL79" s="133"/>
      <c r="DM79" s="133"/>
      <c r="DN79" s="133"/>
      <c r="DO79" s="133"/>
      <c r="DP79" s="133"/>
      <c r="DQ79" s="133"/>
      <c r="DR79" s="133"/>
      <c r="DS79" s="133"/>
      <c r="DT79" s="133"/>
      <c r="DU79" s="133"/>
      <c r="DV79" s="133"/>
      <c r="DW79" s="133"/>
      <c r="DX79" s="133"/>
      <c r="DY79" s="133"/>
      <c r="DZ79" s="133"/>
      <c r="EA79" s="132" t="s">
        <v>121</v>
      </c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61" customFormat="1" ht="97.5" customHeight="1" x14ac:dyDescent="0.25">
      <c r="A83" s="83" t="s">
        <v>55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3"/>
      <c r="FG83" s="113"/>
      <c r="FH83" s="113"/>
    </row>
    <row r="84" spans="1:164" s="61" customFormat="1" ht="15.75" x14ac:dyDescent="0.25">
      <c r="DC84" s="42"/>
    </row>
    <row r="85" spans="1:164" s="24" customFormat="1" ht="141" customHeight="1" x14ac:dyDescent="0.25">
      <c r="A85" s="181" t="s">
        <v>56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 t="s">
        <v>57</v>
      </c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 t="s">
        <v>58</v>
      </c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 t="s">
        <v>59</v>
      </c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 t="s">
        <v>60</v>
      </c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 t="s">
        <v>61</v>
      </c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 t="s">
        <v>62</v>
      </c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 t="s">
        <v>63</v>
      </c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</row>
    <row r="86" spans="1:164" s="24" customFormat="1" ht="12" customHeight="1" x14ac:dyDescent="0.2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88"/>
      <c r="DA86" s="188"/>
      <c r="DB86" s="188"/>
      <c r="DC86" s="188"/>
      <c r="DD86" s="188"/>
      <c r="DE86" s="188"/>
      <c r="DF86" s="188"/>
      <c r="DG86" s="188"/>
      <c r="DH86" s="188"/>
      <c r="DI86" s="188"/>
      <c r="DJ86" s="188"/>
      <c r="DK86" s="188"/>
      <c r="DL86" s="188"/>
      <c r="DM86" s="188"/>
      <c r="DN86" s="188"/>
      <c r="DO86" s="188"/>
      <c r="DP86" s="188"/>
      <c r="DQ86" s="188"/>
      <c r="DR86" s="188"/>
      <c r="DS86" s="188"/>
      <c r="DT86" s="188"/>
      <c r="DU86" s="188"/>
      <c r="DV86" s="188"/>
      <c r="DW86" s="188"/>
      <c r="DX86" s="188"/>
      <c r="DY86" s="182" t="s">
        <v>64</v>
      </c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4"/>
      <c r="EK86" s="182" t="s">
        <v>65</v>
      </c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4"/>
      <c r="EW86" s="182" t="s">
        <v>66</v>
      </c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</row>
    <row r="87" spans="1:164" s="25" customFormat="1" ht="12.75" x14ac:dyDescent="0.25">
      <c r="A87" s="180">
        <v>1</v>
      </c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>
        <v>2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>
        <v>3</v>
      </c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>
        <v>4</v>
      </c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N87" s="180"/>
      <c r="BO87" s="180"/>
      <c r="BP87" s="180"/>
      <c r="BQ87" s="180"/>
      <c r="BR87" s="180"/>
      <c r="BS87" s="180"/>
      <c r="BT87" s="180">
        <v>5</v>
      </c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>
        <v>6</v>
      </c>
      <c r="CL87" s="180"/>
      <c r="CM87" s="180"/>
      <c r="CN87" s="180"/>
      <c r="CO87" s="180"/>
      <c r="CP87" s="180"/>
      <c r="CQ87" s="180"/>
      <c r="CR87" s="180"/>
      <c r="CS87" s="180"/>
      <c r="CT87" s="180"/>
      <c r="CU87" s="180"/>
      <c r="CV87" s="180"/>
      <c r="CW87" s="180"/>
      <c r="CX87" s="180"/>
      <c r="CY87" s="180"/>
      <c r="CZ87" s="180">
        <v>7</v>
      </c>
      <c r="DA87" s="180"/>
      <c r="DB87" s="180"/>
      <c r="DC87" s="180"/>
      <c r="DD87" s="180"/>
      <c r="DE87" s="180"/>
      <c r="DF87" s="180"/>
      <c r="DG87" s="180"/>
      <c r="DH87" s="180"/>
      <c r="DI87" s="180"/>
      <c r="DJ87" s="180"/>
      <c r="DK87" s="180"/>
      <c r="DL87" s="180"/>
      <c r="DM87" s="180"/>
      <c r="DN87" s="180"/>
      <c r="DO87" s="180"/>
      <c r="DP87" s="180"/>
      <c r="DQ87" s="180"/>
      <c r="DR87" s="180"/>
      <c r="DS87" s="180"/>
      <c r="DT87" s="180"/>
      <c r="DU87" s="180"/>
      <c r="DV87" s="180"/>
      <c r="DW87" s="180"/>
      <c r="DX87" s="180"/>
      <c r="DY87" s="185">
        <v>8</v>
      </c>
      <c r="DZ87" s="186"/>
      <c r="EA87" s="186"/>
      <c r="EB87" s="186"/>
      <c r="EC87" s="186"/>
      <c r="ED87" s="186"/>
      <c r="EE87" s="186"/>
      <c r="EF87" s="186"/>
      <c r="EG87" s="186"/>
      <c r="EH87" s="186"/>
      <c r="EI87" s="186"/>
      <c r="EJ87" s="187"/>
      <c r="EK87" s="185">
        <v>9</v>
      </c>
      <c r="EL87" s="186"/>
      <c r="EM87" s="186"/>
      <c r="EN87" s="186"/>
      <c r="EO87" s="186"/>
      <c r="EP87" s="186"/>
      <c r="EQ87" s="186"/>
      <c r="ER87" s="186"/>
      <c r="ES87" s="186"/>
      <c r="ET87" s="186"/>
      <c r="EU87" s="186"/>
      <c r="EV87" s="187"/>
      <c r="EW87" s="185">
        <v>10</v>
      </c>
      <c r="EX87" s="186"/>
      <c r="EY87" s="186"/>
      <c r="EZ87" s="186"/>
      <c r="FA87" s="186"/>
      <c r="FB87" s="186"/>
      <c r="FC87" s="186"/>
      <c r="FD87" s="186"/>
      <c r="FE87" s="186"/>
      <c r="FF87" s="186"/>
      <c r="FG87" s="186"/>
      <c r="FH87" s="187"/>
    </row>
    <row r="88" spans="1:164" s="24" customFormat="1" ht="27" customHeight="1" x14ac:dyDescent="0.2">
      <c r="A88" s="104" t="s">
        <v>123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190" t="s">
        <v>99</v>
      </c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19">
        <v>80</v>
      </c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>
        <v>25</v>
      </c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>
        <f t="shared" ref="CK88:CK95" si="9">AL88-BC88</f>
        <v>55</v>
      </c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  <c r="DG88" s="119"/>
      <c r="DH88" s="119"/>
      <c r="DI88" s="119"/>
      <c r="DJ88" s="119"/>
      <c r="DK88" s="119"/>
      <c r="DL88" s="119"/>
      <c r="DM88" s="119"/>
      <c r="DN88" s="119"/>
      <c r="DO88" s="119"/>
      <c r="DP88" s="119"/>
      <c r="DQ88" s="119"/>
      <c r="DR88" s="119"/>
      <c r="DS88" s="119"/>
      <c r="DT88" s="119"/>
      <c r="DU88" s="119"/>
      <c r="DV88" s="119"/>
      <c r="DW88" s="119"/>
      <c r="DX88" s="119"/>
      <c r="DY88" s="120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2"/>
      <c r="EK88" s="120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2"/>
      <c r="EW88" s="123"/>
      <c r="EX88" s="124"/>
      <c r="EY88" s="124"/>
      <c r="EZ88" s="124"/>
      <c r="FA88" s="124"/>
      <c r="FB88" s="124"/>
      <c r="FC88" s="124"/>
      <c r="FD88" s="124"/>
      <c r="FE88" s="124"/>
      <c r="FF88" s="124"/>
      <c r="FG88" s="124"/>
      <c r="FH88" s="125"/>
    </row>
    <row r="89" spans="1:164" s="24" customFormat="1" ht="27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2"/>
      <c r="R89" s="190" t="s">
        <v>122</v>
      </c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19">
        <v>9</v>
      </c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>
        <v>2.4</v>
      </c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>
        <f t="shared" si="9"/>
        <v>6.6</v>
      </c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20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2"/>
      <c r="EK89" s="120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2"/>
      <c r="EW89" s="123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5"/>
    </row>
    <row r="90" spans="1:164" s="24" customFormat="1" ht="24" customHeight="1" x14ac:dyDescent="0.25">
      <c r="A90" s="104" t="s">
        <v>130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26" t="s">
        <v>124</v>
      </c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19">
        <v>5</v>
      </c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>
        <v>0.9</v>
      </c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>
        <f t="shared" si="9"/>
        <v>4.0999999999999996</v>
      </c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20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2"/>
      <c r="EK90" s="120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2"/>
      <c r="EW90" s="123"/>
      <c r="EX90" s="124"/>
      <c r="EY90" s="124"/>
      <c r="EZ90" s="124"/>
      <c r="FA90" s="124"/>
      <c r="FB90" s="124"/>
      <c r="FC90" s="124"/>
      <c r="FD90" s="124"/>
      <c r="FE90" s="124"/>
      <c r="FF90" s="124"/>
      <c r="FG90" s="124"/>
      <c r="FH90" s="125"/>
    </row>
    <row r="91" spans="1:164" s="24" customFormat="1" ht="24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  <c r="R91" s="126" t="s">
        <v>125</v>
      </c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19">
        <v>40</v>
      </c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>
        <v>1.1000000000000001</v>
      </c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>
        <f t="shared" si="9"/>
        <v>38.9</v>
      </c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20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2"/>
      <c r="EK91" s="120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2"/>
      <c r="EW91" s="123"/>
      <c r="EX91" s="124"/>
      <c r="EY91" s="124"/>
      <c r="EZ91" s="124"/>
      <c r="FA91" s="124"/>
      <c r="FB91" s="124"/>
      <c r="FC91" s="124"/>
      <c r="FD91" s="124"/>
      <c r="FE91" s="124"/>
      <c r="FF91" s="124"/>
      <c r="FG91" s="124"/>
      <c r="FH91" s="125"/>
    </row>
    <row r="92" spans="1:164" s="24" customFormat="1" ht="24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9"/>
      <c r="R92" s="126" t="s">
        <v>126</v>
      </c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19">
        <v>4.8</v>
      </c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>
        <v>0.6</v>
      </c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>
        <f t="shared" si="9"/>
        <v>4.2</v>
      </c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19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20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2"/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2"/>
      <c r="EW92" s="123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5"/>
    </row>
    <row r="93" spans="1:164" s="24" customFormat="1" ht="24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9"/>
      <c r="R93" s="126" t="s">
        <v>127</v>
      </c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19">
        <v>15</v>
      </c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>
        <v>0</v>
      </c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>
        <f t="shared" si="9"/>
        <v>15</v>
      </c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19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20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2"/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2"/>
      <c r="EW93" s="123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5"/>
    </row>
    <row r="94" spans="1:164" s="24" customFormat="1" ht="24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9"/>
      <c r="R94" s="126" t="s">
        <v>128</v>
      </c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19">
        <v>150</v>
      </c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>
        <v>44.4</v>
      </c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>
        <f t="shared" si="9"/>
        <v>105.6</v>
      </c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  <c r="DG94" s="119"/>
      <c r="DH94" s="119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20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2"/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2"/>
      <c r="EW94" s="123"/>
      <c r="EX94" s="124"/>
      <c r="EY94" s="124"/>
      <c r="EZ94" s="124"/>
      <c r="FA94" s="124"/>
      <c r="FB94" s="124"/>
      <c r="FC94" s="124"/>
      <c r="FD94" s="124"/>
      <c r="FE94" s="124"/>
      <c r="FF94" s="124"/>
      <c r="FG94" s="124"/>
      <c r="FH94" s="125"/>
    </row>
    <row r="95" spans="1:164" s="24" customFormat="1" ht="18" customHeight="1" x14ac:dyDescent="0.25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2"/>
      <c r="R95" s="126" t="s">
        <v>129</v>
      </c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19">
        <v>160</v>
      </c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>
        <v>160</v>
      </c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>
        <f t="shared" si="9"/>
        <v>0</v>
      </c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  <c r="DG95" s="119"/>
      <c r="DH95" s="119"/>
      <c r="DI95" s="119"/>
      <c r="DJ95" s="119"/>
      <c r="DK95" s="119"/>
      <c r="DL95" s="119"/>
      <c r="DM95" s="119"/>
      <c r="DN95" s="119"/>
      <c r="DO95" s="119"/>
      <c r="DP95" s="119"/>
      <c r="DQ95" s="119"/>
      <c r="DR95" s="119"/>
      <c r="DS95" s="119"/>
      <c r="DT95" s="119"/>
      <c r="DU95" s="119"/>
      <c r="DV95" s="119"/>
      <c r="DW95" s="119"/>
      <c r="DX95" s="119"/>
      <c r="DY95" s="120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2"/>
      <c r="EK95" s="120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2"/>
      <c r="EW95" s="123"/>
      <c r="EX95" s="124"/>
      <c r="EY95" s="124"/>
      <c r="EZ95" s="124"/>
      <c r="FA95" s="124"/>
      <c r="FB95" s="124"/>
      <c r="FC95" s="124"/>
      <c r="FD95" s="124"/>
      <c r="FE95" s="124"/>
      <c r="FF95" s="124"/>
      <c r="FG95" s="124"/>
      <c r="FH95" s="125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61" customFormat="1" ht="92.25" customHeight="1" x14ac:dyDescent="0.25">
      <c r="A99" s="83" t="s">
        <v>131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13"/>
    </row>
    <row r="100" spans="1:163" s="63" customFormat="1" ht="15.75" x14ac:dyDescent="0.25"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  <c r="CW100" s="114"/>
      <c r="CX100" s="114"/>
      <c r="CY100" s="114"/>
      <c r="CZ100" s="114"/>
      <c r="DA100" s="114"/>
      <c r="DB100" s="114"/>
      <c r="DC100" s="114"/>
      <c r="DD100" s="114"/>
      <c r="DE100" s="114"/>
      <c r="DF100" s="114"/>
      <c r="DG100" s="114"/>
      <c r="DH100" s="114"/>
      <c r="DI100" s="114"/>
      <c r="DJ100" s="114"/>
      <c r="DK100" s="114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154" t="s">
        <v>4</v>
      </c>
      <c r="AX101" s="154"/>
      <c r="AY101" s="154"/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154"/>
      <c r="BN101" s="154"/>
      <c r="BO101" s="154"/>
      <c r="BP101" s="154"/>
      <c r="BQ101" s="154"/>
      <c r="BR101" s="154"/>
      <c r="BS101" s="154"/>
      <c r="BT101" s="154"/>
      <c r="BU101" s="154"/>
      <c r="BV101" s="154"/>
      <c r="BW101" s="154"/>
      <c r="BX101" s="154"/>
      <c r="BY101" s="154"/>
      <c r="BZ101" s="154"/>
      <c r="CA101" s="154"/>
      <c r="CB101" s="154"/>
      <c r="CC101" s="154"/>
      <c r="CD101" s="154"/>
      <c r="CE101" s="154"/>
      <c r="CF101" s="154"/>
      <c r="CG101" s="154"/>
      <c r="CH101" s="154"/>
      <c r="CI101" s="154"/>
      <c r="CJ101" s="154"/>
      <c r="CK101" s="154"/>
      <c r="CL101" s="154"/>
      <c r="CM101" s="154"/>
      <c r="CN101" s="154"/>
      <c r="CO101" s="154"/>
      <c r="CP101" s="154"/>
      <c r="CQ101" s="154"/>
      <c r="CR101" s="154"/>
      <c r="CS101" s="154"/>
      <c r="CT101" s="154"/>
      <c r="CU101" s="154"/>
      <c r="CV101" s="154"/>
      <c r="CW101" s="154"/>
      <c r="CX101" s="154"/>
      <c r="CY101" s="154"/>
      <c r="CZ101" s="154"/>
      <c r="DA101" s="154"/>
      <c r="DB101" s="154"/>
      <c r="DC101" s="154"/>
      <c r="DD101" s="154"/>
      <c r="DE101" s="154"/>
      <c r="DF101" s="154"/>
      <c r="DG101" s="154"/>
      <c r="DH101" s="154"/>
      <c r="DI101" s="154"/>
      <c r="DJ101" s="154"/>
      <c r="DK101" s="154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15"/>
      <c r="DX101" s="15"/>
      <c r="DY101" s="15"/>
      <c r="DZ101" s="15"/>
      <c r="EA101" s="16"/>
      <c r="EB101" s="16"/>
      <c r="EC101" s="16"/>
      <c r="ED101" s="16"/>
      <c r="EE101" s="16"/>
      <c r="EF101" s="66"/>
      <c r="EG101" s="66"/>
      <c r="EH101" s="66"/>
      <c r="EI101" s="66"/>
      <c r="EJ101" s="63"/>
      <c r="EK101" s="63"/>
      <c r="EL101" s="63"/>
      <c r="EM101" s="63"/>
    </row>
    <row r="102" spans="1:163" s="8" customFormat="1" ht="15.75" x14ac:dyDescent="0.25">
      <c r="AR102" s="19"/>
      <c r="AS102" s="17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115" t="s">
        <v>112</v>
      </c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6" t="s">
        <v>164</v>
      </c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  <c r="CH102" s="116"/>
      <c r="CI102" s="116"/>
      <c r="CJ102" s="115">
        <v>20</v>
      </c>
      <c r="CK102" s="115"/>
      <c r="CL102" s="115"/>
      <c r="CM102" s="115"/>
      <c r="CN102" s="117" t="s">
        <v>205</v>
      </c>
      <c r="CO102" s="117"/>
      <c r="CP102" s="117"/>
      <c r="CQ102" s="117"/>
      <c r="CR102" s="118" t="s">
        <v>6</v>
      </c>
      <c r="CS102" s="118"/>
      <c r="CT102" s="118"/>
      <c r="CU102" s="118"/>
      <c r="CV102" s="118"/>
      <c r="CW102" s="118"/>
      <c r="CX102" s="118"/>
      <c r="CY102" s="118"/>
      <c r="DC102" s="10"/>
    </row>
    <row r="103" spans="1:163" s="63" customFormat="1" ht="15.75" x14ac:dyDescent="0.25">
      <c r="J103" s="155" t="s">
        <v>166</v>
      </c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65"/>
      <c r="V103" s="65"/>
      <c r="W103" s="65"/>
      <c r="X103" s="65"/>
      <c r="Y103" s="65" t="s">
        <v>142</v>
      </c>
      <c r="Z103" s="65"/>
      <c r="AA103" s="6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DC103" s="7"/>
    </row>
    <row r="104" spans="1:163" s="61" customFormat="1" ht="15.75" x14ac:dyDescent="0.25">
      <c r="DC104" s="42"/>
    </row>
    <row r="105" spans="1:163" s="26" customFormat="1" ht="82.5" customHeight="1" x14ac:dyDescent="0.25">
      <c r="A105" s="173" t="s">
        <v>68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 t="s">
        <v>69</v>
      </c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 t="s">
        <v>70</v>
      </c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 t="s">
        <v>71</v>
      </c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 t="s">
        <v>72</v>
      </c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E105" s="173"/>
      <c r="DF105" s="173"/>
      <c r="DG105" s="173"/>
      <c r="DH105" s="173"/>
      <c r="DI105" s="173"/>
      <c r="DJ105" s="173"/>
      <c r="DK105" s="173"/>
      <c r="DL105" s="173"/>
      <c r="DM105" s="173"/>
      <c r="DN105" s="173" t="s">
        <v>73</v>
      </c>
      <c r="DO105" s="173"/>
      <c r="DP105" s="173"/>
      <c r="DQ105" s="173"/>
      <c r="DR105" s="173"/>
      <c r="DS105" s="173"/>
      <c r="DT105" s="173"/>
      <c r="DU105" s="173"/>
      <c r="DV105" s="173"/>
      <c r="DW105" s="173"/>
      <c r="DX105" s="173"/>
      <c r="DY105" s="173"/>
      <c r="DZ105" s="173"/>
      <c r="EA105" s="173"/>
      <c r="EB105" s="173"/>
      <c r="EC105" s="173"/>
      <c r="ED105" s="173"/>
      <c r="EE105" s="173"/>
      <c r="EF105" s="173"/>
      <c r="EG105" s="173"/>
      <c r="EH105" s="173"/>
      <c r="EI105" s="173"/>
      <c r="EJ105" s="173"/>
      <c r="EK105" s="173" t="s">
        <v>74</v>
      </c>
      <c r="EL105" s="173"/>
      <c r="EM105" s="173"/>
      <c r="EN105" s="173"/>
      <c r="EO105" s="173"/>
      <c r="EP105" s="173"/>
      <c r="EQ105" s="173"/>
      <c r="ER105" s="173"/>
      <c r="ES105" s="173"/>
      <c r="ET105" s="173"/>
      <c r="EU105" s="173"/>
      <c r="EV105" s="173"/>
      <c r="EW105" s="173"/>
      <c r="EX105" s="173"/>
      <c r="EY105" s="173"/>
      <c r="EZ105" s="173"/>
      <c r="FA105" s="173"/>
      <c r="FB105" s="173"/>
      <c r="FC105" s="173"/>
      <c r="FD105" s="173"/>
      <c r="FE105" s="173"/>
      <c r="FF105" s="173"/>
      <c r="FG105" s="173"/>
    </row>
    <row r="106" spans="1:163" s="20" customFormat="1" x14ac:dyDescent="0.25">
      <c r="A106" s="127">
        <v>1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>
        <v>2</v>
      </c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>
        <v>3</v>
      </c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>
        <v>4</v>
      </c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>
        <v>5</v>
      </c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>
        <v>6</v>
      </c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>
        <v>7</v>
      </c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</row>
    <row r="107" spans="1:163" s="20" customFormat="1" ht="21.75" customHeight="1" x14ac:dyDescent="0.25">
      <c r="A107" s="94" t="s">
        <v>132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6"/>
      <c r="AA107" s="84" t="s">
        <v>133</v>
      </c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6"/>
      <c r="BA107" s="127" t="s">
        <v>104</v>
      </c>
      <c r="BB107" s="127" t="s">
        <v>104</v>
      </c>
      <c r="BC107" s="127" t="s">
        <v>104</v>
      </c>
      <c r="BD107" s="127" t="s">
        <v>104</v>
      </c>
      <c r="BE107" s="127" t="s">
        <v>104</v>
      </c>
      <c r="BF107" s="127" t="s">
        <v>104</v>
      </c>
      <c r="BG107" s="127" t="s">
        <v>104</v>
      </c>
      <c r="BH107" s="127" t="s">
        <v>104</v>
      </c>
      <c r="BI107" s="127" t="s">
        <v>104</v>
      </c>
      <c r="BJ107" s="127" t="s">
        <v>104</v>
      </c>
      <c r="BK107" s="127" t="s">
        <v>104</v>
      </c>
      <c r="BL107" s="127" t="s">
        <v>104</v>
      </c>
      <c r="BM107" s="127" t="s">
        <v>104</v>
      </c>
      <c r="BN107" s="127" t="s">
        <v>104</v>
      </c>
      <c r="BO107" s="127" t="s">
        <v>104</v>
      </c>
      <c r="BP107" s="127" t="s">
        <v>104</v>
      </c>
      <c r="BQ107" s="127" t="s">
        <v>104</v>
      </c>
      <c r="BR107" s="127" t="s">
        <v>104</v>
      </c>
      <c r="BS107" s="127" t="s">
        <v>104</v>
      </c>
      <c r="BT107" s="127" t="s">
        <v>104</v>
      </c>
      <c r="BU107" s="127" t="s">
        <v>104</v>
      </c>
      <c r="BV107" s="127" t="s">
        <v>104</v>
      </c>
      <c r="BW107" s="127" t="s">
        <v>104</v>
      </c>
      <c r="BX107" s="132">
        <v>2</v>
      </c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3">
        <v>4.21</v>
      </c>
      <c r="CS107" s="133">
        <v>8.3219999999999992</v>
      </c>
      <c r="CT107" s="133">
        <v>8.3219999999999992</v>
      </c>
      <c r="CU107" s="133">
        <v>8.3219999999999992</v>
      </c>
      <c r="CV107" s="133">
        <v>8.3219999999999992</v>
      </c>
      <c r="CW107" s="133">
        <v>8.3219999999999992</v>
      </c>
      <c r="CX107" s="133">
        <v>8.3219999999999992</v>
      </c>
      <c r="CY107" s="133">
        <v>8.3219999999999992</v>
      </c>
      <c r="CZ107" s="133">
        <v>8.3219999999999992</v>
      </c>
      <c r="DA107" s="133">
        <v>8.3219999999999992</v>
      </c>
      <c r="DB107" s="133">
        <v>8.3219999999999992</v>
      </c>
      <c r="DC107" s="133">
        <v>8.3219999999999992</v>
      </c>
      <c r="DD107" s="133">
        <v>8.3219999999999992</v>
      </c>
      <c r="DE107" s="133">
        <v>8.3219999999999992</v>
      </c>
      <c r="DF107" s="133">
        <v>8.3219999999999992</v>
      </c>
      <c r="DG107" s="133">
        <v>8.3219999999999992</v>
      </c>
      <c r="DH107" s="133">
        <v>8.3219999999999992</v>
      </c>
      <c r="DI107" s="133">
        <v>8.3219999999999992</v>
      </c>
      <c r="DJ107" s="133">
        <v>8.3219999999999992</v>
      </c>
      <c r="DK107" s="133">
        <v>8.3219999999999992</v>
      </c>
      <c r="DL107" s="133">
        <v>8.3219999999999992</v>
      </c>
      <c r="DM107" s="133">
        <v>8.3219999999999992</v>
      </c>
      <c r="DN107" s="133">
        <f>CR107</f>
        <v>4.21</v>
      </c>
      <c r="DO107" s="133">
        <v>6.5537299999999998</v>
      </c>
      <c r="DP107" s="133">
        <v>6.5537299999999998</v>
      </c>
      <c r="DQ107" s="133">
        <v>6.5537299999999998</v>
      </c>
      <c r="DR107" s="133">
        <v>6.5537299999999998</v>
      </c>
      <c r="DS107" s="133">
        <v>6.5537299999999998</v>
      </c>
      <c r="DT107" s="133">
        <v>6.5537299999999998</v>
      </c>
      <c r="DU107" s="133">
        <v>6.5537299999999998</v>
      </c>
      <c r="DV107" s="133">
        <v>6.5537299999999998</v>
      </c>
      <c r="DW107" s="133">
        <v>6.5537299999999998</v>
      </c>
      <c r="DX107" s="133">
        <v>6.5537299999999998</v>
      </c>
      <c r="DY107" s="133">
        <v>6.5537299999999998</v>
      </c>
      <c r="DZ107" s="133">
        <v>6.5537299999999998</v>
      </c>
      <c r="EA107" s="133">
        <v>6.5537299999999998</v>
      </c>
      <c r="EB107" s="133">
        <v>6.5537299999999998</v>
      </c>
      <c r="EC107" s="133">
        <v>6.5537299999999998</v>
      </c>
      <c r="ED107" s="133">
        <v>6.5537299999999998</v>
      </c>
      <c r="EE107" s="133">
        <v>6.5537299999999998</v>
      </c>
      <c r="EF107" s="133">
        <v>6.5537299999999998</v>
      </c>
      <c r="EG107" s="133">
        <v>6.5537299999999998</v>
      </c>
      <c r="EH107" s="133">
        <v>6.5537299999999998</v>
      </c>
      <c r="EI107" s="133">
        <v>6.5537299999999998</v>
      </c>
      <c r="EJ107" s="133">
        <v>6.5537299999999998</v>
      </c>
      <c r="EK107" s="103">
        <v>36.024966666666664</v>
      </c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6"/>
    </row>
    <row r="108" spans="1:163" s="20" customFormat="1" ht="18.75" customHeight="1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9"/>
      <c r="AA108" s="87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9"/>
      <c r="BA108" s="127" t="s">
        <v>105</v>
      </c>
      <c r="BB108" s="127" t="s">
        <v>105</v>
      </c>
      <c r="BC108" s="127" t="s">
        <v>105</v>
      </c>
      <c r="BD108" s="127" t="s">
        <v>105</v>
      </c>
      <c r="BE108" s="127" t="s">
        <v>105</v>
      </c>
      <c r="BF108" s="127" t="s">
        <v>105</v>
      </c>
      <c r="BG108" s="127" t="s">
        <v>105</v>
      </c>
      <c r="BH108" s="127" t="s">
        <v>105</v>
      </c>
      <c r="BI108" s="127" t="s">
        <v>105</v>
      </c>
      <c r="BJ108" s="127" t="s">
        <v>105</v>
      </c>
      <c r="BK108" s="127" t="s">
        <v>105</v>
      </c>
      <c r="BL108" s="127" t="s">
        <v>105</v>
      </c>
      <c r="BM108" s="127" t="s">
        <v>105</v>
      </c>
      <c r="BN108" s="127" t="s">
        <v>105</v>
      </c>
      <c r="BO108" s="127" t="s">
        <v>105</v>
      </c>
      <c r="BP108" s="127" t="s">
        <v>105</v>
      </c>
      <c r="BQ108" s="127" t="s">
        <v>105</v>
      </c>
      <c r="BR108" s="127" t="s">
        <v>105</v>
      </c>
      <c r="BS108" s="127" t="s">
        <v>105</v>
      </c>
      <c r="BT108" s="127" t="s">
        <v>105</v>
      </c>
      <c r="BU108" s="127" t="s">
        <v>105</v>
      </c>
      <c r="BV108" s="127" t="s">
        <v>105</v>
      </c>
      <c r="BW108" s="127" t="s">
        <v>105</v>
      </c>
      <c r="BX108" s="132">
        <v>4</v>
      </c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3">
        <v>2.3700000000000002E-2</v>
      </c>
      <c r="CS108" s="133">
        <v>0.26900000000000002</v>
      </c>
      <c r="CT108" s="133">
        <v>0.26900000000000002</v>
      </c>
      <c r="CU108" s="133">
        <v>0.26900000000000002</v>
      </c>
      <c r="CV108" s="133">
        <v>0.26900000000000002</v>
      </c>
      <c r="CW108" s="133">
        <v>0.26900000000000002</v>
      </c>
      <c r="CX108" s="133">
        <v>0.26900000000000002</v>
      </c>
      <c r="CY108" s="133">
        <v>0.26900000000000002</v>
      </c>
      <c r="CZ108" s="133">
        <v>0.26900000000000002</v>
      </c>
      <c r="DA108" s="133">
        <v>0.26900000000000002</v>
      </c>
      <c r="DB108" s="133">
        <v>0.26900000000000002</v>
      </c>
      <c r="DC108" s="133">
        <v>0.26900000000000002</v>
      </c>
      <c r="DD108" s="133">
        <v>0.26900000000000002</v>
      </c>
      <c r="DE108" s="133">
        <v>0.26900000000000002</v>
      </c>
      <c r="DF108" s="133">
        <v>0.26900000000000002</v>
      </c>
      <c r="DG108" s="133">
        <v>0.26900000000000002</v>
      </c>
      <c r="DH108" s="133">
        <v>0.26900000000000002</v>
      </c>
      <c r="DI108" s="133">
        <v>0.26900000000000002</v>
      </c>
      <c r="DJ108" s="133">
        <v>0.26900000000000002</v>
      </c>
      <c r="DK108" s="133">
        <v>0.26900000000000002</v>
      </c>
      <c r="DL108" s="133">
        <v>0.26900000000000002</v>
      </c>
      <c r="DM108" s="133">
        <v>0.26900000000000002</v>
      </c>
      <c r="DN108" s="133">
        <f>CR108</f>
        <v>2.3700000000000002E-2</v>
      </c>
      <c r="DO108" s="133">
        <v>0.17710000000000001</v>
      </c>
      <c r="DP108" s="133">
        <v>0.17710000000000001</v>
      </c>
      <c r="DQ108" s="133">
        <v>0.17710000000000001</v>
      </c>
      <c r="DR108" s="133">
        <v>0.17710000000000001</v>
      </c>
      <c r="DS108" s="133">
        <v>0.17710000000000001</v>
      </c>
      <c r="DT108" s="133">
        <v>0.17710000000000001</v>
      </c>
      <c r="DU108" s="133">
        <v>0.17710000000000001</v>
      </c>
      <c r="DV108" s="133">
        <v>0.17710000000000001</v>
      </c>
      <c r="DW108" s="133">
        <v>0.17710000000000001</v>
      </c>
      <c r="DX108" s="133">
        <v>0.17710000000000001</v>
      </c>
      <c r="DY108" s="133">
        <v>0.17710000000000001</v>
      </c>
      <c r="DZ108" s="133">
        <v>0.17710000000000001</v>
      </c>
      <c r="EA108" s="133">
        <v>0.17710000000000001</v>
      </c>
      <c r="EB108" s="133">
        <v>0.17710000000000001</v>
      </c>
      <c r="EC108" s="133">
        <v>0.17710000000000001</v>
      </c>
      <c r="ED108" s="133">
        <v>0.17710000000000001</v>
      </c>
      <c r="EE108" s="133">
        <v>0.17710000000000001</v>
      </c>
      <c r="EF108" s="133">
        <v>0.17710000000000001</v>
      </c>
      <c r="EG108" s="133">
        <v>0.17710000000000001</v>
      </c>
      <c r="EH108" s="133">
        <v>0.17710000000000001</v>
      </c>
      <c r="EI108" s="133">
        <v>0.17710000000000001</v>
      </c>
      <c r="EJ108" s="133">
        <v>0.17710000000000001</v>
      </c>
      <c r="EK108" s="97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9"/>
    </row>
    <row r="109" spans="1:163" s="20" customFormat="1" ht="63" customHeight="1" x14ac:dyDescent="0.2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9"/>
      <c r="AA109" s="87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9"/>
      <c r="BA109" s="134" t="s">
        <v>106</v>
      </c>
      <c r="BB109" s="134" t="s">
        <v>106</v>
      </c>
      <c r="BC109" s="134" t="s">
        <v>106</v>
      </c>
      <c r="BD109" s="134" t="s">
        <v>106</v>
      </c>
      <c r="BE109" s="134" t="s">
        <v>106</v>
      </c>
      <c r="BF109" s="134" t="s">
        <v>106</v>
      </c>
      <c r="BG109" s="134" t="s">
        <v>106</v>
      </c>
      <c r="BH109" s="134" t="s">
        <v>106</v>
      </c>
      <c r="BI109" s="134" t="s">
        <v>106</v>
      </c>
      <c r="BJ109" s="134" t="s">
        <v>106</v>
      </c>
      <c r="BK109" s="134" t="s">
        <v>106</v>
      </c>
      <c r="BL109" s="134" t="s">
        <v>106</v>
      </c>
      <c r="BM109" s="134" t="s">
        <v>106</v>
      </c>
      <c r="BN109" s="134" t="s">
        <v>106</v>
      </c>
      <c r="BO109" s="134" t="s">
        <v>106</v>
      </c>
      <c r="BP109" s="134" t="s">
        <v>106</v>
      </c>
      <c r="BQ109" s="134" t="s">
        <v>106</v>
      </c>
      <c r="BR109" s="134" t="s">
        <v>106</v>
      </c>
      <c r="BS109" s="134" t="s">
        <v>106</v>
      </c>
      <c r="BT109" s="134" t="s">
        <v>106</v>
      </c>
      <c r="BU109" s="134" t="s">
        <v>106</v>
      </c>
      <c r="BV109" s="134" t="s">
        <v>106</v>
      </c>
      <c r="BW109" s="134" t="s">
        <v>106</v>
      </c>
      <c r="BX109" s="132">
        <v>5</v>
      </c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3">
        <v>0</v>
      </c>
      <c r="CS109" s="133">
        <v>1.15E-2</v>
      </c>
      <c r="CT109" s="133">
        <v>1.15E-2</v>
      </c>
      <c r="CU109" s="133">
        <v>1.15E-2</v>
      </c>
      <c r="CV109" s="133">
        <v>1.15E-2</v>
      </c>
      <c r="CW109" s="133">
        <v>1.15E-2</v>
      </c>
      <c r="CX109" s="133">
        <v>1.15E-2</v>
      </c>
      <c r="CY109" s="133">
        <v>1.15E-2</v>
      </c>
      <c r="CZ109" s="133">
        <v>1.15E-2</v>
      </c>
      <c r="DA109" s="133">
        <v>1.15E-2</v>
      </c>
      <c r="DB109" s="133">
        <v>1.15E-2</v>
      </c>
      <c r="DC109" s="133">
        <v>1.15E-2</v>
      </c>
      <c r="DD109" s="133">
        <v>1.15E-2</v>
      </c>
      <c r="DE109" s="133">
        <v>1.15E-2</v>
      </c>
      <c r="DF109" s="133">
        <v>1.15E-2</v>
      </c>
      <c r="DG109" s="133">
        <v>1.15E-2</v>
      </c>
      <c r="DH109" s="133">
        <v>1.15E-2</v>
      </c>
      <c r="DI109" s="133">
        <v>1.15E-2</v>
      </c>
      <c r="DJ109" s="133">
        <v>1.15E-2</v>
      </c>
      <c r="DK109" s="133">
        <v>1.15E-2</v>
      </c>
      <c r="DL109" s="133">
        <v>1.15E-2</v>
      </c>
      <c r="DM109" s="133">
        <v>1.15E-2</v>
      </c>
      <c r="DN109" s="133">
        <f>CR109</f>
        <v>0</v>
      </c>
      <c r="DO109" s="133">
        <v>9.4179999999999993E-3</v>
      </c>
      <c r="DP109" s="133">
        <v>9.4179999999999993E-3</v>
      </c>
      <c r="DQ109" s="133">
        <v>9.4179999999999993E-3</v>
      </c>
      <c r="DR109" s="133">
        <v>9.4179999999999993E-3</v>
      </c>
      <c r="DS109" s="133">
        <v>9.4179999999999993E-3</v>
      </c>
      <c r="DT109" s="133">
        <v>9.4179999999999993E-3</v>
      </c>
      <c r="DU109" s="133">
        <v>9.4179999999999993E-3</v>
      </c>
      <c r="DV109" s="133">
        <v>9.4179999999999993E-3</v>
      </c>
      <c r="DW109" s="133">
        <v>9.4179999999999993E-3</v>
      </c>
      <c r="DX109" s="133">
        <v>9.4179999999999993E-3</v>
      </c>
      <c r="DY109" s="133">
        <v>9.4179999999999993E-3</v>
      </c>
      <c r="DZ109" s="133">
        <v>9.4179999999999993E-3</v>
      </c>
      <c r="EA109" s="133">
        <v>9.4179999999999993E-3</v>
      </c>
      <c r="EB109" s="133">
        <v>9.4179999999999993E-3</v>
      </c>
      <c r="EC109" s="133">
        <v>9.4179999999999993E-3</v>
      </c>
      <c r="ED109" s="133">
        <v>9.4179999999999993E-3</v>
      </c>
      <c r="EE109" s="133">
        <v>9.4179999999999993E-3</v>
      </c>
      <c r="EF109" s="133">
        <v>9.4179999999999993E-3</v>
      </c>
      <c r="EG109" s="133">
        <v>9.4179999999999993E-3</v>
      </c>
      <c r="EH109" s="133">
        <v>9.4179999999999993E-3</v>
      </c>
      <c r="EI109" s="133">
        <v>9.4179999999999993E-3</v>
      </c>
      <c r="EJ109" s="133">
        <v>9.4179999999999993E-3</v>
      </c>
      <c r="EK109" s="97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9"/>
    </row>
    <row r="110" spans="1:163" s="20" customFormat="1" ht="78.75" customHeight="1" x14ac:dyDescent="0.25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9"/>
      <c r="AA110" s="87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9"/>
      <c r="BA110" s="134" t="s">
        <v>200</v>
      </c>
      <c r="BB110" s="134" t="s">
        <v>109</v>
      </c>
      <c r="BC110" s="134" t="s">
        <v>109</v>
      </c>
      <c r="BD110" s="134" t="s">
        <v>109</v>
      </c>
      <c r="BE110" s="134" t="s">
        <v>109</v>
      </c>
      <c r="BF110" s="134" t="s">
        <v>109</v>
      </c>
      <c r="BG110" s="134" t="s">
        <v>109</v>
      </c>
      <c r="BH110" s="134" t="s">
        <v>109</v>
      </c>
      <c r="BI110" s="134" t="s">
        <v>109</v>
      </c>
      <c r="BJ110" s="134" t="s">
        <v>109</v>
      </c>
      <c r="BK110" s="134" t="s">
        <v>109</v>
      </c>
      <c r="BL110" s="134" t="s">
        <v>109</v>
      </c>
      <c r="BM110" s="134" t="s">
        <v>109</v>
      </c>
      <c r="BN110" s="134" t="s">
        <v>109</v>
      </c>
      <c r="BO110" s="134" t="s">
        <v>109</v>
      </c>
      <c r="BP110" s="134" t="s">
        <v>109</v>
      </c>
      <c r="BQ110" s="134" t="s">
        <v>109</v>
      </c>
      <c r="BR110" s="134" t="s">
        <v>109</v>
      </c>
      <c r="BS110" s="134" t="s">
        <v>109</v>
      </c>
      <c r="BT110" s="134" t="s">
        <v>109</v>
      </c>
      <c r="BU110" s="134" t="s">
        <v>109</v>
      </c>
      <c r="BV110" s="134" t="s">
        <v>109</v>
      </c>
      <c r="BW110" s="134" t="s">
        <v>109</v>
      </c>
      <c r="BX110" s="132">
        <v>5</v>
      </c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3">
        <v>3.3000000000000002E-2</v>
      </c>
      <c r="CS110" s="133">
        <v>5.1999999999999998E-2</v>
      </c>
      <c r="CT110" s="133">
        <v>5.1999999999999998E-2</v>
      </c>
      <c r="CU110" s="133">
        <v>5.1999999999999998E-2</v>
      </c>
      <c r="CV110" s="133">
        <v>5.1999999999999998E-2</v>
      </c>
      <c r="CW110" s="133">
        <v>5.1999999999999998E-2</v>
      </c>
      <c r="CX110" s="133">
        <v>5.1999999999999998E-2</v>
      </c>
      <c r="CY110" s="133">
        <v>5.1999999999999998E-2</v>
      </c>
      <c r="CZ110" s="133">
        <v>5.1999999999999998E-2</v>
      </c>
      <c r="DA110" s="133">
        <v>5.1999999999999998E-2</v>
      </c>
      <c r="DB110" s="133">
        <v>5.1999999999999998E-2</v>
      </c>
      <c r="DC110" s="133">
        <v>5.1999999999999998E-2</v>
      </c>
      <c r="DD110" s="133">
        <v>5.1999999999999998E-2</v>
      </c>
      <c r="DE110" s="133">
        <v>5.1999999999999998E-2</v>
      </c>
      <c r="DF110" s="133">
        <v>5.1999999999999998E-2</v>
      </c>
      <c r="DG110" s="133">
        <v>5.1999999999999998E-2</v>
      </c>
      <c r="DH110" s="133">
        <v>5.1999999999999998E-2</v>
      </c>
      <c r="DI110" s="133">
        <v>5.1999999999999998E-2</v>
      </c>
      <c r="DJ110" s="133">
        <v>5.1999999999999998E-2</v>
      </c>
      <c r="DK110" s="133">
        <v>5.1999999999999998E-2</v>
      </c>
      <c r="DL110" s="133">
        <v>5.1999999999999998E-2</v>
      </c>
      <c r="DM110" s="133">
        <v>5.1999999999999998E-2</v>
      </c>
      <c r="DN110" s="133">
        <f>CR110</f>
        <v>3.3000000000000002E-2</v>
      </c>
      <c r="DO110" s="133">
        <v>4.4864000000000001E-2</v>
      </c>
      <c r="DP110" s="133">
        <v>4.4864000000000001E-2</v>
      </c>
      <c r="DQ110" s="133">
        <v>4.4864000000000001E-2</v>
      </c>
      <c r="DR110" s="133">
        <v>4.4864000000000001E-2</v>
      </c>
      <c r="DS110" s="133">
        <v>4.4864000000000001E-2</v>
      </c>
      <c r="DT110" s="133">
        <v>4.4864000000000001E-2</v>
      </c>
      <c r="DU110" s="133">
        <v>4.4864000000000001E-2</v>
      </c>
      <c r="DV110" s="133">
        <v>4.4864000000000001E-2</v>
      </c>
      <c r="DW110" s="133">
        <v>4.4864000000000001E-2</v>
      </c>
      <c r="DX110" s="133">
        <v>4.4864000000000001E-2</v>
      </c>
      <c r="DY110" s="133">
        <v>4.4864000000000001E-2</v>
      </c>
      <c r="DZ110" s="133">
        <v>4.4864000000000001E-2</v>
      </c>
      <c r="EA110" s="133">
        <v>4.4864000000000001E-2</v>
      </c>
      <c r="EB110" s="133">
        <v>4.4864000000000001E-2</v>
      </c>
      <c r="EC110" s="133">
        <v>4.4864000000000001E-2</v>
      </c>
      <c r="ED110" s="133">
        <v>4.4864000000000001E-2</v>
      </c>
      <c r="EE110" s="133">
        <v>4.4864000000000001E-2</v>
      </c>
      <c r="EF110" s="133">
        <v>4.4864000000000001E-2</v>
      </c>
      <c r="EG110" s="133">
        <v>4.4864000000000001E-2</v>
      </c>
      <c r="EH110" s="133">
        <v>4.4864000000000001E-2</v>
      </c>
      <c r="EI110" s="133">
        <v>4.4864000000000001E-2</v>
      </c>
      <c r="EJ110" s="133">
        <v>4.4864000000000001E-2</v>
      </c>
      <c r="EK110" s="97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9"/>
    </row>
    <row r="111" spans="1:163" s="20" customFormat="1" ht="33" customHeight="1" x14ac:dyDescent="0.25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2"/>
      <c r="AA111" s="91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134" t="s">
        <v>189</v>
      </c>
      <c r="BB111" s="134" t="s">
        <v>107</v>
      </c>
      <c r="BC111" s="134" t="s">
        <v>107</v>
      </c>
      <c r="BD111" s="134" t="s">
        <v>107</v>
      </c>
      <c r="BE111" s="134" t="s">
        <v>107</v>
      </c>
      <c r="BF111" s="134" t="s">
        <v>107</v>
      </c>
      <c r="BG111" s="134" t="s">
        <v>107</v>
      </c>
      <c r="BH111" s="134" t="s">
        <v>107</v>
      </c>
      <c r="BI111" s="134" t="s">
        <v>107</v>
      </c>
      <c r="BJ111" s="134" t="s">
        <v>107</v>
      </c>
      <c r="BK111" s="134" t="s">
        <v>107</v>
      </c>
      <c r="BL111" s="134" t="s">
        <v>107</v>
      </c>
      <c r="BM111" s="134" t="s">
        <v>107</v>
      </c>
      <c r="BN111" s="134" t="s">
        <v>107</v>
      </c>
      <c r="BO111" s="134" t="s">
        <v>107</v>
      </c>
      <c r="BP111" s="134" t="s">
        <v>107</v>
      </c>
      <c r="BQ111" s="134" t="s">
        <v>107</v>
      </c>
      <c r="BR111" s="134" t="s">
        <v>107</v>
      </c>
      <c r="BS111" s="134" t="s">
        <v>107</v>
      </c>
      <c r="BT111" s="134" t="s">
        <v>107</v>
      </c>
      <c r="BU111" s="134" t="s">
        <v>107</v>
      </c>
      <c r="BV111" s="134" t="s">
        <v>107</v>
      </c>
      <c r="BW111" s="134" t="s">
        <v>107</v>
      </c>
      <c r="BX111" s="132">
        <v>5</v>
      </c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3">
        <v>0</v>
      </c>
      <c r="CS111" s="133">
        <v>6.3500000000000001E-2</v>
      </c>
      <c r="CT111" s="133">
        <v>6.3500000000000001E-2</v>
      </c>
      <c r="CU111" s="133">
        <v>6.3500000000000001E-2</v>
      </c>
      <c r="CV111" s="133">
        <v>6.3500000000000001E-2</v>
      </c>
      <c r="CW111" s="133">
        <v>6.3500000000000001E-2</v>
      </c>
      <c r="CX111" s="133">
        <v>6.3500000000000001E-2</v>
      </c>
      <c r="CY111" s="133">
        <v>6.3500000000000001E-2</v>
      </c>
      <c r="CZ111" s="133">
        <v>6.3500000000000001E-2</v>
      </c>
      <c r="DA111" s="133">
        <v>6.3500000000000001E-2</v>
      </c>
      <c r="DB111" s="133">
        <v>6.3500000000000001E-2</v>
      </c>
      <c r="DC111" s="133">
        <v>6.3500000000000001E-2</v>
      </c>
      <c r="DD111" s="133">
        <v>6.3500000000000001E-2</v>
      </c>
      <c r="DE111" s="133">
        <v>6.3500000000000001E-2</v>
      </c>
      <c r="DF111" s="133">
        <v>6.3500000000000001E-2</v>
      </c>
      <c r="DG111" s="133">
        <v>6.3500000000000001E-2</v>
      </c>
      <c r="DH111" s="133">
        <v>6.3500000000000001E-2</v>
      </c>
      <c r="DI111" s="133">
        <v>6.3500000000000001E-2</v>
      </c>
      <c r="DJ111" s="133">
        <v>6.3500000000000001E-2</v>
      </c>
      <c r="DK111" s="133">
        <v>6.3500000000000001E-2</v>
      </c>
      <c r="DL111" s="133">
        <v>6.3500000000000001E-2</v>
      </c>
      <c r="DM111" s="133">
        <v>6.3500000000000001E-2</v>
      </c>
      <c r="DN111" s="133">
        <f>CR111</f>
        <v>0</v>
      </c>
      <c r="DO111" s="133">
        <v>7.8872999999999999E-2</v>
      </c>
      <c r="DP111" s="133">
        <v>7.8872999999999999E-2</v>
      </c>
      <c r="DQ111" s="133">
        <v>7.8872999999999999E-2</v>
      </c>
      <c r="DR111" s="133">
        <v>7.8872999999999999E-2</v>
      </c>
      <c r="DS111" s="133">
        <v>7.8872999999999999E-2</v>
      </c>
      <c r="DT111" s="133">
        <v>7.8872999999999999E-2</v>
      </c>
      <c r="DU111" s="133">
        <v>7.8872999999999999E-2</v>
      </c>
      <c r="DV111" s="133">
        <v>7.8872999999999999E-2</v>
      </c>
      <c r="DW111" s="133">
        <v>7.8872999999999999E-2</v>
      </c>
      <c r="DX111" s="133">
        <v>7.8872999999999999E-2</v>
      </c>
      <c r="DY111" s="133">
        <v>7.8872999999999999E-2</v>
      </c>
      <c r="DZ111" s="133">
        <v>7.8872999999999999E-2</v>
      </c>
      <c r="EA111" s="133">
        <v>7.8872999999999999E-2</v>
      </c>
      <c r="EB111" s="133">
        <v>7.8872999999999999E-2</v>
      </c>
      <c r="EC111" s="133">
        <v>7.8872999999999999E-2</v>
      </c>
      <c r="ED111" s="133">
        <v>7.8872999999999999E-2</v>
      </c>
      <c r="EE111" s="133">
        <v>7.8872999999999999E-2</v>
      </c>
      <c r="EF111" s="133">
        <v>7.8872999999999999E-2</v>
      </c>
      <c r="EG111" s="133">
        <v>7.8872999999999999E-2</v>
      </c>
      <c r="EH111" s="133">
        <v>7.8872999999999999E-2</v>
      </c>
      <c r="EI111" s="133">
        <v>7.8872999999999999E-2</v>
      </c>
      <c r="EJ111" s="133">
        <v>7.8872999999999999E-2</v>
      </c>
      <c r="EK111" s="100"/>
      <c r="EL111" s="101"/>
      <c r="EM111" s="101"/>
      <c r="EN111" s="101"/>
      <c r="EO111" s="101"/>
      <c r="EP111" s="101"/>
      <c r="EQ111" s="101"/>
      <c r="ER111" s="101"/>
      <c r="ES111" s="101"/>
      <c r="ET111" s="101"/>
      <c r="EU111" s="101"/>
      <c r="EV111" s="101"/>
      <c r="EW111" s="101"/>
      <c r="EX111" s="101"/>
      <c r="EY111" s="101"/>
      <c r="EZ111" s="101"/>
      <c r="FA111" s="101"/>
      <c r="FB111" s="101"/>
      <c r="FC111" s="101"/>
      <c r="FD111" s="101"/>
      <c r="FE111" s="101"/>
      <c r="FF111" s="101"/>
      <c r="FG111" s="102"/>
    </row>
    <row r="112" spans="1:163" s="20" customFormat="1" ht="21.75" hidden="1" customHeight="1" x14ac:dyDescent="0.25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 t="s">
        <v>108</v>
      </c>
      <c r="BB112" s="127" t="s">
        <v>108</v>
      </c>
      <c r="BC112" s="127" t="s">
        <v>108</v>
      </c>
      <c r="BD112" s="127" t="s">
        <v>108</v>
      </c>
      <c r="BE112" s="127" t="s">
        <v>108</v>
      </c>
      <c r="BF112" s="127" t="s">
        <v>108</v>
      </c>
      <c r="BG112" s="127" t="s">
        <v>108</v>
      </c>
      <c r="BH112" s="127" t="s">
        <v>108</v>
      </c>
      <c r="BI112" s="127" t="s">
        <v>108</v>
      </c>
      <c r="BJ112" s="127" t="s">
        <v>108</v>
      </c>
      <c r="BK112" s="127" t="s">
        <v>108</v>
      </c>
      <c r="BL112" s="127" t="s">
        <v>108</v>
      </c>
      <c r="BM112" s="127" t="s">
        <v>108</v>
      </c>
      <c r="BN112" s="127" t="s">
        <v>108</v>
      </c>
      <c r="BO112" s="127" t="s">
        <v>108</v>
      </c>
      <c r="BP112" s="127" t="s">
        <v>108</v>
      </c>
      <c r="BQ112" s="127" t="s">
        <v>108</v>
      </c>
      <c r="BR112" s="127" t="s">
        <v>108</v>
      </c>
      <c r="BS112" s="127" t="s">
        <v>108</v>
      </c>
      <c r="BT112" s="127" t="s">
        <v>108</v>
      </c>
      <c r="BU112" s="127" t="s">
        <v>108</v>
      </c>
      <c r="BV112" s="127" t="s">
        <v>108</v>
      </c>
      <c r="BW112" s="127" t="s">
        <v>108</v>
      </c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3">
        <v>0</v>
      </c>
      <c r="CS112" s="133">
        <v>0</v>
      </c>
      <c r="CT112" s="133">
        <v>0</v>
      </c>
      <c r="CU112" s="133">
        <v>0</v>
      </c>
      <c r="CV112" s="133">
        <v>0</v>
      </c>
      <c r="CW112" s="133">
        <v>0</v>
      </c>
      <c r="CX112" s="133">
        <v>0</v>
      </c>
      <c r="CY112" s="133">
        <v>0</v>
      </c>
      <c r="CZ112" s="133">
        <v>0</v>
      </c>
      <c r="DA112" s="133">
        <v>0</v>
      </c>
      <c r="DB112" s="133">
        <v>0</v>
      </c>
      <c r="DC112" s="133">
        <v>0</v>
      </c>
      <c r="DD112" s="133">
        <v>0</v>
      </c>
      <c r="DE112" s="133">
        <v>0</v>
      </c>
      <c r="DF112" s="133">
        <v>0</v>
      </c>
      <c r="DG112" s="133">
        <v>0</v>
      </c>
      <c r="DH112" s="133">
        <v>0</v>
      </c>
      <c r="DI112" s="133">
        <v>0</v>
      </c>
      <c r="DJ112" s="133">
        <v>0</v>
      </c>
      <c r="DK112" s="133">
        <v>0</v>
      </c>
      <c r="DL112" s="133">
        <v>0</v>
      </c>
      <c r="DM112" s="133">
        <v>0</v>
      </c>
      <c r="DN112" s="133">
        <v>0</v>
      </c>
      <c r="DO112" s="133">
        <v>0</v>
      </c>
      <c r="DP112" s="133">
        <v>0</v>
      </c>
      <c r="DQ112" s="133">
        <v>0</v>
      </c>
      <c r="DR112" s="133">
        <v>0</v>
      </c>
      <c r="DS112" s="133">
        <v>0</v>
      </c>
      <c r="DT112" s="133">
        <v>0</v>
      </c>
      <c r="DU112" s="133">
        <v>0</v>
      </c>
      <c r="DV112" s="133">
        <v>0</v>
      </c>
      <c r="DW112" s="133">
        <v>0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3">
        <v>0</v>
      </c>
      <c r="EF112" s="133">
        <v>0</v>
      </c>
      <c r="EG112" s="133">
        <v>0</v>
      </c>
      <c r="EH112" s="133">
        <v>0</v>
      </c>
      <c r="EI112" s="133">
        <v>0</v>
      </c>
      <c r="EJ112" s="133">
        <v>0</v>
      </c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</row>
    <row r="113" spans="1:163" s="20" customFormat="1" ht="45.75" customHeight="1" x14ac:dyDescent="0.25">
      <c r="A113" s="132" t="s">
        <v>134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90" t="s">
        <v>135</v>
      </c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 t="s">
        <v>202</v>
      </c>
      <c r="BB113" s="90" t="s">
        <v>113</v>
      </c>
      <c r="BC113" s="90" t="s">
        <v>113</v>
      </c>
      <c r="BD113" s="90" t="s">
        <v>113</v>
      </c>
      <c r="BE113" s="90" t="s">
        <v>113</v>
      </c>
      <c r="BF113" s="90" t="s">
        <v>113</v>
      </c>
      <c r="BG113" s="90" t="s">
        <v>113</v>
      </c>
      <c r="BH113" s="90" t="s">
        <v>113</v>
      </c>
      <c r="BI113" s="90" t="s">
        <v>113</v>
      </c>
      <c r="BJ113" s="90" t="s">
        <v>113</v>
      </c>
      <c r="BK113" s="90" t="s">
        <v>113</v>
      </c>
      <c r="BL113" s="90" t="s">
        <v>113</v>
      </c>
      <c r="BM113" s="90" t="s">
        <v>113</v>
      </c>
      <c r="BN113" s="90" t="s">
        <v>113</v>
      </c>
      <c r="BO113" s="90" t="s">
        <v>113</v>
      </c>
      <c r="BP113" s="90" t="s">
        <v>113</v>
      </c>
      <c r="BQ113" s="90" t="s">
        <v>113</v>
      </c>
      <c r="BR113" s="90" t="s">
        <v>113</v>
      </c>
      <c r="BS113" s="90" t="s">
        <v>113</v>
      </c>
      <c r="BT113" s="90" t="s">
        <v>113</v>
      </c>
      <c r="BU113" s="90" t="s">
        <v>113</v>
      </c>
      <c r="BV113" s="90" t="s">
        <v>113</v>
      </c>
      <c r="BW113" s="90" t="s">
        <v>113</v>
      </c>
      <c r="BX113" s="191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133">
        <v>8.9</v>
      </c>
      <c r="CS113" s="133">
        <v>6.2</v>
      </c>
      <c r="CT113" s="133">
        <v>6.2</v>
      </c>
      <c r="CU113" s="133">
        <v>6.2</v>
      </c>
      <c r="CV113" s="133">
        <v>6.2</v>
      </c>
      <c r="CW113" s="133">
        <v>6.2</v>
      </c>
      <c r="CX113" s="133">
        <v>6.2</v>
      </c>
      <c r="CY113" s="133">
        <v>6.2</v>
      </c>
      <c r="CZ113" s="133">
        <v>6.2</v>
      </c>
      <c r="DA113" s="133">
        <v>6.2</v>
      </c>
      <c r="DB113" s="133">
        <v>6.2</v>
      </c>
      <c r="DC113" s="133">
        <v>6.2</v>
      </c>
      <c r="DD113" s="133">
        <v>6.2</v>
      </c>
      <c r="DE113" s="133">
        <v>6.2</v>
      </c>
      <c r="DF113" s="133">
        <v>6.2</v>
      </c>
      <c r="DG113" s="133">
        <v>6.2</v>
      </c>
      <c r="DH113" s="133">
        <v>6.2</v>
      </c>
      <c r="DI113" s="133">
        <v>6.2</v>
      </c>
      <c r="DJ113" s="133">
        <v>6.2</v>
      </c>
      <c r="DK113" s="133">
        <v>6.2</v>
      </c>
      <c r="DL113" s="133">
        <v>6.2</v>
      </c>
      <c r="DM113" s="133">
        <v>6.2</v>
      </c>
      <c r="DN113" s="133">
        <f>CR113</f>
        <v>8.9</v>
      </c>
      <c r="DO113" s="133">
        <v>0</v>
      </c>
      <c r="DP113" s="133">
        <v>0</v>
      </c>
      <c r="DQ113" s="133">
        <v>0</v>
      </c>
      <c r="DR113" s="133">
        <v>0</v>
      </c>
      <c r="DS113" s="133">
        <v>0</v>
      </c>
      <c r="DT113" s="133">
        <v>0</v>
      </c>
      <c r="DU113" s="133">
        <v>0</v>
      </c>
      <c r="DV113" s="133">
        <v>0</v>
      </c>
      <c r="DW113" s="133">
        <v>0</v>
      </c>
      <c r="DX113" s="133">
        <v>0</v>
      </c>
      <c r="DY113" s="133">
        <v>0</v>
      </c>
      <c r="DZ113" s="133">
        <v>0</v>
      </c>
      <c r="EA113" s="133">
        <v>0</v>
      </c>
      <c r="EB113" s="133">
        <v>0</v>
      </c>
      <c r="EC113" s="133">
        <v>0</v>
      </c>
      <c r="ED113" s="133">
        <v>0</v>
      </c>
      <c r="EE113" s="133">
        <v>0</v>
      </c>
      <c r="EF113" s="133">
        <v>0</v>
      </c>
      <c r="EG113" s="133">
        <v>0</v>
      </c>
      <c r="EH113" s="133">
        <v>0</v>
      </c>
      <c r="EI113" s="133">
        <v>0</v>
      </c>
      <c r="EJ113" s="133">
        <v>0</v>
      </c>
      <c r="EK113" s="103">
        <v>4.4333333333333336</v>
      </c>
      <c r="EL113" s="95"/>
      <c r="EM113" s="95"/>
      <c r="EN113" s="95"/>
      <c r="EO113" s="95"/>
      <c r="EP113" s="95"/>
      <c r="EQ113" s="95"/>
      <c r="ER113" s="95"/>
      <c r="ES113" s="95"/>
      <c r="ET113" s="95"/>
      <c r="EU113" s="95"/>
      <c r="EV113" s="95"/>
      <c r="EW113" s="95"/>
      <c r="EX113" s="95"/>
      <c r="EY113" s="95"/>
      <c r="EZ113" s="95"/>
      <c r="FA113" s="95"/>
      <c r="FB113" s="95"/>
      <c r="FC113" s="95"/>
      <c r="FD113" s="95"/>
      <c r="FE113" s="95"/>
      <c r="FF113" s="95"/>
      <c r="FG113" s="96"/>
    </row>
    <row r="114" spans="1:163" s="18" customFormat="1" x14ac:dyDescent="0.25">
      <c r="A114" s="62"/>
      <c r="B114" s="128" t="s">
        <v>75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9"/>
      <c r="AA114" s="22"/>
      <c r="AB114" s="130" t="s">
        <v>121</v>
      </c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1"/>
      <c r="BA114" s="36"/>
      <c r="BB114" s="130" t="s">
        <v>121</v>
      </c>
      <c r="BC114" s="130"/>
      <c r="BD114" s="130"/>
      <c r="BE114" s="130"/>
      <c r="BF114" s="130"/>
      <c r="BG114" s="130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1"/>
      <c r="BX114" s="27"/>
      <c r="BY114" s="130" t="s">
        <v>121</v>
      </c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8">
        <f>CR107+CR108+CR109+CR110+CR111+CR113</f>
        <v>13.166700000000001</v>
      </c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40"/>
      <c r="DN114" s="133">
        <f>DN107+DN108+DN109+DN110+DN111+DN113</f>
        <v>13.166700000000001</v>
      </c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2"/>
      <c r="EL114" s="132"/>
      <c r="EM114" s="132"/>
      <c r="EN114" s="132"/>
      <c r="EO114" s="132"/>
      <c r="EP114" s="132"/>
      <c r="EQ114" s="132"/>
      <c r="ER114" s="132"/>
      <c r="ES114" s="132"/>
      <c r="ET114" s="132"/>
      <c r="EU114" s="132"/>
      <c r="EV114" s="132"/>
      <c r="EW114" s="132"/>
      <c r="EX114" s="132"/>
      <c r="EY114" s="132"/>
      <c r="EZ114" s="132"/>
      <c r="FA114" s="132"/>
      <c r="FB114" s="132"/>
      <c r="FC114" s="132"/>
      <c r="FD114" s="132"/>
      <c r="FE114" s="132"/>
      <c r="FF114" s="132"/>
      <c r="FG114" s="132"/>
    </row>
    <row r="116" spans="1:16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63" s="61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63" s="61" customFormat="1" ht="48" customHeight="1" x14ac:dyDescent="0.25">
      <c r="A118" s="201" t="s">
        <v>203</v>
      </c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1"/>
      <c r="BF118" s="201"/>
      <c r="BG118" s="201"/>
      <c r="BH118" s="201"/>
      <c r="BI118" s="201"/>
      <c r="BJ118" s="201"/>
      <c r="BK118" s="201"/>
      <c r="BL118" s="201"/>
      <c r="BM118" s="201"/>
      <c r="BN118" s="201"/>
      <c r="BO118" s="201"/>
      <c r="BP118" s="201"/>
      <c r="BQ118" s="201"/>
      <c r="BR118" s="201"/>
      <c r="BS118" s="201"/>
      <c r="BT118" s="201"/>
      <c r="BU118" s="201"/>
      <c r="BV118" s="201"/>
      <c r="BW118" s="201"/>
      <c r="BX118" s="201"/>
      <c r="BY118" s="201"/>
      <c r="BZ118" s="201"/>
      <c r="CA118" s="201"/>
      <c r="CB118" s="201"/>
      <c r="CC118" s="201"/>
      <c r="CD118" s="201"/>
      <c r="CE118" s="201"/>
      <c r="CF118" s="201"/>
      <c r="CG118" s="201"/>
      <c r="CH118" s="201"/>
      <c r="CI118" s="201"/>
      <c r="CJ118" s="201"/>
      <c r="CK118" s="201"/>
      <c r="CL118" s="201"/>
      <c r="CM118" s="201"/>
      <c r="CN118" s="201"/>
      <c r="CO118" s="201"/>
      <c r="CP118" s="201"/>
      <c r="CQ118" s="201"/>
      <c r="CR118" s="201"/>
      <c r="CS118" s="201"/>
      <c r="CT118" s="201"/>
      <c r="CU118" s="201"/>
      <c r="CV118" s="201"/>
      <c r="CW118" s="201"/>
      <c r="CX118" s="201"/>
      <c r="CY118" s="201"/>
      <c r="CZ118" s="201"/>
      <c r="DA118" s="201"/>
      <c r="DB118" s="201"/>
      <c r="DC118" s="201"/>
      <c r="DD118" s="201"/>
      <c r="DE118" s="201"/>
      <c r="DF118" s="201"/>
      <c r="DG118" s="201"/>
      <c r="DH118" s="201"/>
      <c r="DI118" s="201"/>
      <c r="DJ118" s="201"/>
      <c r="DK118" s="201"/>
      <c r="DL118" s="201"/>
      <c r="DM118" s="201"/>
      <c r="DN118" s="201"/>
      <c r="DO118" s="201"/>
      <c r="DP118" s="201"/>
      <c r="DQ118" s="201"/>
      <c r="DR118" s="201"/>
      <c r="DS118" s="201"/>
      <c r="DT118" s="201"/>
      <c r="DU118" s="201"/>
      <c r="DV118" s="201"/>
      <c r="DW118" s="201"/>
      <c r="DX118" s="201"/>
      <c r="DY118" s="201"/>
      <c r="DZ118" s="201"/>
      <c r="EA118" s="201"/>
      <c r="EB118" s="201"/>
      <c r="EC118" s="201"/>
      <c r="ED118" s="201"/>
      <c r="EE118" s="201"/>
      <c r="EF118" s="201"/>
      <c r="EG118" s="201"/>
      <c r="EH118" s="201"/>
      <c r="EI118" s="201"/>
      <c r="EJ118" s="201"/>
      <c r="EK118" s="201"/>
      <c r="EL118" s="201"/>
      <c r="EM118" s="201"/>
      <c r="EN118" s="201"/>
      <c r="EO118" s="201"/>
      <c r="EP118" s="201"/>
      <c r="EQ118" s="201"/>
      <c r="ER118" s="201"/>
      <c r="ES118" s="201"/>
      <c r="ET118" s="201"/>
      <c r="EU118" s="201"/>
    </row>
    <row r="119" spans="1:163" s="61" customFormat="1" ht="15.75" x14ac:dyDescent="0.25">
      <c r="P119" s="202" t="s">
        <v>77</v>
      </c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3" t="s">
        <v>138</v>
      </c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3"/>
      <c r="CT119" s="203"/>
      <c r="CU119" s="203"/>
      <c r="CV119" s="203"/>
      <c r="CW119" s="203"/>
      <c r="CX119" s="203"/>
      <c r="CY119" s="203"/>
      <c r="CZ119" s="203"/>
      <c r="DA119" s="203"/>
      <c r="DB119" s="203"/>
      <c r="DC119" s="203"/>
      <c r="DD119" s="203"/>
      <c r="DE119" s="203"/>
      <c r="DF119" s="203"/>
      <c r="DG119" s="203"/>
      <c r="DH119" s="203"/>
      <c r="DI119" s="203"/>
      <c r="DJ119" s="203"/>
      <c r="DK119" s="202" t="s">
        <v>167</v>
      </c>
      <c r="DL119" s="202"/>
      <c r="DM119" s="202"/>
      <c r="DN119" s="202"/>
      <c r="DO119" s="202"/>
      <c r="DP119" s="202"/>
      <c r="DQ119" s="202"/>
      <c r="DR119" s="117" t="s">
        <v>205</v>
      </c>
      <c r="DS119" s="117"/>
      <c r="DT119" s="117"/>
      <c r="DU119" s="117"/>
      <c r="DV119" s="204" t="s">
        <v>78</v>
      </c>
      <c r="DW119" s="204"/>
      <c r="DX119" s="204"/>
      <c r="DY119" s="204"/>
      <c r="DZ119" s="204"/>
      <c r="EA119" s="204"/>
      <c r="EB119" s="204"/>
    </row>
    <row r="120" spans="1:163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154" t="s">
        <v>4</v>
      </c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154"/>
      <c r="BN120" s="154"/>
      <c r="BO120" s="154"/>
      <c r="BP120" s="154"/>
      <c r="BQ120" s="154"/>
      <c r="BR120" s="154"/>
      <c r="BS120" s="154"/>
      <c r="BT120" s="154"/>
      <c r="BU120" s="154"/>
      <c r="BV120" s="154"/>
      <c r="BW120" s="154"/>
      <c r="BX120" s="154"/>
      <c r="BY120" s="154"/>
      <c r="BZ120" s="154"/>
      <c r="CA120" s="154"/>
      <c r="CB120" s="154"/>
      <c r="CC120" s="154"/>
      <c r="CD120" s="154"/>
      <c r="CE120" s="154"/>
      <c r="CF120" s="154"/>
      <c r="CG120" s="154"/>
      <c r="CH120" s="154"/>
      <c r="CI120" s="154"/>
      <c r="CJ120" s="154"/>
      <c r="CK120" s="154"/>
      <c r="CL120" s="154"/>
      <c r="CM120" s="154"/>
      <c r="CN120" s="154"/>
      <c r="CO120" s="154"/>
      <c r="CP120" s="154"/>
      <c r="CQ120" s="154"/>
      <c r="CR120" s="154"/>
      <c r="CS120" s="154"/>
      <c r="CT120" s="154"/>
      <c r="CU120" s="154"/>
      <c r="CV120" s="154"/>
      <c r="CW120" s="154"/>
      <c r="CX120" s="154"/>
      <c r="CY120" s="154"/>
      <c r="CZ120" s="154"/>
      <c r="DA120" s="154"/>
      <c r="DB120" s="154"/>
      <c r="DC120" s="154"/>
      <c r="DD120" s="154"/>
      <c r="DE120" s="154"/>
      <c r="DF120" s="154"/>
      <c r="DG120" s="154"/>
      <c r="DH120" s="154"/>
      <c r="DI120" s="154"/>
      <c r="DJ120" s="154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63" s="61" customFormat="1" ht="15.75" x14ac:dyDescent="0.25">
      <c r="DC121" s="42"/>
    </row>
    <row r="122" spans="1:163" s="31" customFormat="1" ht="60.75" customHeight="1" x14ac:dyDescent="0.25">
      <c r="A122" s="205" t="s">
        <v>79</v>
      </c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206"/>
      <c r="AL122" s="206"/>
      <c r="AM122" s="206"/>
      <c r="AN122" s="206"/>
      <c r="AO122" s="206"/>
      <c r="AP122" s="206"/>
      <c r="AQ122" s="206"/>
      <c r="AR122" s="206"/>
      <c r="AS122" s="206"/>
      <c r="AT122" s="206"/>
      <c r="AU122" s="207"/>
      <c r="AV122" s="170" t="s">
        <v>80</v>
      </c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172"/>
      <c r="BY122" s="170" t="s">
        <v>81</v>
      </c>
      <c r="BZ122" s="171"/>
      <c r="CA122" s="171"/>
      <c r="CB122" s="171"/>
      <c r="CC122" s="171"/>
      <c r="CD122" s="171"/>
      <c r="CE122" s="171"/>
      <c r="CF122" s="171"/>
      <c r="CG122" s="171"/>
      <c r="CH122" s="171"/>
      <c r="CI122" s="171"/>
      <c r="CJ122" s="171"/>
      <c r="CK122" s="171"/>
      <c r="CL122" s="171"/>
      <c r="CM122" s="171"/>
      <c r="CN122" s="171"/>
      <c r="CO122" s="171"/>
      <c r="CP122" s="171"/>
      <c r="CQ122" s="171"/>
      <c r="CR122" s="171"/>
      <c r="CS122" s="171"/>
      <c r="CT122" s="171"/>
      <c r="CU122" s="171"/>
      <c r="CV122" s="171"/>
      <c r="CW122" s="171"/>
      <c r="CX122" s="171"/>
      <c r="CY122" s="171"/>
      <c r="CZ122" s="171"/>
      <c r="DA122" s="172"/>
      <c r="DC122" s="43"/>
    </row>
    <row r="123" spans="1:163" s="32" customFormat="1" x14ac:dyDescent="0.25">
      <c r="A123" s="192">
        <v>1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4"/>
      <c r="AV123" s="220">
        <v>2</v>
      </c>
      <c r="AW123" s="221"/>
      <c r="AX123" s="221"/>
      <c r="AY123" s="221"/>
      <c r="AZ123" s="221"/>
      <c r="BA123" s="221"/>
      <c r="BB123" s="221"/>
      <c r="BC123" s="221"/>
      <c r="BD123" s="221"/>
      <c r="BE123" s="221"/>
      <c r="BF123" s="221"/>
      <c r="BG123" s="221"/>
      <c r="BH123" s="221"/>
      <c r="BI123" s="221"/>
      <c r="BJ123" s="221"/>
      <c r="BK123" s="221"/>
      <c r="BL123" s="221"/>
      <c r="BM123" s="221"/>
      <c r="BN123" s="221"/>
      <c r="BO123" s="221"/>
      <c r="BP123" s="221"/>
      <c r="BQ123" s="221"/>
      <c r="BR123" s="221"/>
      <c r="BS123" s="221"/>
      <c r="BT123" s="221"/>
      <c r="BU123" s="221"/>
      <c r="BV123" s="221"/>
      <c r="BW123" s="221"/>
      <c r="BX123" s="222"/>
      <c r="BY123" s="220">
        <v>3</v>
      </c>
      <c r="BZ123" s="221"/>
      <c r="CA123" s="221"/>
      <c r="CB123" s="221"/>
      <c r="CC123" s="221"/>
      <c r="CD123" s="221"/>
      <c r="CE123" s="221"/>
      <c r="CF123" s="221"/>
      <c r="CG123" s="221"/>
      <c r="CH123" s="221"/>
      <c r="CI123" s="221"/>
      <c r="CJ123" s="221"/>
      <c r="CK123" s="221"/>
      <c r="CL123" s="221"/>
      <c r="CM123" s="221"/>
      <c r="CN123" s="221"/>
      <c r="CO123" s="221"/>
      <c r="CP123" s="221"/>
      <c r="CQ123" s="221"/>
      <c r="CR123" s="221"/>
      <c r="CS123" s="221"/>
      <c r="CT123" s="221"/>
      <c r="CU123" s="221"/>
      <c r="CV123" s="221"/>
      <c r="CW123" s="221"/>
      <c r="CX123" s="221"/>
      <c r="CY123" s="221"/>
      <c r="CZ123" s="221"/>
      <c r="DA123" s="222"/>
      <c r="DC123" s="67"/>
    </row>
    <row r="124" spans="1:163" s="18" customFormat="1" x14ac:dyDescent="0.25">
      <c r="A124" s="21"/>
      <c r="B124" s="208" t="s">
        <v>82</v>
      </c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10"/>
      <c r="AV124" s="198">
        <v>0</v>
      </c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  <c r="BN124" s="199"/>
      <c r="BO124" s="199"/>
      <c r="BP124" s="199"/>
      <c r="BQ124" s="199"/>
      <c r="BR124" s="199"/>
      <c r="BS124" s="199"/>
      <c r="BT124" s="199"/>
      <c r="BU124" s="199"/>
      <c r="BV124" s="199"/>
      <c r="BW124" s="199"/>
      <c r="BX124" s="200"/>
      <c r="BY124" s="198">
        <v>0</v>
      </c>
      <c r="BZ124" s="199"/>
      <c r="CA124" s="199"/>
      <c r="CB124" s="199"/>
      <c r="CC124" s="199"/>
      <c r="CD124" s="199"/>
      <c r="CE124" s="199"/>
      <c r="CF124" s="199"/>
      <c r="CG124" s="199"/>
      <c r="CH124" s="199"/>
      <c r="CI124" s="199"/>
      <c r="CJ124" s="199"/>
      <c r="CK124" s="199"/>
      <c r="CL124" s="199"/>
      <c r="CM124" s="199"/>
      <c r="CN124" s="199"/>
      <c r="CO124" s="199"/>
      <c r="CP124" s="199"/>
      <c r="CQ124" s="199"/>
      <c r="CR124" s="199"/>
      <c r="CS124" s="199"/>
      <c r="CT124" s="199"/>
      <c r="CU124" s="199"/>
      <c r="CV124" s="199"/>
      <c r="CW124" s="199"/>
      <c r="CX124" s="199"/>
      <c r="CY124" s="199"/>
      <c r="CZ124" s="199"/>
      <c r="DA124" s="200"/>
      <c r="DC124" s="44"/>
    </row>
    <row r="125" spans="1:163" s="18" customFormat="1" x14ac:dyDescent="0.25">
      <c r="A125" s="21"/>
      <c r="B125" s="209" t="s">
        <v>83</v>
      </c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10"/>
      <c r="AV125" s="198">
        <v>0</v>
      </c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  <c r="BN125" s="199"/>
      <c r="BO125" s="199"/>
      <c r="BP125" s="199"/>
      <c r="BQ125" s="199"/>
      <c r="BR125" s="199"/>
      <c r="BS125" s="199"/>
      <c r="BT125" s="199"/>
      <c r="BU125" s="199"/>
      <c r="BV125" s="199"/>
      <c r="BW125" s="199"/>
      <c r="BX125" s="200"/>
      <c r="BY125" s="198">
        <v>0</v>
      </c>
      <c r="BZ125" s="199"/>
      <c r="CA125" s="199"/>
      <c r="CB125" s="199"/>
      <c r="CC125" s="199"/>
      <c r="CD125" s="199"/>
      <c r="CE125" s="199"/>
      <c r="CF125" s="199"/>
      <c r="CG125" s="199"/>
      <c r="CH125" s="199"/>
      <c r="CI125" s="199"/>
      <c r="CJ125" s="199"/>
      <c r="CK125" s="199"/>
      <c r="CL125" s="199"/>
      <c r="CM125" s="199"/>
      <c r="CN125" s="199"/>
      <c r="CO125" s="199"/>
      <c r="CP125" s="199"/>
      <c r="CQ125" s="199"/>
      <c r="CR125" s="199"/>
      <c r="CS125" s="199"/>
      <c r="CT125" s="199"/>
      <c r="CU125" s="199"/>
      <c r="CV125" s="199"/>
      <c r="CW125" s="199"/>
      <c r="CX125" s="199"/>
      <c r="CY125" s="199"/>
      <c r="CZ125" s="199"/>
      <c r="DA125" s="200"/>
      <c r="DC125" s="44"/>
    </row>
    <row r="126" spans="1:163" s="18" customFormat="1" x14ac:dyDescent="0.25">
      <c r="A126" s="21"/>
      <c r="B126" s="209" t="s">
        <v>84</v>
      </c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10"/>
      <c r="AV126" s="198">
        <v>0</v>
      </c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199"/>
      <c r="BT126" s="199"/>
      <c r="BU126" s="199"/>
      <c r="BV126" s="199"/>
      <c r="BW126" s="199"/>
      <c r="BX126" s="200"/>
      <c r="BY126" s="198">
        <v>0</v>
      </c>
      <c r="BZ126" s="199"/>
      <c r="CA126" s="199"/>
      <c r="CB126" s="199"/>
      <c r="CC126" s="199"/>
      <c r="CD126" s="199"/>
      <c r="CE126" s="199"/>
      <c r="CF126" s="199"/>
      <c r="CG126" s="199"/>
      <c r="CH126" s="199"/>
      <c r="CI126" s="199"/>
      <c r="CJ126" s="199"/>
      <c r="CK126" s="199"/>
      <c r="CL126" s="199"/>
      <c r="CM126" s="199"/>
      <c r="CN126" s="199"/>
      <c r="CO126" s="199"/>
      <c r="CP126" s="199"/>
      <c r="CQ126" s="199"/>
      <c r="CR126" s="199"/>
      <c r="CS126" s="199"/>
      <c r="CT126" s="199"/>
      <c r="CU126" s="199"/>
      <c r="CV126" s="199"/>
      <c r="CW126" s="199"/>
      <c r="CX126" s="199"/>
      <c r="CY126" s="199"/>
      <c r="CZ126" s="199"/>
      <c r="DA126" s="200"/>
      <c r="DC126" s="44"/>
    </row>
    <row r="127" spans="1:163" s="18" customFormat="1" x14ac:dyDescent="0.25">
      <c r="A127" s="21"/>
      <c r="B127" s="209" t="s">
        <v>85</v>
      </c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10"/>
      <c r="AV127" s="198">
        <f>CR113*1000</f>
        <v>8900</v>
      </c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200"/>
      <c r="BY127" s="198">
        <f>DN113*1000</f>
        <v>8900</v>
      </c>
      <c r="BZ127" s="199"/>
      <c r="CA127" s="199"/>
      <c r="CB127" s="199"/>
      <c r="CC127" s="199"/>
      <c r="CD127" s="199"/>
      <c r="CE127" s="199"/>
      <c r="CF127" s="199"/>
      <c r="CG127" s="199"/>
      <c r="CH127" s="199"/>
      <c r="CI127" s="199"/>
      <c r="CJ127" s="199"/>
      <c r="CK127" s="199"/>
      <c r="CL127" s="199"/>
      <c r="CM127" s="199"/>
      <c r="CN127" s="199"/>
      <c r="CO127" s="199"/>
      <c r="CP127" s="199"/>
      <c r="CQ127" s="199"/>
      <c r="CR127" s="199"/>
      <c r="CS127" s="199"/>
      <c r="CT127" s="199"/>
      <c r="CU127" s="199"/>
      <c r="CV127" s="199"/>
      <c r="CW127" s="199"/>
      <c r="CX127" s="199"/>
      <c r="CY127" s="199"/>
      <c r="CZ127" s="199"/>
      <c r="DA127" s="200"/>
      <c r="DC127" s="44"/>
    </row>
    <row r="128" spans="1:163" s="18" customFormat="1" x14ac:dyDescent="0.25">
      <c r="A128" s="21"/>
      <c r="B128" s="209" t="s">
        <v>86</v>
      </c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10"/>
      <c r="AV128" s="198">
        <f>CR107*1000</f>
        <v>4210</v>
      </c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  <c r="BN128" s="199"/>
      <c r="BO128" s="199"/>
      <c r="BP128" s="199"/>
      <c r="BQ128" s="199"/>
      <c r="BR128" s="199"/>
      <c r="BS128" s="199"/>
      <c r="BT128" s="199"/>
      <c r="BU128" s="199"/>
      <c r="BV128" s="199"/>
      <c r="BW128" s="199"/>
      <c r="BX128" s="200"/>
      <c r="BY128" s="198">
        <f>DN107*1000</f>
        <v>4210</v>
      </c>
      <c r="BZ128" s="199"/>
      <c r="CA128" s="199"/>
      <c r="CB128" s="199"/>
      <c r="CC128" s="199"/>
      <c r="CD128" s="199"/>
      <c r="CE128" s="199"/>
      <c r="CF128" s="199"/>
      <c r="CG128" s="199"/>
      <c r="CH128" s="199"/>
      <c r="CI128" s="199"/>
      <c r="CJ128" s="199"/>
      <c r="CK128" s="199"/>
      <c r="CL128" s="199"/>
      <c r="CM128" s="199"/>
      <c r="CN128" s="199"/>
      <c r="CO128" s="199"/>
      <c r="CP128" s="199"/>
      <c r="CQ128" s="199"/>
      <c r="CR128" s="199"/>
      <c r="CS128" s="199"/>
      <c r="CT128" s="199"/>
      <c r="CU128" s="199"/>
      <c r="CV128" s="199"/>
      <c r="CW128" s="199"/>
      <c r="CX128" s="199"/>
      <c r="CY128" s="199"/>
      <c r="CZ128" s="199"/>
      <c r="DA128" s="200"/>
      <c r="DC128" s="44"/>
    </row>
    <row r="129" spans="1:107" s="18" customFormat="1" x14ac:dyDescent="0.25">
      <c r="A129" s="21"/>
      <c r="B129" s="209" t="s">
        <v>87</v>
      </c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10"/>
      <c r="AV129" s="198">
        <f>CR108*1000</f>
        <v>23.700000000000003</v>
      </c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199"/>
      <c r="BT129" s="199"/>
      <c r="BU129" s="199"/>
      <c r="BV129" s="199"/>
      <c r="BW129" s="199"/>
      <c r="BX129" s="200"/>
      <c r="BY129" s="198">
        <f>DN108*1000</f>
        <v>23.700000000000003</v>
      </c>
      <c r="BZ129" s="199"/>
      <c r="CA129" s="199"/>
      <c r="CB129" s="199"/>
      <c r="CC129" s="199"/>
      <c r="CD129" s="199"/>
      <c r="CE129" s="199"/>
      <c r="CF129" s="199"/>
      <c r="CG129" s="199"/>
      <c r="CH129" s="199"/>
      <c r="CI129" s="199"/>
      <c r="CJ129" s="199"/>
      <c r="CK129" s="199"/>
      <c r="CL129" s="199"/>
      <c r="CM129" s="199"/>
      <c r="CN129" s="199"/>
      <c r="CO129" s="199"/>
      <c r="CP129" s="199"/>
      <c r="CQ129" s="199"/>
      <c r="CR129" s="199"/>
      <c r="CS129" s="199"/>
      <c r="CT129" s="199"/>
      <c r="CU129" s="199"/>
      <c r="CV129" s="199"/>
      <c r="CW129" s="199"/>
      <c r="CX129" s="199"/>
      <c r="CY129" s="199"/>
      <c r="CZ129" s="199"/>
      <c r="DA129" s="200"/>
      <c r="DC129" s="44"/>
    </row>
    <row r="130" spans="1:107" s="18" customFormat="1" x14ac:dyDescent="0.25">
      <c r="A130" s="21"/>
      <c r="B130" s="209" t="s">
        <v>88</v>
      </c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10"/>
      <c r="AV130" s="198">
        <f>(CR109+CR110+CR111)*1000</f>
        <v>33</v>
      </c>
      <c r="AW130" s="199"/>
      <c r="AX130" s="199"/>
      <c r="AY130" s="199"/>
      <c r="AZ130" s="199"/>
      <c r="BA130" s="199"/>
      <c r="BB130" s="199"/>
      <c r="BC130" s="199"/>
      <c r="BD130" s="199"/>
      <c r="BE130" s="199"/>
      <c r="BF130" s="199"/>
      <c r="BG130" s="199"/>
      <c r="BH130" s="199"/>
      <c r="BI130" s="199"/>
      <c r="BJ130" s="199"/>
      <c r="BK130" s="199"/>
      <c r="BL130" s="199"/>
      <c r="BM130" s="199"/>
      <c r="BN130" s="199"/>
      <c r="BO130" s="199"/>
      <c r="BP130" s="199"/>
      <c r="BQ130" s="199"/>
      <c r="BR130" s="199"/>
      <c r="BS130" s="199"/>
      <c r="BT130" s="199"/>
      <c r="BU130" s="199"/>
      <c r="BV130" s="199"/>
      <c r="BW130" s="199"/>
      <c r="BX130" s="200"/>
      <c r="BY130" s="198">
        <f>(DN109+DN110+DN111)*1000</f>
        <v>33</v>
      </c>
      <c r="BZ130" s="199"/>
      <c r="CA130" s="199"/>
      <c r="CB130" s="199"/>
      <c r="CC130" s="199"/>
      <c r="CD130" s="199"/>
      <c r="CE130" s="199"/>
      <c r="CF130" s="199"/>
      <c r="CG130" s="199"/>
      <c r="CH130" s="199"/>
      <c r="CI130" s="199"/>
      <c r="CJ130" s="199"/>
      <c r="CK130" s="199"/>
      <c r="CL130" s="199"/>
      <c r="CM130" s="199"/>
      <c r="CN130" s="199"/>
      <c r="CO130" s="199"/>
      <c r="CP130" s="199"/>
      <c r="CQ130" s="199"/>
      <c r="CR130" s="199"/>
      <c r="CS130" s="199"/>
      <c r="CT130" s="199"/>
      <c r="CU130" s="199"/>
      <c r="CV130" s="199"/>
      <c r="CW130" s="199"/>
      <c r="CX130" s="199"/>
      <c r="CY130" s="199"/>
      <c r="CZ130" s="199"/>
      <c r="DA130" s="200"/>
      <c r="DC130" s="44"/>
    </row>
    <row r="131" spans="1:107" s="18" customFormat="1" x14ac:dyDescent="0.25">
      <c r="A131" s="21"/>
      <c r="B131" s="209" t="s">
        <v>89</v>
      </c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10"/>
      <c r="AV131" s="198">
        <v>0</v>
      </c>
      <c r="AW131" s="199"/>
      <c r="AX131" s="199"/>
      <c r="AY131" s="199"/>
      <c r="AZ131" s="199"/>
      <c r="BA131" s="199"/>
      <c r="BB131" s="199"/>
      <c r="BC131" s="199"/>
      <c r="BD131" s="199"/>
      <c r="BE131" s="199"/>
      <c r="BF131" s="199"/>
      <c r="BG131" s="199"/>
      <c r="BH131" s="199"/>
      <c r="BI131" s="199"/>
      <c r="BJ131" s="199"/>
      <c r="BK131" s="199"/>
      <c r="BL131" s="199"/>
      <c r="BM131" s="199"/>
      <c r="BN131" s="199"/>
      <c r="BO131" s="199"/>
      <c r="BP131" s="199"/>
      <c r="BQ131" s="199"/>
      <c r="BR131" s="199"/>
      <c r="BS131" s="199"/>
      <c r="BT131" s="199"/>
      <c r="BU131" s="199"/>
      <c r="BV131" s="199"/>
      <c r="BW131" s="199"/>
      <c r="BX131" s="200"/>
      <c r="BY131" s="198">
        <v>0</v>
      </c>
      <c r="BZ131" s="199"/>
      <c r="CA131" s="199"/>
      <c r="CB131" s="199"/>
      <c r="CC131" s="199"/>
      <c r="CD131" s="199"/>
      <c r="CE131" s="199"/>
      <c r="CF131" s="199"/>
      <c r="CG131" s="199"/>
      <c r="CH131" s="199"/>
      <c r="CI131" s="199"/>
      <c r="CJ131" s="199"/>
      <c r="CK131" s="199"/>
      <c r="CL131" s="199"/>
      <c r="CM131" s="199"/>
      <c r="CN131" s="199"/>
      <c r="CO131" s="199"/>
      <c r="CP131" s="199"/>
      <c r="CQ131" s="199"/>
      <c r="CR131" s="199"/>
      <c r="CS131" s="199"/>
      <c r="CT131" s="199"/>
      <c r="CU131" s="199"/>
      <c r="CV131" s="199"/>
      <c r="CW131" s="199"/>
      <c r="CX131" s="199"/>
      <c r="CY131" s="199"/>
      <c r="CZ131" s="199"/>
      <c r="DA131" s="200"/>
      <c r="DC131" s="44"/>
    </row>
    <row r="132" spans="1:107" s="18" customFormat="1" x14ac:dyDescent="0.25">
      <c r="A132" s="21"/>
      <c r="B132" s="209" t="s">
        <v>90</v>
      </c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10"/>
      <c r="AV132" s="198">
        <v>0</v>
      </c>
      <c r="AW132" s="199"/>
      <c r="AX132" s="199"/>
      <c r="AY132" s="199"/>
      <c r="AZ132" s="199"/>
      <c r="BA132" s="199"/>
      <c r="BB132" s="199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  <c r="BN132" s="199"/>
      <c r="BO132" s="199"/>
      <c r="BP132" s="199"/>
      <c r="BQ132" s="199"/>
      <c r="BR132" s="199"/>
      <c r="BS132" s="199"/>
      <c r="BT132" s="199"/>
      <c r="BU132" s="199"/>
      <c r="BV132" s="199"/>
      <c r="BW132" s="199"/>
      <c r="BX132" s="200"/>
      <c r="BY132" s="198">
        <v>0</v>
      </c>
      <c r="BZ132" s="199"/>
      <c r="CA132" s="199"/>
      <c r="CB132" s="199"/>
      <c r="CC132" s="199"/>
      <c r="CD132" s="199"/>
      <c r="CE132" s="199"/>
      <c r="CF132" s="199"/>
      <c r="CG132" s="199"/>
      <c r="CH132" s="199"/>
      <c r="CI132" s="199"/>
      <c r="CJ132" s="199"/>
      <c r="CK132" s="199"/>
      <c r="CL132" s="199"/>
      <c r="CM132" s="199"/>
      <c r="CN132" s="199"/>
      <c r="CO132" s="199"/>
      <c r="CP132" s="199"/>
      <c r="CQ132" s="199"/>
      <c r="CR132" s="199"/>
      <c r="CS132" s="199"/>
      <c r="CT132" s="199"/>
      <c r="CU132" s="199"/>
      <c r="CV132" s="199"/>
      <c r="CW132" s="199"/>
      <c r="CX132" s="199"/>
      <c r="CY132" s="199"/>
      <c r="CZ132" s="199"/>
      <c r="DA132" s="200"/>
      <c r="DC132" s="44"/>
    </row>
    <row r="133" spans="1:107" s="18" customFormat="1" x14ac:dyDescent="0.25">
      <c r="A133" s="21"/>
      <c r="B133" s="209" t="s">
        <v>91</v>
      </c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10"/>
      <c r="AV133" s="198">
        <v>0</v>
      </c>
      <c r="AW133" s="199"/>
      <c r="AX133" s="199"/>
      <c r="AY133" s="199"/>
      <c r="AZ133" s="199"/>
      <c r="BA133" s="199"/>
      <c r="BB133" s="199"/>
      <c r="BC133" s="199"/>
      <c r="BD133" s="199"/>
      <c r="BE133" s="199"/>
      <c r="BF133" s="199"/>
      <c r="BG133" s="199"/>
      <c r="BH133" s="199"/>
      <c r="BI133" s="199"/>
      <c r="BJ133" s="199"/>
      <c r="BK133" s="199"/>
      <c r="BL133" s="199"/>
      <c r="BM133" s="199"/>
      <c r="BN133" s="199"/>
      <c r="BO133" s="199"/>
      <c r="BP133" s="199"/>
      <c r="BQ133" s="199"/>
      <c r="BR133" s="199"/>
      <c r="BS133" s="199"/>
      <c r="BT133" s="199"/>
      <c r="BU133" s="199"/>
      <c r="BV133" s="199"/>
      <c r="BW133" s="199"/>
      <c r="BX133" s="200"/>
      <c r="BY133" s="198">
        <v>0</v>
      </c>
      <c r="BZ133" s="199"/>
      <c r="CA133" s="199"/>
      <c r="CB133" s="199"/>
      <c r="CC133" s="199"/>
      <c r="CD133" s="199"/>
      <c r="CE133" s="199"/>
      <c r="CF133" s="199"/>
      <c r="CG133" s="199"/>
      <c r="CH133" s="199"/>
      <c r="CI133" s="199"/>
      <c r="CJ133" s="199"/>
      <c r="CK133" s="199"/>
      <c r="CL133" s="199"/>
      <c r="CM133" s="199"/>
      <c r="CN133" s="199"/>
      <c r="CO133" s="199"/>
      <c r="CP133" s="199"/>
      <c r="CQ133" s="199"/>
      <c r="CR133" s="199"/>
      <c r="CS133" s="199"/>
      <c r="CT133" s="199"/>
      <c r="CU133" s="199"/>
      <c r="CV133" s="199"/>
      <c r="CW133" s="199"/>
      <c r="CX133" s="199"/>
      <c r="CY133" s="199"/>
      <c r="CZ133" s="199"/>
      <c r="DA133" s="200"/>
      <c r="DC133" s="44"/>
    </row>
    <row r="134" spans="1:107" s="18" customFormat="1" x14ac:dyDescent="0.25">
      <c r="A134" s="21"/>
      <c r="B134" s="209" t="s">
        <v>92</v>
      </c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10"/>
      <c r="AV134" s="198">
        <v>0</v>
      </c>
      <c r="AW134" s="199"/>
      <c r="AX134" s="199"/>
      <c r="AY134" s="199"/>
      <c r="AZ134" s="199"/>
      <c r="BA134" s="199"/>
      <c r="BB134" s="199"/>
      <c r="BC134" s="199"/>
      <c r="BD134" s="199"/>
      <c r="BE134" s="199"/>
      <c r="BF134" s="199"/>
      <c r="BG134" s="199"/>
      <c r="BH134" s="199"/>
      <c r="BI134" s="199"/>
      <c r="BJ134" s="199"/>
      <c r="BK134" s="199"/>
      <c r="BL134" s="199"/>
      <c r="BM134" s="199"/>
      <c r="BN134" s="199"/>
      <c r="BO134" s="199"/>
      <c r="BP134" s="199"/>
      <c r="BQ134" s="199"/>
      <c r="BR134" s="199"/>
      <c r="BS134" s="199"/>
      <c r="BT134" s="199"/>
      <c r="BU134" s="199"/>
      <c r="BV134" s="199"/>
      <c r="BW134" s="199"/>
      <c r="BX134" s="200"/>
      <c r="BY134" s="198">
        <v>0</v>
      </c>
      <c r="BZ134" s="199"/>
      <c r="CA134" s="199"/>
      <c r="CB134" s="199"/>
      <c r="CC134" s="199"/>
      <c r="CD134" s="199"/>
      <c r="CE134" s="199"/>
      <c r="CF134" s="199"/>
      <c r="CG134" s="199"/>
      <c r="CH134" s="199"/>
      <c r="CI134" s="199"/>
      <c r="CJ134" s="199"/>
      <c r="CK134" s="199"/>
      <c r="CL134" s="199"/>
      <c r="CM134" s="199"/>
      <c r="CN134" s="199"/>
      <c r="CO134" s="199"/>
      <c r="CP134" s="199"/>
      <c r="CQ134" s="199"/>
      <c r="CR134" s="199"/>
      <c r="CS134" s="199"/>
      <c r="CT134" s="199"/>
      <c r="CU134" s="199"/>
      <c r="CV134" s="199"/>
      <c r="CW134" s="199"/>
      <c r="CX134" s="199"/>
      <c r="CY134" s="199"/>
      <c r="CZ134" s="199"/>
      <c r="DA134" s="200"/>
      <c r="DC134" s="44"/>
    </row>
    <row r="135" spans="1:107" s="18" customFormat="1" x14ac:dyDescent="0.25">
      <c r="A135" s="21"/>
      <c r="B135" s="209" t="s">
        <v>53</v>
      </c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10"/>
      <c r="AV135" s="198">
        <f>AV127+AV128+AV129+AV130</f>
        <v>13166.7</v>
      </c>
      <c r="AW135" s="199"/>
      <c r="AX135" s="199"/>
      <c r="AY135" s="199"/>
      <c r="AZ135" s="199"/>
      <c r="BA135" s="199"/>
      <c r="BB135" s="199"/>
      <c r="BC135" s="199"/>
      <c r="BD135" s="199"/>
      <c r="BE135" s="199"/>
      <c r="BF135" s="199"/>
      <c r="BG135" s="199"/>
      <c r="BH135" s="199"/>
      <c r="BI135" s="199"/>
      <c r="BJ135" s="199"/>
      <c r="BK135" s="199"/>
      <c r="BL135" s="199"/>
      <c r="BM135" s="199"/>
      <c r="BN135" s="199"/>
      <c r="BO135" s="199"/>
      <c r="BP135" s="199"/>
      <c r="BQ135" s="199"/>
      <c r="BR135" s="199"/>
      <c r="BS135" s="199"/>
      <c r="BT135" s="199"/>
      <c r="BU135" s="199"/>
      <c r="BV135" s="199"/>
      <c r="BW135" s="199"/>
      <c r="BX135" s="200"/>
      <c r="BY135" s="198">
        <f>BY127+BY128+BY129+BY130</f>
        <v>13166.7</v>
      </c>
      <c r="BZ135" s="199"/>
      <c r="CA135" s="199"/>
      <c r="CB135" s="199"/>
      <c r="CC135" s="199"/>
      <c r="CD135" s="199"/>
      <c r="CE135" s="199"/>
      <c r="CF135" s="199"/>
      <c r="CG135" s="199"/>
      <c r="CH135" s="199"/>
      <c r="CI135" s="199"/>
      <c r="CJ135" s="199"/>
      <c r="CK135" s="199"/>
      <c r="CL135" s="199"/>
      <c r="CM135" s="199"/>
      <c r="CN135" s="199"/>
      <c r="CO135" s="199"/>
      <c r="CP135" s="199"/>
      <c r="CQ135" s="199"/>
      <c r="CR135" s="199"/>
      <c r="CS135" s="199"/>
      <c r="CT135" s="199"/>
      <c r="CU135" s="199"/>
      <c r="CV135" s="199"/>
      <c r="CW135" s="199"/>
      <c r="CX135" s="199"/>
      <c r="CY135" s="199"/>
      <c r="CZ135" s="199"/>
      <c r="DA135" s="200"/>
      <c r="DC135" s="44"/>
    </row>
  </sheetData>
  <mergeCells count="525">
    <mergeCell ref="B130:AU130"/>
    <mergeCell ref="AV130:BX130"/>
    <mergeCell ref="BY130:DA130"/>
    <mergeCell ref="B131:AU131"/>
    <mergeCell ref="AV131:BX131"/>
    <mergeCell ref="BY131:DA131"/>
    <mergeCell ref="B128:AU128"/>
    <mergeCell ref="CR112:DM112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Y125:DA125"/>
    <mergeCell ref="BC120:DJ120"/>
    <mergeCell ref="A122:AU122"/>
    <mergeCell ref="AV122:BX122"/>
    <mergeCell ref="BY122:DA122"/>
    <mergeCell ref="A123:AU123"/>
    <mergeCell ref="AV123:BX123"/>
    <mergeCell ref="BY123:DA123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BA110:BW110"/>
    <mergeCell ref="A106:Z106"/>
    <mergeCell ref="AA106:AZ106"/>
    <mergeCell ref="BA106:BW106"/>
    <mergeCell ref="BX106:CQ106"/>
    <mergeCell ref="CR106:DM106"/>
    <mergeCell ref="DN106:EJ106"/>
    <mergeCell ref="EK106:FG106"/>
    <mergeCell ref="CR109:DM109"/>
    <mergeCell ref="DN109:EJ109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N105:EJ105"/>
    <mergeCell ref="EK105:FG105"/>
    <mergeCell ref="A90:Q95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DY94:EJ94"/>
    <mergeCell ref="EK94:EV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A88:Q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CZ87:DX87"/>
    <mergeCell ref="DY87:EJ87"/>
    <mergeCell ref="EK87:EV87"/>
    <mergeCell ref="EW87:FH87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EA79:FE79"/>
    <mergeCell ref="CV74:DZ74"/>
    <mergeCell ref="CV75:DZ75"/>
    <mergeCell ref="CV76:DZ76"/>
    <mergeCell ref="CV71:DZ71"/>
    <mergeCell ref="CV72:DZ72"/>
    <mergeCell ref="CV69:DZ69"/>
    <mergeCell ref="CV70:DZ70"/>
    <mergeCell ref="CV73:DZ73"/>
    <mergeCell ref="AS66:BP66"/>
    <mergeCell ref="BQ65:CS65"/>
    <mergeCell ref="BQ66:CS66"/>
    <mergeCell ref="BQ68:CS68"/>
    <mergeCell ref="B79:V79"/>
    <mergeCell ref="X79:AR79"/>
    <mergeCell ref="AT79:BP79"/>
    <mergeCell ref="CV79:DZ79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BQ73:CS73"/>
    <mergeCell ref="BQ74:CS74"/>
    <mergeCell ref="BQ71:CS71"/>
    <mergeCell ref="BQ75:CS75"/>
    <mergeCell ref="BQ76:CS76"/>
    <mergeCell ref="BQ79:CS79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EA65:FE68"/>
    <mergeCell ref="CV66:DZ66"/>
    <mergeCell ref="CV67:DZ67"/>
    <mergeCell ref="CV68:DZ68"/>
    <mergeCell ref="AS65:BP6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65:V68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AS77:BP77"/>
    <mergeCell ref="BQ77:CS77"/>
    <mergeCell ref="CV77:DZ77"/>
    <mergeCell ref="AS78:BP78"/>
    <mergeCell ref="BQ78:CS78"/>
    <mergeCell ref="CV78:DZ78"/>
    <mergeCell ref="A69:V78"/>
    <mergeCell ref="W75:AR78"/>
    <mergeCell ref="EA69:FE78"/>
    <mergeCell ref="BQ72:CS72"/>
    <mergeCell ref="W69:AR74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view="pageBreakPreview" zoomScale="70" zoomScaleNormal="70" zoomScaleSheetLayoutView="70" workbookViewId="0">
      <selection activeCell="A2" sqref="A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52" t="s">
        <v>1</v>
      </c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83" t="s">
        <v>194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</row>
    <row r="7" spans="1:164" s="69" customFormat="1" ht="23.2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</row>
    <row r="8" spans="1:164" s="8" customFormat="1" ht="12.75" x14ac:dyDescent="0.2">
      <c r="AV8" s="154" t="s">
        <v>4</v>
      </c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5" t="s">
        <v>5</v>
      </c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6" t="s">
        <v>168</v>
      </c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5">
        <v>20</v>
      </c>
      <c r="CS9" s="115"/>
      <c r="CT9" s="115"/>
      <c r="CU9" s="115"/>
      <c r="CV9" s="117" t="s">
        <v>205</v>
      </c>
      <c r="CW9" s="117"/>
      <c r="CX9" s="117"/>
      <c r="CY9" s="117"/>
      <c r="CZ9" s="118" t="s">
        <v>6</v>
      </c>
      <c r="DA9" s="118"/>
      <c r="DB9" s="118"/>
      <c r="DC9" s="118"/>
      <c r="DD9" s="118"/>
      <c r="DE9" s="118"/>
      <c r="DF9" s="118"/>
      <c r="DG9" s="118"/>
    </row>
    <row r="10" spans="1:164" s="63" customFormat="1" ht="15.75" x14ac:dyDescent="0.25">
      <c r="C10" s="115" t="s">
        <v>7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 t="s">
        <v>169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DC10" s="7"/>
    </row>
    <row r="12" spans="1:164" s="12" customFormat="1" ht="90" customHeight="1" x14ac:dyDescent="0.2">
      <c r="A12" s="156" t="s">
        <v>8</v>
      </c>
      <c r="B12" s="156"/>
      <c r="C12" s="156"/>
      <c r="D12" s="156"/>
      <c r="E12" s="156"/>
      <c r="F12" s="156" t="s">
        <v>9</v>
      </c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 t="s">
        <v>10</v>
      </c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 t="s">
        <v>11</v>
      </c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 t="s">
        <v>12</v>
      </c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 t="s">
        <v>13</v>
      </c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 t="s">
        <v>14</v>
      </c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 t="s">
        <v>15</v>
      </c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 t="s">
        <v>16</v>
      </c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 t="s">
        <v>17</v>
      </c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</row>
    <row r="13" spans="1:164" s="13" customFormat="1" x14ac:dyDescent="0.25">
      <c r="A13" s="157">
        <v>1</v>
      </c>
      <c r="B13" s="158"/>
      <c r="C13" s="158"/>
      <c r="D13" s="158"/>
      <c r="E13" s="159"/>
      <c r="F13" s="160">
        <v>2</v>
      </c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>
        <v>3</v>
      </c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>
        <v>4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>
        <v>5</v>
      </c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>
        <v>6</v>
      </c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>
        <v>7</v>
      </c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>
        <v>8</v>
      </c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0"/>
      <c r="DR13" s="160">
        <v>9</v>
      </c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>
        <v>10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</row>
    <row r="14" spans="1:164" s="14" customFormat="1" ht="72" customHeight="1" x14ac:dyDescent="0.25">
      <c r="A14" s="148" t="s">
        <v>40</v>
      </c>
      <c r="B14" s="149"/>
      <c r="C14" s="149"/>
      <c r="D14" s="149"/>
      <c r="E14" s="150"/>
      <c r="F14" s="151" t="s">
        <v>93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 t="s">
        <v>96</v>
      </c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90" t="s">
        <v>99</v>
      </c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132">
        <f>40.291</f>
        <v>40.290999999999997</v>
      </c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41" t="s">
        <v>110</v>
      </c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38">
        <v>7.6541350000000001</v>
      </c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40"/>
      <c r="DA14" s="138">
        <f>CJ14</f>
        <v>7.6541350000000001</v>
      </c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40"/>
      <c r="DR14" s="138">
        <f>DA14</f>
        <v>7.6541350000000001</v>
      </c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40"/>
      <c r="EL14" s="138">
        <f>AZ14-DR14</f>
        <v>32.636865</v>
      </c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40"/>
    </row>
    <row r="15" spans="1:164" s="14" customFormat="1" ht="78.75" customHeight="1" x14ac:dyDescent="0.25">
      <c r="A15" s="148" t="s">
        <v>42</v>
      </c>
      <c r="B15" s="149"/>
      <c r="C15" s="149"/>
      <c r="D15" s="149"/>
      <c r="E15" s="150"/>
      <c r="F15" s="151" t="s">
        <v>94</v>
      </c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 t="s">
        <v>195</v>
      </c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90" t="s">
        <v>100</v>
      </c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132">
        <v>13.333</v>
      </c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41" t="s">
        <v>110</v>
      </c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38">
        <v>11.480491000000001</v>
      </c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40"/>
      <c r="DA15" s="138">
        <f t="shared" ref="DA15" si="0">CJ15</f>
        <v>11.480491000000001</v>
      </c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40"/>
      <c r="DR15" s="138">
        <f>DA15</f>
        <v>11.480491000000001</v>
      </c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40"/>
      <c r="EL15" s="138">
        <f>AZ15-DR15</f>
        <v>1.8525089999999995</v>
      </c>
      <c r="EM15" s="139"/>
      <c r="EN15" s="139"/>
      <c r="EO15" s="139"/>
      <c r="EP15" s="139"/>
      <c r="EQ15" s="139"/>
      <c r="ER15" s="139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40"/>
    </row>
    <row r="16" spans="1:164" s="14" customFormat="1" ht="117" customHeight="1" x14ac:dyDescent="0.25">
      <c r="A16" s="148" t="s">
        <v>44</v>
      </c>
      <c r="B16" s="149"/>
      <c r="C16" s="149"/>
      <c r="D16" s="149"/>
      <c r="E16" s="150"/>
      <c r="F16" s="151" t="s">
        <v>95</v>
      </c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 t="s">
        <v>98</v>
      </c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90" t="s">
        <v>101</v>
      </c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32">
        <v>87.5</v>
      </c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41" t="s">
        <v>199</v>
      </c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38">
        <v>52.434089999999998</v>
      </c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40"/>
      <c r="DA16" s="138">
        <f>CJ16</f>
        <v>52.434089999999998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40"/>
      <c r="DR16" s="138">
        <f>DA16</f>
        <v>52.434089999999998</v>
      </c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40"/>
      <c r="EL16" s="211">
        <f>AZ16-DR16</f>
        <v>35.065910000000002</v>
      </c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3"/>
    </row>
    <row r="17" spans="1:162" s="14" customFormat="1" ht="7.5" hidden="1" customHeight="1" x14ac:dyDescent="0.25">
      <c r="A17" s="148"/>
      <c r="B17" s="149"/>
      <c r="C17" s="149"/>
      <c r="D17" s="149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83" t="s">
        <v>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</row>
    <row r="22" spans="1:162" s="63" customFormat="1" ht="15.75" x14ac:dyDescent="0.25">
      <c r="AV22" s="114" t="s">
        <v>137</v>
      </c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54" t="s">
        <v>4</v>
      </c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4"/>
      <c r="CV23" s="154"/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4"/>
      <c r="DI23" s="154"/>
      <c r="DJ23" s="154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5" t="s">
        <v>19</v>
      </c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6" t="s">
        <v>168</v>
      </c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5">
        <v>20</v>
      </c>
      <c r="CS24" s="115"/>
      <c r="CT24" s="115"/>
      <c r="CU24" s="115"/>
      <c r="CV24" s="117" t="s">
        <v>205</v>
      </c>
      <c r="CW24" s="117"/>
      <c r="CX24" s="117"/>
      <c r="CY24" s="117"/>
      <c r="CZ24" s="118" t="s">
        <v>6</v>
      </c>
      <c r="DA24" s="118"/>
      <c r="DB24" s="118"/>
      <c r="DC24" s="118"/>
      <c r="DD24" s="118"/>
      <c r="DE24" s="118"/>
      <c r="DF24" s="118"/>
      <c r="DG24" s="118"/>
      <c r="DH24" s="118"/>
    </row>
    <row r="25" spans="1:162" s="63" customFormat="1" ht="15.75" x14ac:dyDescent="0.25">
      <c r="C25" s="115" t="s">
        <v>7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6" t="s">
        <v>169</v>
      </c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DC25" s="7"/>
    </row>
    <row r="27" spans="1:162" s="12" customFormat="1" ht="61.5" customHeight="1" x14ac:dyDescent="0.2">
      <c r="A27" s="156" t="s">
        <v>8</v>
      </c>
      <c r="B27" s="156"/>
      <c r="C27" s="156"/>
      <c r="D27" s="156"/>
      <c r="E27" s="156"/>
      <c r="F27" s="156" t="s">
        <v>20</v>
      </c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 t="s">
        <v>10</v>
      </c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 t="s">
        <v>21</v>
      </c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 t="s">
        <v>22</v>
      </c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 t="s">
        <v>23</v>
      </c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 t="s">
        <v>24</v>
      </c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 t="s">
        <v>25</v>
      </c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 t="s">
        <v>26</v>
      </c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 t="s">
        <v>27</v>
      </c>
      <c r="EN27" s="156"/>
      <c r="EO27" s="156"/>
      <c r="EP27" s="156"/>
      <c r="EQ27" s="156"/>
      <c r="ER27" s="156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6"/>
    </row>
    <row r="28" spans="1:162" s="13" customFormat="1" x14ac:dyDescent="0.25">
      <c r="A28" s="157">
        <v>1</v>
      </c>
      <c r="B28" s="158"/>
      <c r="C28" s="158"/>
      <c r="D28" s="158"/>
      <c r="E28" s="159"/>
      <c r="F28" s="160">
        <v>2</v>
      </c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>
        <v>3</v>
      </c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>
        <v>4</v>
      </c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>
        <v>5</v>
      </c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>
        <v>6</v>
      </c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>
        <v>7</v>
      </c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>
        <v>8</v>
      </c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>
        <v>9</v>
      </c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160"/>
      <c r="EH28" s="160"/>
      <c r="EI28" s="160"/>
      <c r="EJ28" s="160"/>
      <c r="EK28" s="160"/>
      <c r="EL28" s="160"/>
      <c r="EM28" s="160">
        <v>10</v>
      </c>
      <c r="EN28" s="160"/>
      <c r="EO28" s="160"/>
      <c r="EP28" s="160"/>
      <c r="EQ28" s="160"/>
      <c r="ER28" s="160"/>
      <c r="ES28" s="160"/>
      <c r="ET28" s="160"/>
      <c r="EU28" s="160"/>
      <c r="EV28" s="160"/>
      <c r="EW28" s="160"/>
      <c r="EX28" s="160"/>
      <c r="EY28" s="160"/>
      <c r="EZ28" s="160"/>
      <c r="FA28" s="160"/>
      <c r="FB28" s="160"/>
      <c r="FC28" s="160"/>
      <c r="FD28" s="160"/>
      <c r="FE28" s="160"/>
    </row>
    <row r="29" spans="1:162" s="14" customFormat="1" ht="68.25" customHeight="1" x14ac:dyDescent="0.25">
      <c r="A29" s="148" t="s">
        <v>40</v>
      </c>
      <c r="B29" s="149"/>
      <c r="C29" s="149"/>
      <c r="D29" s="149"/>
      <c r="E29" s="150"/>
      <c r="F29" s="151" t="s">
        <v>93</v>
      </c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 t="s">
        <v>96</v>
      </c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90" t="s">
        <v>99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132">
        <v>40.290999999999997</v>
      </c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41" t="s">
        <v>136</v>
      </c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33">
        <f>CJ14</f>
        <v>7.6541350000000001</v>
      </c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>
        <f>DA14</f>
        <v>7.6541350000000001</v>
      </c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>
        <f>CY29</f>
        <v>7.6541350000000001</v>
      </c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>
        <f>AZ29-DT29</f>
        <v>32.636865</v>
      </c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64"/>
    </row>
    <row r="30" spans="1:162" s="14" customFormat="1" ht="66" customHeight="1" x14ac:dyDescent="0.25">
      <c r="A30" s="148" t="s">
        <v>42</v>
      </c>
      <c r="B30" s="149"/>
      <c r="C30" s="149"/>
      <c r="D30" s="149"/>
      <c r="E30" s="150"/>
      <c r="F30" s="151" t="s">
        <v>94</v>
      </c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 t="s">
        <v>195</v>
      </c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90" t="s">
        <v>100</v>
      </c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132">
        <v>13.333</v>
      </c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41" t="s">
        <v>196</v>
      </c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33">
        <f t="shared" ref="CG30:CG31" si="1">CJ15</f>
        <v>11.480491000000001</v>
      </c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3">
        <f>DA15</f>
        <v>11.480491000000001</v>
      </c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>
        <f>CY30</f>
        <v>11.480491000000001</v>
      </c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133">
        <f>AZ30-DT30</f>
        <v>1.8525089999999995</v>
      </c>
      <c r="EN30" s="133"/>
      <c r="EO30" s="133"/>
      <c r="EP30" s="133"/>
      <c r="EQ30" s="133"/>
      <c r="ER30" s="133"/>
      <c r="ES30" s="133"/>
      <c r="ET30" s="133"/>
      <c r="EU30" s="133"/>
      <c r="EV30" s="133"/>
      <c r="EW30" s="133"/>
      <c r="EX30" s="133"/>
      <c r="EY30" s="133"/>
      <c r="EZ30" s="133"/>
      <c r="FA30" s="133"/>
      <c r="FB30" s="133"/>
      <c r="FC30" s="133"/>
      <c r="FD30" s="133"/>
      <c r="FE30" s="133"/>
    </row>
    <row r="31" spans="1:162" s="14" customFormat="1" ht="117.75" customHeight="1" x14ac:dyDescent="0.25">
      <c r="A31" s="148" t="s">
        <v>44</v>
      </c>
      <c r="B31" s="149"/>
      <c r="C31" s="149"/>
      <c r="D31" s="149"/>
      <c r="E31" s="150"/>
      <c r="F31" s="151" t="s">
        <v>95</v>
      </c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 t="s">
        <v>98</v>
      </c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90" t="s">
        <v>101</v>
      </c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133">
        <v>87.5</v>
      </c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41" t="s">
        <v>197</v>
      </c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33">
        <f t="shared" si="1"/>
        <v>52.434089999999998</v>
      </c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>
        <f>DA16</f>
        <v>52.434089999999998</v>
      </c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>
        <f>CY31</f>
        <v>52.434089999999998</v>
      </c>
      <c r="DU31" s="133"/>
      <c r="DV31" s="133"/>
      <c r="DW31" s="133"/>
      <c r="DX31" s="133"/>
      <c r="DY31" s="133"/>
      <c r="DZ31" s="133"/>
      <c r="EA31" s="133"/>
      <c r="EB31" s="133"/>
      <c r="EC31" s="133"/>
      <c r="ED31" s="133"/>
      <c r="EE31" s="133"/>
      <c r="EF31" s="133"/>
      <c r="EG31" s="133"/>
      <c r="EH31" s="133"/>
      <c r="EI31" s="133"/>
      <c r="EJ31" s="133"/>
      <c r="EK31" s="133"/>
      <c r="EL31" s="133"/>
      <c r="EM31" s="214">
        <f>EL16</f>
        <v>35.065910000000002</v>
      </c>
      <c r="EN31" s="214"/>
      <c r="EO31" s="214"/>
      <c r="EP31" s="214"/>
      <c r="EQ31" s="214"/>
      <c r="ER31" s="214"/>
      <c r="ES31" s="214"/>
      <c r="ET31" s="214"/>
      <c r="EU31" s="214"/>
      <c r="EV31" s="214"/>
      <c r="EW31" s="214"/>
      <c r="EX31" s="214"/>
      <c r="EY31" s="214"/>
      <c r="EZ31" s="214"/>
      <c r="FA31" s="214"/>
      <c r="FB31" s="214"/>
      <c r="FC31" s="214"/>
      <c r="FD31" s="214"/>
      <c r="FE31" s="214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83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/>
      <c r="FD35" s="113"/>
      <c r="FE35" s="11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54" t="s">
        <v>4</v>
      </c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54"/>
      <c r="DR37" s="154"/>
      <c r="DS37" s="154"/>
      <c r="DT37" s="154"/>
      <c r="DU37" s="154"/>
      <c r="DV37" s="154"/>
      <c r="DW37" s="154"/>
      <c r="DX37" s="154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5" t="s">
        <v>30</v>
      </c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6" t="s">
        <v>168</v>
      </c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5">
        <v>20</v>
      </c>
      <c r="DB38" s="115"/>
      <c r="DC38" s="115"/>
      <c r="DD38" s="115"/>
      <c r="DE38" s="117" t="s">
        <v>205</v>
      </c>
      <c r="DF38" s="117"/>
      <c r="DG38" s="117"/>
      <c r="DH38" s="117"/>
      <c r="DI38" s="118" t="s">
        <v>6</v>
      </c>
      <c r="DJ38" s="118"/>
      <c r="DK38" s="118"/>
      <c r="DL38" s="118"/>
      <c r="DM38" s="118"/>
      <c r="DN38" s="118"/>
      <c r="DO38" s="118"/>
      <c r="DP38" s="118"/>
      <c r="DQ38" s="118"/>
    </row>
    <row r="39" spans="1:161" s="63" customFormat="1" ht="15.75" x14ac:dyDescent="0.25">
      <c r="C39" s="115" t="s">
        <v>7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6" t="s">
        <v>169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DC39" s="7"/>
    </row>
    <row r="40" spans="1:161" s="61" customFormat="1" ht="15.75" x14ac:dyDescent="0.25">
      <c r="DC40" s="42"/>
    </row>
    <row r="41" spans="1:161" ht="45" customHeight="1" x14ac:dyDescent="0.25">
      <c r="A41" s="167" t="s">
        <v>31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9"/>
      <c r="L41" s="167" t="s">
        <v>32</v>
      </c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  <c r="AD41" s="156" t="s">
        <v>33</v>
      </c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156"/>
      <c r="CO41" s="156"/>
      <c r="CP41" s="156"/>
      <c r="CQ41" s="156"/>
      <c r="CR41" s="156"/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</row>
    <row r="42" spans="1:161" ht="13.5" customHeight="1" x14ac:dyDescent="0.2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2"/>
      <c r="L42" s="170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2"/>
      <c r="AD42" s="170">
        <v>1</v>
      </c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2"/>
      <c r="BK42" s="170">
        <v>2</v>
      </c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2"/>
      <c r="CR42" s="170">
        <v>3</v>
      </c>
      <c r="CS42" s="171"/>
      <c r="CT42" s="171"/>
      <c r="CU42" s="171"/>
      <c r="CV42" s="171"/>
      <c r="CW42" s="171"/>
      <c r="CX42" s="171"/>
      <c r="CY42" s="171"/>
      <c r="CZ42" s="171"/>
      <c r="DA42" s="171"/>
      <c r="DB42" s="171"/>
      <c r="DC42" s="171"/>
      <c r="DD42" s="171"/>
      <c r="DE42" s="171"/>
      <c r="DF42" s="171"/>
      <c r="DG42" s="171"/>
      <c r="DH42" s="171"/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2"/>
      <c r="DY42" s="156" t="s">
        <v>34</v>
      </c>
      <c r="DZ42" s="156"/>
      <c r="EA42" s="156"/>
      <c r="EB42" s="156"/>
      <c r="EC42" s="156"/>
      <c r="ED42" s="156"/>
      <c r="EE42" s="156"/>
      <c r="EF42" s="156"/>
      <c r="EG42" s="156"/>
      <c r="EH42" s="156"/>
      <c r="EI42" s="156"/>
      <c r="EJ42" s="156"/>
      <c r="EK42" s="156"/>
      <c r="EL42" s="156"/>
      <c r="EM42" s="156"/>
      <c r="EN42" s="156"/>
      <c r="EO42" s="156"/>
      <c r="EP42" s="156"/>
      <c r="EQ42" s="156"/>
      <c r="ER42" s="156"/>
      <c r="ES42" s="156"/>
      <c r="ET42" s="156"/>
      <c r="EU42" s="156"/>
      <c r="EV42" s="156"/>
      <c r="EW42" s="156"/>
      <c r="EX42" s="156"/>
      <c r="EY42" s="156"/>
      <c r="EZ42" s="156"/>
      <c r="FA42" s="156"/>
      <c r="FB42" s="156"/>
      <c r="FC42" s="156"/>
      <c r="FD42" s="156"/>
      <c r="FE42" s="156"/>
    </row>
    <row r="43" spans="1:161" ht="13.5" customHeight="1" x14ac:dyDescent="0.25">
      <c r="A43" s="170"/>
      <c r="B43" s="171"/>
      <c r="C43" s="171"/>
      <c r="D43" s="171"/>
      <c r="E43" s="171"/>
      <c r="F43" s="171"/>
      <c r="G43" s="171"/>
      <c r="H43" s="171"/>
      <c r="I43" s="171"/>
      <c r="J43" s="171"/>
      <c r="K43" s="172"/>
      <c r="L43" s="170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2"/>
      <c r="AD43" s="170" t="s">
        <v>35</v>
      </c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2"/>
      <c r="BK43" s="170" t="s">
        <v>36</v>
      </c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2"/>
      <c r="CR43" s="170" t="s">
        <v>37</v>
      </c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2"/>
      <c r="DY43" s="156" t="s">
        <v>34</v>
      </c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6"/>
      <c r="EK43" s="156"/>
      <c r="EL43" s="156"/>
      <c r="EM43" s="156"/>
      <c r="EN43" s="156"/>
      <c r="EO43" s="156"/>
      <c r="EP43" s="156"/>
      <c r="EQ43" s="156"/>
      <c r="ER43" s="156"/>
      <c r="ES43" s="156"/>
      <c r="ET43" s="156"/>
      <c r="EU43" s="156"/>
      <c r="EV43" s="156"/>
      <c r="EW43" s="156"/>
      <c r="EX43" s="156"/>
      <c r="EY43" s="156"/>
      <c r="EZ43" s="156"/>
      <c r="FA43" s="156"/>
      <c r="FB43" s="156"/>
      <c r="FC43" s="156"/>
      <c r="FD43" s="156"/>
      <c r="FE43" s="156"/>
    </row>
    <row r="44" spans="1:161" ht="44.25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9"/>
      <c r="L44" s="167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9"/>
      <c r="AD44" s="173" t="s">
        <v>38</v>
      </c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 t="s">
        <v>39</v>
      </c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 t="s">
        <v>38</v>
      </c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 t="s">
        <v>39</v>
      </c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 t="s">
        <v>38</v>
      </c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 t="s">
        <v>39</v>
      </c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 t="s">
        <v>38</v>
      </c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 t="s">
        <v>39</v>
      </c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</row>
    <row r="45" spans="1:161" s="18" customFormat="1" x14ac:dyDescent="0.25">
      <c r="A45" s="148" t="s">
        <v>40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74" t="s">
        <v>41</v>
      </c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</row>
    <row r="46" spans="1:161" s="18" customFormat="1" x14ac:dyDescent="0.25">
      <c r="A46" s="148" t="s">
        <v>42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74" t="s">
        <v>43</v>
      </c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</row>
    <row r="47" spans="1:161" s="18" customFormat="1" x14ac:dyDescent="0.25">
      <c r="A47" s="148" t="s">
        <v>44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74" t="s">
        <v>45</v>
      </c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</row>
    <row r="48" spans="1:161" s="18" customFormat="1" x14ac:dyDescent="0.25">
      <c r="A48" s="148" t="s">
        <v>34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50"/>
      <c r="L48" s="174" t="s">
        <v>34</v>
      </c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83" t="s">
        <v>119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</row>
    <row r="53" spans="1:161" s="8" customFormat="1" ht="15.75" x14ac:dyDescent="0.25">
      <c r="AV53" s="154" t="s">
        <v>4</v>
      </c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154"/>
      <c r="CW53" s="154"/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54"/>
      <c r="DI53" s="154"/>
      <c r="DJ53" s="154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5" t="s">
        <v>112</v>
      </c>
      <c r="BH54" s="115"/>
      <c r="BI54" s="115"/>
      <c r="BJ54" s="115"/>
      <c r="BK54" s="115"/>
      <c r="BL54" s="115"/>
      <c r="BM54" s="115"/>
      <c r="BN54" s="115"/>
      <c r="BO54" s="115"/>
      <c r="BP54" s="115"/>
      <c r="BQ54" s="116" t="s">
        <v>168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5">
        <v>20</v>
      </c>
      <c r="CJ54" s="115"/>
      <c r="CK54" s="115"/>
      <c r="CL54" s="115"/>
      <c r="CM54" s="117" t="s">
        <v>205</v>
      </c>
      <c r="CN54" s="117"/>
      <c r="CO54" s="117"/>
      <c r="CP54" s="117"/>
      <c r="CQ54" s="118" t="s">
        <v>6</v>
      </c>
      <c r="CR54" s="118"/>
      <c r="CS54" s="118"/>
      <c r="CT54" s="118"/>
      <c r="CU54" s="118"/>
      <c r="CV54" s="118"/>
      <c r="CW54" s="118"/>
      <c r="CX54" s="118"/>
      <c r="DC54" s="10"/>
    </row>
    <row r="55" spans="1:161" s="63" customFormat="1" ht="15.75" x14ac:dyDescent="0.25">
      <c r="O55" s="155" t="s">
        <v>7</v>
      </c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16" t="s">
        <v>169</v>
      </c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DC55" s="7"/>
    </row>
    <row r="57" spans="1:161" ht="66" customHeight="1" x14ac:dyDescent="0.25">
      <c r="A57" s="156" t="s">
        <v>47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 t="s">
        <v>48</v>
      </c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 t="s">
        <v>49</v>
      </c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 t="s">
        <v>50</v>
      </c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 t="s">
        <v>51</v>
      </c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 t="s">
        <v>52</v>
      </c>
      <c r="EB57" s="156"/>
      <c r="EC57" s="156"/>
      <c r="ED57" s="156"/>
      <c r="EE57" s="156"/>
      <c r="EF57" s="156"/>
      <c r="EG57" s="156"/>
      <c r="EH57" s="156"/>
      <c r="EI57" s="156"/>
      <c r="EJ57" s="156"/>
      <c r="EK57" s="156"/>
      <c r="EL57" s="156"/>
      <c r="EM57" s="156"/>
      <c r="EN57" s="156"/>
      <c r="EO57" s="156"/>
      <c r="EP57" s="156"/>
      <c r="EQ57" s="156"/>
      <c r="ER57" s="156"/>
      <c r="ES57" s="156"/>
      <c r="ET57" s="156"/>
      <c r="EU57" s="156"/>
      <c r="EV57" s="156"/>
      <c r="EW57" s="156"/>
      <c r="EX57" s="156"/>
      <c r="EY57" s="156"/>
      <c r="EZ57" s="156"/>
      <c r="FA57" s="156"/>
      <c r="FB57" s="156"/>
      <c r="FC57" s="156"/>
      <c r="FD57" s="156"/>
      <c r="FE57" s="156"/>
    </row>
    <row r="58" spans="1:161" s="20" customFormat="1" x14ac:dyDescent="0.25">
      <c r="A58" s="127">
        <v>1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>
        <v>2</v>
      </c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>
        <v>3</v>
      </c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>
        <v>4</v>
      </c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>
        <v>5</v>
      </c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>
        <v>6</v>
      </c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</row>
    <row r="59" spans="1:161" s="20" customFormat="1" ht="30" customHeight="1" x14ac:dyDescent="0.25">
      <c r="A59" s="90" t="s">
        <v>93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84" t="s">
        <v>111</v>
      </c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6"/>
      <c r="AS59" s="145" t="s">
        <v>104</v>
      </c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7"/>
      <c r="BQ59" s="138">
        <v>4.6360000000000001</v>
      </c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40"/>
      <c r="CT59" s="71">
        <v>8.3219999999999992</v>
      </c>
      <c r="CU59" s="71">
        <v>8.3219999999999992</v>
      </c>
      <c r="CV59" s="138">
        <f t="shared" ref="CV59:CV66" si="2">BQ59</f>
        <v>4.6360000000000001</v>
      </c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40"/>
      <c r="EA59" s="103">
        <f>EL14</f>
        <v>32.636865</v>
      </c>
      <c r="EB59" s="175"/>
      <c r="EC59" s="175"/>
      <c r="ED59" s="175"/>
      <c r="EE59" s="175"/>
      <c r="EF59" s="175"/>
      <c r="EG59" s="175"/>
      <c r="EH59" s="175"/>
      <c r="EI59" s="175"/>
      <c r="EJ59" s="175"/>
      <c r="EK59" s="175"/>
      <c r="EL59" s="175"/>
      <c r="EM59" s="175"/>
      <c r="EN59" s="175"/>
      <c r="EO59" s="175"/>
      <c r="EP59" s="175"/>
      <c r="EQ59" s="175"/>
      <c r="ER59" s="175"/>
      <c r="ES59" s="175"/>
      <c r="ET59" s="175"/>
      <c r="EU59" s="175"/>
      <c r="EV59" s="175"/>
      <c r="EW59" s="175"/>
      <c r="EX59" s="175"/>
      <c r="EY59" s="175"/>
      <c r="EZ59" s="175"/>
      <c r="FA59" s="175"/>
      <c r="FB59" s="175"/>
      <c r="FC59" s="175"/>
      <c r="FD59" s="175"/>
      <c r="FE59" s="176"/>
    </row>
    <row r="60" spans="1:161" s="20" customFormat="1" ht="30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87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9"/>
      <c r="AS60" s="145" t="s">
        <v>105</v>
      </c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7"/>
      <c r="BQ60" s="138">
        <v>1.5067300000000003</v>
      </c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40"/>
      <c r="CT60" s="73">
        <v>3.44</v>
      </c>
      <c r="CU60" s="73">
        <v>3.44</v>
      </c>
      <c r="CV60" s="133">
        <f t="shared" si="2"/>
        <v>1.5067300000000003</v>
      </c>
      <c r="CW60" s="133">
        <v>3.44</v>
      </c>
      <c r="CX60" s="133">
        <v>3.44</v>
      </c>
      <c r="CY60" s="133">
        <v>3.44</v>
      </c>
      <c r="CZ60" s="133">
        <v>3.44</v>
      </c>
      <c r="DA60" s="133">
        <v>3.44</v>
      </c>
      <c r="DB60" s="133">
        <v>3.44</v>
      </c>
      <c r="DC60" s="133">
        <v>3.44</v>
      </c>
      <c r="DD60" s="133">
        <v>3.44</v>
      </c>
      <c r="DE60" s="133">
        <v>3.44</v>
      </c>
      <c r="DF60" s="133">
        <v>3.44</v>
      </c>
      <c r="DG60" s="133">
        <v>3.44</v>
      </c>
      <c r="DH60" s="133">
        <v>3.44</v>
      </c>
      <c r="DI60" s="133">
        <v>3.44</v>
      </c>
      <c r="DJ60" s="133">
        <v>3.44</v>
      </c>
      <c r="DK60" s="133">
        <v>3.44</v>
      </c>
      <c r="DL60" s="133">
        <v>3.44</v>
      </c>
      <c r="DM60" s="133">
        <v>3.44</v>
      </c>
      <c r="DN60" s="133">
        <v>3.44</v>
      </c>
      <c r="DO60" s="133">
        <v>3.44</v>
      </c>
      <c r="DP60" s="133">
        <v>3.44</v>
      </c>
      <c r="DQ60" s="133">
        <v>3.44</v>
      </c>
      <c r="DR60" s="133">
        <v>3.44</v>
      </c>
      <c r="DS60" s="133">
        <v>3.44</v>
      </c>
      <c r="DT60" s="133">
        <v>3.44</v>
      </c>
      <c r="DU60" s="133">
        <v>3.44</v>
      </c>
      <c r="DV60" s="133">
        <v>3.44</v>
      </c>
      <c r="DW60" s="133">
        <v>3.44</v>
      </c>
      <c r="DX60" s="133">
        <v>3.44</v>
      </c>
      <c r="DY60" s="133">
        <v>3.44</v>
      </c>
      <c r="DZ60" s="133">
        <v>3.44</v>
      </c>
      <c r="EA60" s="216"/>
      <c r="EB60" s="217"/>
      <c r="EC60" s="217"/>
      <c r="ED60" s="217"/>
      <c r="EE60" s="217"/>
      <c r="EF60" s="217"/>
      <c r="EG60" s="217"/>
      <c r="EH60" s="217"/>
      <c r="EI60" s="217"/>
      <c r="EJ60" s="217"/>
      <c r="EK60" s="217"/>
      <c r="EL60" s="217"/>
      <c r="EM60" s="217"/>
      <c r="EN60" s="217"/>
      <c r="EO60" s="217"/>
      <c r="EP60" s="217"/>
      <c r="EQ60" s="217"/>
      <c r="ER60" s="217"/>
      <c r="ES60" s="217"/>
      <c r="ET60" s="217"/>
      <c r="EU60" s="217"/>
      <c r="EV60" s="217"/>
      <c r="EW60" s="217"/>
      <c r="EX60" s="217"/>
      <c r="EY60" s="217"/>
      <c r="EZ60" s="217"/>
      <c r="FA60" s="217"/>
      <c r="FB60" s="217"/>
      <c r="FC60" s="217"/>
      <c r="FD60" s="217"/>
      <c r="FE60" s="218"/>
    </row>
    <row r="61" spans="1:161" s="20" customFormat="1" ht="30" customHeight="1" x14ac:dyDescent="0.25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87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9"/>
      <c r="AS61" s="145" t="s">
        <v>106</v>
      </c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7"/>
      <c r="BQ61" s="138">
        <v>0</v>
      </c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  <c r="CP61" s="139"/>
      <c r="CQ61" s="139"/>
      <c r="CR61" s="139"/>
      <c r="CS61" s="140"/>
      <c r="CT61" s="73">
        <v>2.5999999999999999E-2</v>
      </c>
      <c r="CU61" s="73">
        <v>2.5999999999999999E-2</v>
      </c>
      <c r="CV61" s="133">
        <f t="shared" si="2"/>
        <v>0</v>
      </c>
      <c r="CW61" s="133">
        <v>2.5999999999999999E-2</v>
      </c>
      <c r="CX61" s="133">
        <v>2.5999999999999999E-2</v>
      </c>
      <c r="CY61" s="133">
        <v>2.5999999999999999E-2</v>
      </c>
      <c r="CZ61" s="133">
        <v>2.5999999999999999E-2</v>
      </c>
      <c r="DA61" s="133">
        <v>2.5999999999999999E-2</v>
      </c>
      <c r="DB61" s="133">
        <v>2.5999999999999999E-2</v>
      </c>
      <c r="DC61" s="133">
        <v>2.5999999999999999E-2</v>
      </c>
      <c r="DD61" s="133">
        <v>2.5999999999999999E-2</v>
      </c>
      <c r="DE61" s="133">
        <v>2.5999999999999999E-2</v>
      </c>
      <c r="DF61" s="133">
        <v>2.5999999999999999E-2</v>
      </c>
      <c r="DG61" s="133">
        <v>2.5999999999999999E-2</v>
      </c>
      <c r="DH61" s="133">
        <v>2.5999999999999999E-2</v>
      </c>
      <c r="DI61" s="133">
        <v>2.5999999999999999E-2</v>
      </c>
      <c r="DJ61" s="133">
        <v>2.5999999999999999E-2</v>
      </c>
      <c r="DK61" s="133">
        <v>2.5999999999999999E-2</v>
      </c>
      <c r="DL61" s="133">
        <v>2.5999999999999999E-2</v>
      </c>
      <c r="DM61" s="133">
        <v>2.5999999999999999E-2</v>
      </c>
      <c r="DN61" s="133">
        <v>2.5999999999999999E-2</v>
      </c>
      <c r="DO61" s="133">
        <v>2.5999999999999999E-2</v>
      </c>
      <c r="DP61" s="133">
        <v>2.5999999999999999E-2</v>
      </c>
      <c r="DQ61" s="133">
        <v>2.5999999999999999E-2</v>
      </c>
      <c r="DR61" s="133">
        <v>2.5999999999999999E-2</v>
      </c>
      <c r="DS61" s="133">
        <v>2.5999999999999999E-2</v>
      </c>
      <c r="DT61" s="133">
        <v>2.5999999999999999E-2</v>
      </c>
      <c r="DU61" s="133">
        <v>2.5999999999999999E-2</v>
      </c>
      <c r="DV61" s="133">
        <v>2.5999999999999999E-2</v>
      </c>
      <c r="DW61" s="133">
        <v>2.5999999999999999E-2</v>
      </c>
      <c r="DX61" s="133">
        <v>2.5999999999999999E-2</v>
      </c>
      <c r="DY61" s="133">
        <v>2.5999999999999999E-2</v>
      </c>
      <c r="DZ61" s="133">
        <v>2.5999999999999999E-2</v>
      </c>
      <c r="EA61" s="216"/>
      <c r="EB61" s="217"/>
      <c r="EC61" s="217"/>
      <c r="ED61" s="217"/>
      <c r="EE61" s="217"/>
      <c r="EF61" s="217"/>
      <c r="EG61" s="217"/>
      <c r="EH61" s="217"/>
      <c r="EI61" s="217"/>
      <c r="EJ61" s="217"/>
      <c r="EK61" s="217"/>
      <c r="EL61" s="217"/>
      <c r="EM61" s="217"/>
      <c r="EN61" s="217"/>
      <c r="EO61" s="217"/>
      <c r="EP61" s="217"/>
      <c r="EQ61" s="217"/>
      <c r="ER61" s="217"/>
      <c r="ES61" s="217"/>
      <c r="ET61" s="217"/>
      <c r="EU61" s="217"/>
      <c r="EV61" s="217"/>
      <c r="EW61" s="217"/>
      <c r="EX61" s="217"/>
      <c r="EY61" s="217"/>
      <c r="EZ61" s="217"/>
      <c r="FA61" s="217"/>
      <c r="FB61" s="217"/>
      <c r="FC61" s="217"/>
      <c r="FD61" s="217"/>
      <c r="FE61" s="218"/>
    </row>
    <row r="62" spans="1:161" s="20" customFormat="1" ht="30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87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9"/>
      <c r="AS62" s="145" t="s">
        <v>188</v>
      </c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7"/>
      <c r="BQ62" s="138">
        <v>0</v>
      </c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  <c r="CP62" s="139"/>
      <c r="CQ62" s="139"/>
      <c r="CR62" s="139"/>
      <c r="CS62" s="140"/>
      <c r="CT62" s="73">
        <v>8.2598000000000005E-2</v>
      </c>
      <c r="CU62" s="73">
        <v>8.2598000000000005E-2</v>
      </c>
      <c r="CV62" s="133">
        <f t="shared" si="2"/>
        <v>0</v>
      </c>
      <c r="CW62" s="133">
        <v>8.2598000000000005E-2</v>
      </c>
      <c r="CX62" s="133">
        <v>8.2598000000000005E-2</v>
      </c>
      <c r="CY62" s="133">
        <v>8.2598000000000005E-2</v>
      </c>
      <c r="CZ62" s="133">
        <v>8.2598000000000005E-2</v>
      </c>
      <c r="DA62" s="133">
        <v>8.2598000000000005E-2</v>
      </c>
      <c r="DB62" s="133">
        <v>8.2598000000000005E-2</v>
      </c>
      <c r="DC62" s="133">
        <v>8.2598000000000005E-2</v>
      </c>
      <c r="DD62" s="133">
        <v>8.2598000000000005E-2</v>
      </c>
      <c r="DE62" s="133">
        <v>8.2598000000000005E-2</v>
      </c>
      <c r="DF62" s="133">
        <v>8.2598000000000005E-2</v>
      </c>
      <c r="DG62" s="133">
        <v>8.2598000000000005E-2</v>
      </c>
      <c r="DH62" s="133">
        <v>8.2598000000000005E-2</v>
      </c>
      <c r="DI62" s="133">
        <v>8.2598000000000005E-2</v>
      </c>
      <c r="DJ62" s="133">
        <v>8.2598000000000005E-2</v>
      </c>
      <c r="DK62" s="133">
        <v>8.2598000000000005E-2</v>
      </c>
      <c r="DL62" s="133">
        <v>8.2598000000000005E-2</v>
      </c>
      <c r="DM62" s="133">
        <v>8.2598000000000005E-2</v>
      </c>
      <c r="DN62" s="133">
        <v>8.2598000000000005E-2</v>
      </c>
      <c r="DO62" s="133">
        <v>8.2598000000000005E-2</v>
      </c>
      <c r="DP62" s="133">
        <v>8.2598000000000005E-2</v>
      </c>
      <c r="DQ62" s="133">
        <v>8.2598000000000005E-2</v>
      </c>
      <c r="DR62" s="133">
        <v>8.2598000000000005E-2</v>
      </c>
      <c r="DS62" s="133">
        <v>8.2598000000000005E-2</v>
      </c>
      <c r="DT62" s="133">
        <v>8.2598000000000005E-2</v>
      </c>
      <c r="DU62" s="133">
        <v>8.2598000000000005E-2</v>
      </c>
      <c r="DV62" s="133">
        <v>8.2598000000000005E-2</v>
      </c>
      <c r="DW62" s="133">
        <v>8.2598000000000005E-2</v>
      </c>
      <c r="DX62" s="133">
        <v>8.2598000000000005E-2</v>
      </c>
      <c r="DY62" s="133">
        <v>8.2598000000000005E-2</v>
      </c>
      <c r="DZ62" s="133">
        <v>8.2598000000000005E-2</v>
      </c>
      <c r="EA62" s="216"/>
      <c r="EB62" s="217"/>
      <c r="EC62" s="217"/>
      <c r="ED62" s="217"/>
      <c r="EE62" s="217"/>
      <c r="EF62" s="217"/>
      <c r="EG62" s="217"/>
      <c r="EH62" s="217"/>
      <c r="EI62" s="217"/>
      <c r="EJ62" s="217"/>
      <c r="EK62" s="217"/>
      <c r="EL62" s="217"/>
      <c r="EM62" s="217"/>
      <c r="EN62" s="217"/>
      <c r="EO62" s="217"/>
      <c r="EP62" s="217"/>
      <c r="EQ62" s="217"/>
      <c r="ER62" s="217"/>
      <c r="ES62" s="217"/>
      <c r="ET62" s="217"/>
      <c r="EU62" s="217"/>
      <c r="EV62" s="217"/>
      <c r="EW62" s="217"/>
      <c r="EX62" s="217"/>
      <c r="EY62" s="217"/>
      <c r="EZ62" s="217"/>
      <c r="FA62" s="217"/>
      <c r="FB62" s="217"/>
      <c r="FC62" s="217"/>
      <c r="FD62" s="217"/>
      <c r="FE62" s="218"/>
    </row>
    <row r="63" spans="1:161" s="20" customFormat="1" ht="47.2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87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9"/>
      <c r="AS63" s="145" t="s">
        <v>200</v>
      </c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7"/>
      <c r="BQ63" s="138">
        <v>3.5000000000000003E-2</v>
      </c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40"/>
      <c r="CT63" s="73">
        <v>7.0000000000000007E-2</v>
      </c>
      <c r="CU63" s="73">
        <v>7.0000000000000007E-2</v>
      </c>
      <c r="CV63" s="133">
        <f t="shared" si="2"/>
        <v>3.5000000000000003E-2</v>
      </c>
      <c r="CW63" s="133">
        <v>7.0000000000000007E-2</v>
      </c>
      <c r="CX63" s="133">
        <v>7.0000000000000007E-2</v>
      </c>
      <c r="CY63" s="133">
        <v>7.0000000000000007E-2</v>
      </c>
      <c r="CZ63" s="133">
        <v>7.0000000000000007E-2</v>
      </c>
      <c r="DA63" s="133">
        <v>7.0000000000000007E-2</v>
      </c>
      <c r="DB63" s="133">
        <v>7.0000000000000007E-2</v>
      </c>
      <c r="DC63" s="133">
        <v>7.0000000000000007E-2</v>
      </c>
      <c r="DD63" s="133">
        <v>7.0000000000000007E-2</v>
      </c>
      <c r="DE63" s="133">
        <v>7.0000000000000007E-2</v>
      </c>
      <c r="DF63" s="133">
        <v>7.0000000000000007E-2</v>
      </c>
      <c r="DG63" s="133">
        <v>7.0000000000000007E-2</v>
      </c>
      <c r="DH63" s="133">
        <v>7.0000000000000007E-2</v>
      </c>
      <c r="DI63" s="133">
        <v>7.0000000000000007E-2</v>
      </c>
      <c r="DJ63" s="133">
        <v>7.0000000000000007E-2</v>
      </c>
      <c r="DK63" s="133">
        <v>7.0000000000000007E-2</v>
      </c>
      <c r="DL63" s="133">
        <v>7.0000000000000007E-2</v>
      </c>
      <c r="DM63" s="133">
        <v>7.0000000000000007E-2</v>
      </c>
      <c r="DN63" s="133">
        <v>7.0000000000000007E-2</v>
      </c>
      <c r="DO63" s="133">
        <v>7.0000000000000007E-2</v>
      </c>
      <c r="DP63" s="133">
        <v>7.0000000000000007E-2</v>
      </c>
      <c r="DQ63" s="133">
        <v>7.0000000000000007E-2</v>
      </c>
      <c r="DR63" s="133">
        <v>7.0000000000000007E-2</v>
      </c>
      <c r="DS63" s="133">
        <v>7.0000000000000007E-2</v>
      </c>
      <c r="DT63" s="133">
        <v>7.0000000000000007E-2</v>
      </c>
      <c r="DU63" s="133">
        <v>7.0000000000000007E-2</v>
      </c>
      <c r="DV63" s="133">
        <v>7.0000000000000007E-2</v>
      </c>
      <c r="DW63" s="133">
        <v>7.0000000000000007E-2</v>
      </c>
      <c r="DX63" s="133">
        <v>7.0000000000000007E-2</v>
      </c>
      <c r="DY63" s="133">
        <v>7.0000000000000007E-2</v>
      </c>
      <c r="DZ63" s="133">
        <v>7.0000000000000007E-2</v>
      </c>
      <c r="EA63" s="216"/>
      <c r="EB63" s="217"/>
      <c r="EC63" s="217"/>
      <c r="ED63" s="217"/>
      <c r="EE63" s="217"/>
      <c r="EF63" s="217"/>
      <c r="EG63" s="217"/>
      <c r="EH63" s="217"/>
      <c r="EI63" s="217"/>
      <c r="EJ63" s="217"/>
      <c r="EK63" s="217"/>
      <c r="EL63" s="217"/>
      <c r="EM63" s="217"/>
      <c r="EN63" s="217"/>
      <c r="EO63" s="217"/>
      <c r="EP63" s="217"/>
      <c r="EQ63" s="217"/>
      <c r="ER63" s="217"/>
      <c r="ES63" s="217"/>
      <c r="ET63" s="217"/>
      <c r="EU63" s="217"/>
      <c r="EV63" s="217"/>
      <c r="EW63" s="217"/>
      <c r="EX63" s="217"/>
      <c r="EY63" s="217"/>
      <c r="EZ63" s="217"/>
      <c r="FA63" s="217"/>
      <c r="FB63" s="217"/>
      <c r="FC63" s="217"/>
      <c r="FD63" s="217"/>
      <c r="FE63" s="218"/>
    </row>
    <row r="64" spans="1:161" s="20" customFormat="1" ht="30" customHeight="1" x14ac:dyDescent="0.25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87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9"/>
      <c r="AS64" s="177" t="s">
        <v>110</v>
      </c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9"/>
      <c r="BQ64" s="138">
        <v>1.4764049999999997</v>
      </c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40"/>
      <c r="CT64" s="74">
        <v>0</v>
      </c>
      <c r="CU64" s="74">
        <v>0</v>
      </c>
      <c r="CV64" s="215">
        <f t="shared" si="2"/>
        <v>1.4764049999999997</v>
      </c>
      <c r="CW64" s="215"/>
      <c r="CX64" s="215"/>
      <c r="CY64" s="215"/>
      <c r="CZ64" s="215"/>
      <c r="DA64" s="215"/>
      <c r="DB64" s="215"/>
      <c r="DC64" s="215"/>
      <c r="DD64" s="215"/>
      <c r="DE64" s="215"/>
      <c r="DF64" s="215"/>
      <c r="DG64" s="215"/>
      <c r="DH64" s="215"/>
      <c r="DI64" s="215"/>
      <c r="DJ64" s="215"/>
      <c r="DK64" s="215"/>
      <c r="DL64" s="215"/>
      <c r="DM64" s="215"/>
      <c r="DN64" s="215"/>
      <c r="DO64" s="215"/>
      <c r="DP64" s="215"/>
      <c r="DQ64" s="215"/>
      <c r="DR64" s="215"/>
      <c r="DS64" s="215"/>
      <c r="DT64" s="215"/>
      <c r="DU64" s="215"/>
      <c r="DV64" s="215"/>
      <c r="DW64" s="215"/>
      <c r="DX64" s="215"/>
      <c r="DY64" s="215"/>
      <c r="DZ64" s="215"/>
      <c r="EA64" s="216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8"/>
    </row>
    <row r="65" spans="1:161" s="35" customFormat="1" ht="30" customHeight="1" x14ac:dyDescent="0.25">
      <c r="A65" s="90" t="s">
        <v>94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 t="s">
        <v>115</v>
      </c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141" t="s">
        <v>105</v>
      </c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38">
        <v>0.53466999999999987</v>
      </c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40"/>
      <c r="CT65" s="73">
        <v>1.6819999999999999</v>
      </c>
      <c r="CU65" s="73">
        <v>1.6819999999999999</v>
      </c>
      <c r="CV65" s="133">
        <f t="shared" si="2"/>
        <v>0.53466999999999987</v>
      </c>
      <c r="CW65" s="133">
        <v>1.6819999999999999</v>
      </c>
      <c r="CX65" s="133">
        <v>1.6819999999999999</v>
      </c>
      <c r="CY65" s="133">
        <v>1.6819999999999999</v>
      </c>
      <c r="CZ65" s="133">
        <v>1.6819999999999999</v>
      </c>
      <c r="DA65" s="133">
        <v>1.6819999999999999</v>
      </c>
      <c r="DB65" s="133">
        <v>1.6819999999999999</v>
      </c>
      <c r="DC65" s="133">
        <v>1.6819999999999999</v>
      </c>
      <c r="DD65" s="133">
        <v>1.6819999999999999</v>
      </c>
      <c r="DE65" s="133">
        <v>1.6819999999999999</v>
      </c>
      <c r="DF65" s="133">
        <v>1.6819999999999999</v>
      </c>
      <c r="DG65" s="133">
        <v>1.6819999999999999</v>
      </c>
      <c r="DH65" s="133">
        <v>1.6819999999999999</v>
      </c>
      <c r="DI65" s="133">
        <v>1.6819999999999999</v>
      </c>
      <c r="DJ65" s="133">
        <v>1.6819999999999999</v>
      </c>
      <c r="DK65" s="133">
        <v>1.6819999999999999</v>
      </c>
      <c r="DL65" s="133">
        <v>1.6819999999999999</v>
      </c>
      <c r="DM65" s="133">
        <v>1.6819999999999999</v>
      </c>
      <c r="DN65" s="133">
        <v>1.6819999999999999</v>
      </c>
      <c r="DO65" s="133">
        <v>1.6819999999999999</v>
      </c>
      <c r="DP65" s="133">
        <v>1.6819999999999999</v>
      </c>
      <c r="DQ65" s="133">
        <v>1.6819999999999999</v>
      </c>
      <c r="DR65" s="133">
        <v>1.6819999999999999</v>
      </c>
      <c r="DS65" s="133">
        <v>1.6819999999999999</v>
      </c>
      <c r="DT65" s="133">
        <v>1.6819999999999999</v>
      </c>
      <c r="DU65" s="133">
        <v>1.6819999999999999</v>
      </c>
      <c r="DV65" s="133">
        <v>1.6819999999999999</v>
      </c>
      <c r="DW65" s="133">
        <v>1.6819999999999999</v>
      </c>
      <c r="DX65" s="133">
        <v>1.6819999999999999</v>
      </c>
      <c r="DY65" s="133">
        <v>1.6819999999999999</v>
      </c>
      <c r="DZ65" s="133">
        <v>1.6819999999999999</v>
      </c>
      <c r="EA65" s="133">
        <f>EM30</f>
        <v>1.8525089999999995</v>
      </c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</row>
    <row r="66" spans="1:161" s="35" customFormat="1" ht="30" customHeight="1" x14ac:dyDescent="0.25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141" t="s">
        <v>201</v>
      </c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38">
        <v>8.3000000000000007</v>
      </c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40"/>
      <c r="CT66" s="73">
        <v>6.2</v>
      </c>
      <c r="CU66" s="73">
        <v>6.2</v>
      </c>
      <c r="CV66" s="133">
        <f t="shared" si="2"/>
        <v>8.3000000000000007</v>
      </c>
      <c r="CW66" s="133">
        <v>6.2</v>
      </c>
      <c r="CX66" s="133">
        <v>6.2</v>
      </c>
      <c r="CY66" s="133">
        <v>6.2</v>
      </c>
      <c r="CZ66" s="133">
        <v>6.2</v>
      </c>
      <c r="DA66" s="133">
        <v>6.2</v>
      </c>
      <c r="DB66" s="133">
        <v>6.2</v>
      </c>
      <c r="DC66" s="133">
        <v>6.2</v>
      </c>
      <c r="DD66" s="133">
        <v>6.2</v>
      </c>
      <c r="DE66" s="133">
        <v>6.2</v>
      </c>
      <c r="DF66" s="133">
        <v>6.2</v>
      </c>
      <c r="DG66" s="133">
        <v>6.2</v>
      </c>
      <c r="DH66" s="133">
        <v>6.2</v>
      </c>
      <c r="DI66" s="133">
        <v>6.2</v>
      </c>
      <c r="DJ66" s="133">
        <v>6.2</v>
      </c>
      <c r="DK66" s="133">
        <v>6.2</v>
      </c>
      <c r="DL66" s="133">
        <v>6.2</v>
      </c>
      <c r="DM66" s="133">
        <v>6.2</v>
      </c>
      <c r="DN66" s="133">
        <v>6.2</v>
      </c>
      <c r="DO66" s="133">
        <v>6.2</v>
      </c>
      <c r="DP66" s="133">
        <v>6.2</v>
      </c>
      <c r="DQ66" s="133">
        <v>6.2</v>
      </c>
      <c r="DR66" s="133">
        <v>6.2</v>
      </c>
      <c r="DS66" s="133">
        <v>6.2</v>
      </c>
      <c r="DT66" s="133">
        <v>6.2</v>
      </c>
      <c r="DU66" s="133">
        <v>6.2</v>
      </c>
      <c r="DV66" s="133">
        <v>6.2</v>
      </c>
      <c r="DW66" s="133">
        <v>6.2</v>
      </c>
      <c r="DX66" s="133">
        <v>6.2</v>
      </c>
      <c r="DY66" s="133">
        <v>6.2</v>
      </c>
      <c r="DZ66" s="133">
        <v>6.2</v>
      </c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  <c r="EY66" s="133"/>
      <c r="EZ66" s="133"/>
      <c r="FA66" s="133"/>
      <c r="FB66" s="133"/>
      <c r="FC66" s="133"/>
      <c r="FD66" s="133"/>
      <c r="FE66" s="133"/>
    </row>
    <row r="67" spans="1:161" s="35" customFormat="1" ht="30" hidden="1" customHeight="1" x14ac:dyDescent="0.25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33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</row>
    <row r="68" spans="1:161" s="35" customFormat="1" ht="30" customHeight="1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141" t="s">
        <v>110</v>
      </c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38">
        <v>2.6458209999999998</v>
      </c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73">
        <v>3.5000900000000001</v>
      </c>
      <c r="CU68" s="73">
        <v>3.5000900000000001</v>
      </c>
      <c r="CV68" s="133">
        <f t="shared" ref="CV68:CV76" si="3">BQ68</f>
        <v>2.6458209999999998</v>
      </c>
      <c r="CW68" s="133">
        <v>3.5000900000000001</v>
      </c>
      <c r="CX68" s="133">
        <v>3.5000900000000001</v>
      </c>
      <c r="CY68" s="133">
        <v>3.5000900000000001</v>
      </c>
      <c r="CZ68" s="133">
        <v>3.5000900000000001</v>
      </c>
      <c r="DA68" s="133">
        <v>3.5000900000000001</v>
      </c>
      <c r="DB68" s="133">
        <v>3.5000900000000001</v>
      </c>
      <c r="DC68" s="133">
        <v>3.5000900000000001</v>
      </c>
      <c r="DD68" s="133">
        <v>3.5000900000000001</v>
      </c>
      <c r="DE68" s="133">
        <v>3.5000900000000001</v>
      </c>
      <c r="DF68" s="133">
        <v>3.5000900000000001</v>
      </c>
      <c r="DG68" s="133">
        <v>3.5000900000000001</v>
      </c>
      <c r="DH68" s="133">
        <v>3.5000900000000001</v>
      </c>
      <c r="DI68" s="133">
        <v>3.5000900000000001</v>
      </c>
      <c r="DJ68" s="133">
        <v>3.5000900000000001</v>
      </c>
      <c r="DK68" s="133">
        <v>3.5000900000000001</v>
      </c>
      <c r="DL68" s="133">
        <v>3.5000900000000001</v>
      </c>
      <c r="DM68" s="133">
        <v>3.5000900000000001</v>
      </c>
      <c r="DN68" s="133">
        <v>3.5000900000000001</v>
      </c>
      <c r="DO68" s="133">
        <v>3.5000900000000001</v>
      </c>
      <c r="DP68" s="133">
        <v>3.5000900000000001</v>
      </c>
      <c r="DQ68" s="133">
        <v>3.5000900000000001</v>
      </c>
      <c r="DR68" s="133">
        <v>3.5000900000000001</v>
      </c>
      <c r="DS68" s="133">
        <v>3.5000900000000001</v>
      </c>
      <c r="DT68" s="133">
        <v>3.5000900000000001</v>
      </c>
      <c r="DU68" s="133">
        <v>3.5000900000000001</v>
      </c>
      <c r="DV68" s="133">
        <v>3.5000900000000001</v>
      </c>
      <c r="DW68" s="133">
        <v>3.5000900000000001</v>
      </c>
      <c r="DX68" s="133">
        <v>3.5000900000000001</v>
      </c>
      <c r="DY68" s="133">
        <v>3.5000900000000001</v>
      </c>
      <c r="DZ68" s="133">
        <v>3.5000900000000001</v>
      </c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</row>
    <row r="69" spans="1:161" s="20" customFormat="1" ht="30" customHeight="1" x14ac:dyDescent="0.25">
      <c r="A69" s="84" t="s">
        <v>95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7" t="s">
        <v>120</v>
      </c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9"/>
      <c r="AS69" s="142" t="s">
        <v>116</v>
      </c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4"/>
      <c r="BQ69" s="138">
        <v>43.5</v>
      </c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40"/>
      <c r="CT69" s="77">
        <v>164.824444</v>
      </c>
      <c r="CU69" s="77">
        <v>164.824444</v>
      </c>
      <c r="CV69" s="219">
        <f t="shared" si="3"/>
        <v>43.5</v>
      </c>
      <c r="CW69" s="219">
        <f t="shared" ref="CW69:DZ69" si="4">162.024444+2.8</f>
        <v>164.824444</v>
      </c>
      <c r="CX69" s="219">
        <f t="shared" si="4"/>
        <v>164.824444</v>
      </c>
      <c r="CY69" s="219">
        <f t="shared" si="4"/>
        <v>164.824444</v>
      </c>
      <c r="CZ69" s="219">
        <f t="shared" si="4"/>
        <v>164.824444</v>
      </c>
      <c r="DA69" s="219">
        <f t="shared" si="4"/>
        <v>164.824444</v>
      </c>
      <c r="DB69" s="219">
        <f t="shared" si="4"/>
        <v>164.824444</v>
      </c>
      <c r="DC69" s="219">
        <f t="shared" si="4"/>
        <v>164.824444</v>
      </c>
      <c r="DD69" s="219">
        <f t="shared" si="4"/>
        <v>164.824444</v>
      </c>
      <c r="DE69" s="219">
        <f t="shared" si="4"/>
        <v>164.824444</v>
      </c>
      <c r="DF69" s="219">
        <f t="shared" si="4"/>
        <v>164.824444</v>
      </c>
      <c r="DG69" s="219">
        <f t="shared" si="4"/>
        <v>164.824444</v>
      </c>
      <c r="DH69" s="219">
        <f t="shared" si="4"/>
        <v>164.824444</v>
      </c>
      <c r="DI69" s="219">
        <f t="shared" si="4"/>
        <v>164.824444</v>
      </c>
      <c r="DJ69" s="219">
        <f t="shared" si="4"/>
        <v>164.824444</v>
      </c>
      <c r="DK69" s="219">
        <f t="shared" si="4"/>
        <v>164.824444</v>
      </c>
      <c r="DL69" s="219">
        <f t="shared" si="4"/>
        <v>164.824444</v>
      </c>
      <c r="DM69" s="219">
        <f t="shared" si="4"/>
        <v>164.824444</v>
      </c>
      <c r="DN69" s="219">
        <f t="shared" si="4"/>
        <v>164.824444</v>
      </c>
      <c r="DO69" s="219">
        <f t="shared" si="4"/>
        <v>164.824444</v>
      </c>
      <c r="DP69" s="219">
        <f t="shared" si="4"/>
        <v>164.824444</v>
      </c>
      <c r="DQ69" s="219">
        <f t="shared" si="4"/>
        <v>164.824444</v>
      </c>
      <c r="DR69" s="219">
        <f t="shared" si="4"/>
        <v>164.824444</v>
      </c>
      <c r="DS69" s="219">
        <f t="shared" si="4"/>
        <v>164.824444</v>
      </c>
      <c r="DT69" s="219">
        <f t="shared" si="4"/>
        <v>164.824444</v>
      </c>
      <c r="DU69" s="219">
        <f t="shared" si="4"/>
        <v>164.824444</v>
      </c>
      <c r="DV69" s="219">
        <f t="shared" si="4"/>
        <v>164.824444</v>
      </c>
      <c r="DW69" s="219">
        <f t="shared" si="4"/>
        <v>164.824444</v>
      </c>
      <c r="DX69" s="219">
        <f t="shared" si="4"/>
        <v>164.824444</v>
      </c>
      <c r="DY69" s="219">
        <f t="shared" si="4"/>
        <v>164.824444</v>
      </c>
      <c r="DZ69" s="219">
        <f t="shared" si="4"/>
        <v>164.824444</v>
      </c>
      <c r="EA69" s="103">
        <f>EM31</f>
        <v>35.065910000000002</v>
      </c>
      <c r="EB69" s="175"/>
      <c r="EC69" s="175"/>
      <c r="ED69" s="175"/>
      <c r="EE69" s="175"/>
      <c r="EF69" s="175"/>
      <c r="EG69" s="175"/>
      <c r="EH69" s="175"/>
      <c r="EI69" s="175"/>
      <c r="EJ69" s="175"/>
      <c r="EK69" s="175"/>
      <c r="EL69" s="175"/>
      <c r="EM69" s="175"/>
      <c r="EN69" s="175"/>
      <c r="EO69" s="175"/>
      <c r="EP69" s="175"/>
      <c r="EQ69" s="175"/>
      <c r="ER69" s="175"/>
      <c r="ES69" s="175"/>
      <c r="ET69" s="175"/>
      <c r="EU69" s="175"/>
      <c r="EV69" s="175"/>
      <c r="EW69" s="175"/>
      <c r="EX69" s="175"/>
      <c r="EY69" s="175"/>
      <c r="EZ69" s="175"/>
      <c r="FA69" s="175"/>
      <c r="FB69" s="175"/>
      <c r="FC69" s="175"/>
      <c r="FD69" s="175"/>
      <c r="FE69" s="176"/>
    </row>
    <row r="70" spans="1:161" s="20" customFormat="1" ht="30" customHeight="1" x14ac:dyDescent="0.25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9"/>
      <c r="W70" s="87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9"/>
      <c r="AS70" s="145" t="s">
        <v>190</v>
      </c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7"/>
      <c r="BQ70" s="138">
        <v>0</v>
      </c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40"/>
      <c r="CT70" s="73">
        <v>0</v>
      </c>
      <c r="CU70" s="73">
        <v>0</v>
      </c>
      <c r="CV70" s="133">
        <f t="shared" si="3"/>
        <v>0</v>
      </c>
      <c r="CW70" s="133">
        <f t="shared" ref="CW70:DZ70" si="5">CW80+CW81</f>
        <v>0</v>
      </c>
      <c r="CX70" s="133">
        <f t="shared" si="5"/>
        <v>0</v>
      </c>
      <c r="CY70" s="133">
        <f t="shared" si="5"/>
        <v>0</v>
      </c>
      <c r="CZ70" s="133">
        <f t="shared" si="5"/>
        <v>0</v>
      </c>
      <c r="DA70" s="133">
        <f t="shared" si="5"/>
        <v>0</v>
      </c>
      <c r="DB70" s="133">
        <f t="shared" si="5"/>
        <v>0</v>
      </c>
      <c r="DC70" s="133">
        <f t="shared" si="5"/>
        <v>0</v>
      </c>
      <c r="DD70" s="133">
        <f t="shared" si="5"/>
        <v>0</v>
      </c>
      <c r="DE70" s="133">
        <f t="shared" si="5"/>
        <v>0</v>
      </c>
      <c r="DF70" s="133">
        <f t="shared" si="5"/>
        <v>0</v>
      </c>
      <c r="DG70" s="133">
        <f t="shared" si="5"/>
        <v>0</v>
      </c>
      <c r="DH70" s="133">
        <f t="shared" si="5"/>
        <v>0</v>
      </c>
      <c r="DI70" s="133">
        <f t="shared" si="5"/>
        <v>0</v>
      </c>
      <c r="DJ70" s="133">
        <f t="shared" si="5"/>
        <v>0</v>
      </c>
      <c r="DK70" s="133">
        <f t="shared" si="5"/>
        <v>0</v>
      </c>
      <c r="DL70" s="133">
        <f t="shared" si="5"/>
        <v>0</v>
      </c>
      <c r="DM70" s="133">
        <f t="shared" si="5"/>
        <v>0</v>
      </c>
      <c r="DN70" s="133">
        <f t="shared" si="5"/>
        <v>0</v>
      </c>
      <c r="DO70" s="133">
        <f t="shared" si="5"/>
        <v>0</v>
      </c>
      <c r="DP70" s="133">
        <f t="shared" si="5"/>
        <v>0</v>
      </c>
      <c r="DQ70" s="133">
        <f t="shared" si="5"/>
        <v>0</v>
      </c>
      <c r="DR70" s="133">
        <f t="shared" si="5"/>
        <v>0</v>
      </c>
      <c r="DS70" s="133">
        <f t="shared" si="5"/>
        <v>0</v>
      </c>
      <c r="DT70" s="133">
        <f t="shared" si="5"/>
        <v>0</v>
      </c>
      <c r="DU70" s="133">
        <f t="shared" si="5"/>
        <v>0</v>
      </c>
      <c r="DV70" s="133">
        <f t="shared" si="5"/>
        <v>0</v>
      </c>
      <c r="DW70" s="133">
        <f t="shared" si="5"/>
        <v>0</v>
      </c>
      <c r="DX70" s="133">
        <f t="shared" si="5"/>
        <v>0</v>
      </c>
      <c r="DY70" s="133">
        <f t="shared" si="5"/>
        <v>0</v>
      </c>
      <c r="DZ70" s="133">
        <f t="shared" si="5"/>
        <v>0</v>
      </c>
      <c r="EA70" s="216"/>
      <c r="EB70" s="217"/>
      <c r="EC70" s="217"/>
      <c r="ED70" s="217"/>
      <c r="EE70" s="217"/>
      <c r="EF70" s="217"/>
      <c r="EG70" s="217"/>
      <c r="EH70" s="217"/>
      <c r="EI70" s="217"/>
      <c r="EJ70" s="217"/>
      <c r="EK70" s="217"/>
      <c r="EL70" s="217"/>
      <c r="EM70" s="217"/>
      <c r="EN70" s="217"/>
      <c r="EO70" s="217"/>
      <c r="EP70" s="217"/>
      <c r="EQ70" s="217"/>
      <c r="ER70" s="217"/>
      <c r="ES70" s="217"/>
      <c r="ET70" s="217"/>
      <c r="EU70" s="217"/>
      <c r="EV70" s="217"/>
      <c r="EW70" s="217"/>
      <c r="EX70" s="217"/>
      <c r="EY70" s="217"/>
      <c r="EZ70" s="217"/>
      <c r="FA70" s="217"/>
      <c r="FB70" s="217"/>
      <c r="FC70" s="217"/>
      <c r="FD70" s="217"/>
      <c r="FE70" s="218"/>
    </row>
    <row r="71" spans="1:161" s="20" customFormat="1" ht="30" customHeight="1" x14ac:dyDescent="0.25">
      <c r="A71" s="87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9"/>
      <c r="W71" s="87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9"/>
      <c r="AS71" s="145" t="s">
        <v>117</v>
      </c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7"/>
      <c r="BQ71" s="138">
        <v>1.1935</v>
      </c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73"/>
      <c r="CU71" s="73"/>
      <c r="CV71" s="133">
        <f t="shared" si="3"/>
        <v>1.1935</v>
      </c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216"/>
      <c r="EB71" s="217"/>
      <c r="EC71" s="217"/>
      <c r="ED71" s="217"/>
      <c r="EE71" s="217"/>
      <c r="EF71" s="217"/>
      <c r="EG71" s="217"/>
      <c r="EH71" s="217"/>
      <c r="EI71" s="217"/>
      <c r="EJ71" s="217"/>
      <c r="EK71" s="217"/>
      <c r="EL71" s="217"/>
      <c r="EM71" s="217"/>
      <c r="EN71" s="217"/>
      <c r="EO71" s="217"/>
      <c r="EP71" s="217"/>
      <c r="EQ71" s="217"/>
      <c r="ER71" s="217"/>
      <c r="ES71" s="217"/>
      <c r="ET71" s="217"/>
      <c r="EU71" s="217"/>
      <c r="EV71" s="217"/>
      <c r="EW71" s="217"/>
      <c r="EX71" s="217"/>
      <c r="EY71" s="217"/>
      <c r="EZ71" s="217"/>
      <c r="FA71" s="217"/>
      <c r="FB71" s="217"/>
      <c r="FC71" s="217"/>
      <c r="FD71" s="217"/>
      <c r="FE71" s="218"/>
    </row>
    <row r="72" spans="1:161" s="20" customFormat="1" ht="30" customHeight="1" x14ac:dyDescent="0.25">
      <c r="A72" s="87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9"/>
      <c r="W72" s="87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9"/>
      <c r="AS72" s="145" t="s">
        <v>118</v>
      </c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7"/>
      <c r="BQ72" s="138">
        <v>0.70099999999999996</v>
      </c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40"/>
      <c r="CT72" s="73">
        <v>7.843</v>
      </c>
      <c r="CU72" s="73">
        <v>7.843</v>
      </c>
      <c r="CV72" s="133">
        <f t="shared" si="3"/>
        <v>0.70099999999999996</v>
      </c>
      <c r="CW72" s="133">
        <f t="shared" ref="CW72:DZ73" si="6">0.561+7.282</f>
        <v>7.843</v>
      </c>
      <c r="CX72" s="133">
        <f t="shared" si="6"/>
        <v>7.843</v>
      </c>
      <c r="CY72" s="133">
        <f t="shared" si="6"/>
        <v>7.843</v>
      </c>
      <c r="CZ72" s="133">
        <f t="shared" si="6"/>
        <v>7.843</v>
      </c>
      <c r="DA72" s="133">
        <f t="shared" si="6"/>
        <v>7.843</v>
      </c>
      <c r="DB72" s="133">
        <f t="shared" si="6"/>
        <v>7.843</v>
      </c>
      <c r="DC72" s="133">
        <f t="shared" si="6"/>
        <v>7.843</v>
      </c>
      <c r="DD72" s="133">
        <f t="shared" si="6"/>
        <v>7.843</v>
      </c>
      <c r="DE72" s="133">
        <f t="shared" si="6"/>
        <v>7.843</v>
      </c>
      <c r="DF72" s="133">
        <f t="shared" si="6"/>
        <v>7.843</v>
      </c>
      <c r="DG72" s="133">
        <f t="shared" si="6"/>
        <v>7.843</v>
      </c>
      <c r="DH72" s="133">
        <f t="shared" si="6"/>
        <v>7.843</v>
      </c>
      <c r="DI72" s="133">
        <f t="shared" si="6"/>
        <v>7.843</v>
      </c>
      <c r="DJ72" s="133">
        <f t="shared" si="6"/>
        <v>7.843</v>
      </c>
      <c r="DK72" s="133">
        <f t="shared" si="6"/>
        <v>7.843</v>
      </c>
      <c r="DL72" s="133">
        <f t="shared" si="6"/>
        <v>7.843</v>
      </c>
      <c r="DM72" s="133">
        <f t="shared" si="6"/>
        <v>7.843</v>
      </c>
      <c r="DN72" s="133">
        <f t="shared" si="6"/>
        <v>7.843</v>
      </c>
      <c r="DO72" s="133">
        <f t="shared" si="6"/>
        <v>7.843</v>
      </c>
      <c r="DP72" s="133">
        <f t="shared" si="6"/>
        <v>7.843</v>
      </c>
      <c r="DQ72" s="133">
        <f t="shared" si="6"/>
        <v>7.843</v>
      </c>
      <c r="DR72" s="133">
        <f t="shared" si="6"/>
        <v>7.843</v>
      </c>
      <c r="DS72" s="133">
        <f t="shared" si="6"/>
        <v>7.843</v>
      </c>
      <c r="DT72" s="133">
        <f t="shared" si="6"/>
        <v>7.843</v>
      </c>
      <c r="DU72" s="133">
        <f t="shared" si="6"/>
        <v>7.843</v>
      </c>
      <c r="DV72" s="133">
        <f t="shared" si="6"/>
        <v>7.843</v>
      </c>
      <c r="DW72" s="133">
        <f t="shared" si="6"/>
        <v>7.843</v>
      </c>
      <c r="DX72" s="133">
        <f t="shared" si="6"/>
        <v>7.843</v>
      </c>
      <c r="DY72" s="133">
        <f t="shared" si="6"/>
        <v>7.843</v>
      </c>
      <c r="DZ72" s="133">
        <f t="shared" si="6"/>
        <v>7.843</v>
      </c>
      <c r="EA72" s="216"/>
      <c r="EB72" s="217"/>
      <c r="EC72" s="217"/>
      <c r="ED72" s="217"/>
      <c r="EE72" s="217"/>
      <c r="EF72" s="217"/>
      <c r="EG72" s="217"/>
      <c r="EH72" s="217"/>
      <c r="EI72" s="217"/>
      <c r="EJ72" s="217"/>
      <c r="EK72" s="217"/>
      <c r="EL72" s="217"/>
      <c r="EM72" s="217"/>
      <c r="EN72" s="217"/>
      <c r="EO72" s="217"/>
      <c r="EP72" s="217"/>
      <c r="EQ72" s="217"/>
      <c r="ER72" s="217"/>
      <c r="ES72" s="217"/>
      <c r="ET72" s="217"/>
      <c r="EU72" s="217"/>
      <c r="EV72" s="217"/>
      <c r="EW72" s="217"/>
      <c r="EX72" s="217"/>
      <c r="EY72" s="217"/>
      <c r="EZ72" s="217"/>
      <c r="FA72" s="217"/>
      <c r="FB72" s="217"/>
      <c r="FC72" s="217"/>
      <c r="FD72" s="217"/>
      <c r="FE72" s="218"/>
    </row>
    <row r="73" spans="1:161" s="20" customFormat="1" ht="30" customHeight="1" x14ac:dyDescent="0.25">
      <c r="A73" s="87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9"/>
      <c r="W73" s="87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9"/>
      <c r="AS73" s="145" t="s">
        <v>198</v>
      </c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7"/>
      <c r="BQ73" s="138">
        <v>7.0395899999999996</v>
      </c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40"/>
      <c r="CT73" s="73">
        <v>7.843</v>
      </c>
      <c r="CU73" s="73">
        <v>7.843</v>
      </c>
      <c r="CV73" s="133">
        <f t="shared" ref="CV73" si="7">BQ73</f>
        <v>7.0395899999999996</v>
      </c>
      <c r="CW73" s="133">
        <f t="shared" si="6"/>
        <v>7.843</v>
      </c>
      <c r="CX73" s="133">
        <f t="shared" si="6"/>
        <v>7.843</v>
      </c>
      <c r="CY73" s="133">
        <f t="shared" si="6"/>
        <v>7.843</v>
      </c>
      <c r="CZ73" s="133">
        <f t="shared" si="6"/>
        <v>7.843</v>
      </c>
      <c r="DA73" s="133">
        <f t="shared" si="6"/>
        <v>7.843</v>
      </c>
      <c r="DB73" s="133">
        <f t="shared" si="6"/>
        <v>7.843</v>
      </c>
      <c r="DC73" s="133">
        <f t="shared" si="6"/>
        <v>7.843</v>
      </c>
      <c r="DD73" s="133">
        <f t="shared" si="6"/>
        <v>7.843</v>
      </c>
      <c r="DE73" s="133">
        <f t="shared" si="6"/>
        <v>7.843</v>
      </c>
      <c r="DF73" s="133">
        <f t="shared" si="6"/>
        <v>7.843</v>
      </c>
      <c r="DG73" s="133">
        <f t="shared" si="6"/>
        <v>7.843</v>
      </c>
      <c r="DH73" s="133">
        <f t="shared" si="6"/>
        <v>7.843</v>
      </c>
      <c r="DI73" s="133">
        <f t="shared" si="6"/>
        <v>7.843</v>
      </c>
      <c r="DJ73" s="133">
        <f t="shared" si="6"/>
        <v>7.843</v>
      </c>
      <c r="DK73" s="133">
        <f t="shared" si="6"/>
        <v>7.843</v>
      </c>
      <c r="DL73" s="133">
        <f t="shared" si="6"/>
        <v>7.843</v>
      </c>
      <c r="DM73" s="133">
        <f t="shared" si="6"/>
        <v>7.843</v>
      </c>
      <c r="DN73" s="133">
        <f t="shared" si="6"/>
        <v>7.843</v>
      </c>
      <c r="DO73" s="133">
        <f t="shared" si="6"/>
        <v>7.843</v>
      </c>
      <c r="DP73" s="133">
        <f t="shared" si="6"/>
        <v>7.843</v>
      </c>
      <c r="DQ73" s="133">
        <f t="shared" si="6"/>
        <v>7.843</v>
      </c>
      <c r="DR73" s="133">
        <f t="shared" si="6"/>
        <v>7.843</v>
      </c>
      <c r="DS73" s="133">
        <f t="shared" si="6"/>
        <v>7.843</v>
      </c>
      <c r="DT73" s="133">
        <f t="shared" si="6"/>
        <v>7.843</v>
      </c>
      <c r="DU73" s="133">
        <f t="shared" si="6"/>
        <v>7.843</v>
      </c>
      <c r="DV73" s="133">
        <f t="shared" si="6"/>
        <v>7.843</v>
      </c>
      <c r="DW73" s="133">
        <f t="shared" si="6"/>
        <v>7.843</v>
      </c>
      <c r="DX73" s="133">
        <f t="shared" si="6"/>
        <v>7.843</v>
      </c>
      <c r="DY73" s="133">
        <f t="shared" si="6"/>
        <v>7.843</v>
      </c>
      <c r="DZ73" s="133">
        <f t="shared" si="6"/>
        <v>7.843</v>
      </c>
      <c r="EA73" s="216"/>
      <c r="EB73" s="217"/>
      <c r="EC73" s="217"/>
      <c r="ED73" s="217"/>
      <c r="EE73" s="217"/>
      <c r="EF73" s="217"/>
      <c r="EG73" s="217"/>
      <c r="EH73" s="217"/>
      <c r="EI73" s="217"/>
      <c r="EJ73" s="217"/>
      <c r="EK73" s="217"/>
      <c r="EL73" s="217"/>
      <c r="EM73" s="217"/>
      <c r="EN73" s="217"/>
      <c r="EO73" s="217"/>
      <c r="EP73" s="217"/>
      <c r="EQ73" s="217"/>
      <c r="ER73" s="217"/>
      <c r="ES73" s="217"/>
      <c r="ET73" s="217"/>
      <c r="EU73" s="217"/>
      <c r="EV73" s="217"/>
      <c r="EW73" s="217"/>
      <c r="EX73" s="217"/>
      <c r="EY73" s="217"/>
      <c r="EZ73" s="217"/>
      <c r="FA73" s="217"/>
      <c r="FB73" s="217"/>
      <c r="FC73" s="217"/>
      <c r="FD73" s="217"/>
      <c r="FE73" s="218"/>
    </row>
    <row r="74" spans="1:161" s="20" customFormat="1" ht="30" customHeight="1" x14ac:dyDescent="0.25">
      <c r="A74" s="87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9"/>
      <c r="W74" s="91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3"/>
      <c r="AS74" s="145" t="s">
        <v>110</v>
      </c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7"/>
      <c r="BQ74" s="138">
        <v>0</v>
      </c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40"/>
      <c r="CT74" s="73">
        <v>0</v>
      </c>
      <c r="CU74" s="73">
        <v>0</v>
      </c>
      <c r="CV74" s="133">
        <f t="shared" si="3"/>
        <v>0</v>
      </c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216"/>
      <c r="EB74" s="217"/>
      <c r="EC74" s="217"/>
      <c r="ED74" s="217"/>
      <c r="EE74" s="217"/>
      <c r="EF74" s="217"/>
      <c r="EG74" s="217"/>
      <c r="EH74" s="217"/>
      <c r="EI74" s="217"/>
      <c r="EJ74" s="217"/>
      <c r="EK74" s="217"/>
      <c r="EL74" s="217"/>
      <c r="EM74" s="217"/>
      <c r="EN74" s="217"/>
      <c r="EO74" s="217"/>
      <c r="EP74" s="217"/>
      <c r="EQ74" s="217"/>
      <c r="ER74" s="217"/>
      <c r="ES74" s="217"/>
      <c r="ET74" s="217"/>
      <c r="EU74" s="217"/>
      <c r="EV74" s="217"/>
      <c r="EW74" s="217"/>
      <c r="EX74" s="217"/>
      <c r="EY74" s="217"/>
      <c r="EZ74" s="217"/>
      <c r="FA74" s="217"/>
      <c r="FB74" s="217"/>
      <c r="FC74" s="217"/>
      <c r="FD74" s="217"/>
      <c r="FE74" s="218"/>
    </row>
    <row r="75" spans="1:161" s="20" customFormat="1" ht="30" customHeight="1" x14ac:dyDescent="0.25">
      <c r="A75" s="87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9"/>
      <c r="W75" s="84" t="s">
        <v>115</v>
      </c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6"/>
      <c r="AS75" s="145" t="s">
        <v>116</v>
      </c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7"/>
      <c r="BQ75" s="138">
        <v>83.6</v>
      </c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40"/>
      <c r="CT75" s="73">
        <v>0</v>
      </c>
      <c r="CU75" s="73">
        <v>0</v>
      </c>
      <c r="CV75" s="133">
        <f t="shared" si="3"/>
        <v>83.6</v>
      </c>
      <c r="CW75" s="133" t="e">
        <f>#REF!</f>
        <v>#REF!</v>
      </c>
      <c r="CX75" s="133" t="e">
        <f>#REF!</f>
        <v>#REF!</v>
      </c>
      <c r="CY75" s="133" t="e">
        <f>#REF!</f>
        <v>#REF!</v>
      </c>
      <c r="CZ75" s="133" t="e">
        <f>#REF!</f>
        <v>#REF!</v>
      </c>
      <c r="DA75" s="133" t="e">
        <f>#REF!</f>
        <v>#REF!</v>
      </c>
      <c r="DB75" s="133" t="e">
        <f>#REF!</f>
        <v>#REF!</v>
      </c>
      <c r="DC75" s="133" t="e">
        <f>#REF!</f>
        <v>#REF!</v>
      </c>
      <c r="DD75" s="133" t="e">
        <f>#REF!</f>
        <v>#REF!</v>
      </c>
      <c r="DE75" s="133" t="e">
        <f>#REF!</f>
        <v>#REF!</v>
      </c>
      <c r="DF75" s="133" t="e">
        <f>#REF!</f>
        <v>#REF!</v>
      </c>
      <c r="DG75" s="133" t="e">
        <f>#REF!</f>
        <v>#REF!</v>
      </c>
      <c r="DH75" s="133" t="e">
        <f>#REF!</f>
        <v>#REF!</v>
      </c>
      <c r="DI75" s="133" t="e">
        <f>#REF!</f>
        <v>#REF!</v>
      </c>
      <c r="DJ75" s="133" t="e">
        <f>#REF!</f>
        <v>#REF!</v>
      </c>
      <c r="DK75" s="133" t="e">
        <f>#REF!</f>
        <v>#REF!</v>
      </c>
      <c r="DL75" s="133" t="e">
        <f>#REF!</f>
        <v>#REF!</v>
      </c>
      <c r="DM75" s="133" t="e">
        <f>#REF!</f>
        <v>#REF!</v>
      </c>
      <c r="DN75" s="133" t="e">
        <f>#REF!</f>
        <v>#REF!</v>
      </c>
      <c r="DO75" s="133" t="e">
        <f>#REF!</f>
        <v>#REF!</v>
      </c>
      <c r="DP75" s="133" t="e">
        <f>#REF!</f>
        <v>#REF!</v>
      </c>
      <c r="DQ75" s="133" t="e">
        <f>#REF!</f>
        <v>#REF!</v>
      </c>
      <c r="DR75" s="133" t="e">
        <f>#REF!</f>
        <v>#REF!</v>
      </c>
      <c r="DS75" s="133" t="e">
        <f>#REF!</f>
        <v>#REF!</v>
      </c>
      <c r="DT75" s="133" t="e">
        <f>#REF!</f>
        <v>#REF!</v>
      </c>
      <c r="DU75" s="133" t="e">
        <f>#REF!</f>
        <v>#REF!</v>
      </c>
      <c r="DV75" s="133" t="e">
        <f>#REF!</f>
        <v>#REF!</v>
      </c>
      <c r="DW75" s="133" t="e">
        <f>#REF!</f>
        <v>#REF!</v>
      </c>
      <c r="DX75" s="133" t="e">
        <f>#REF!</f>
        <v>#REF!</v>
      </c>
      <c r="DY75" s="133" t="e">
        <f>#REF!</f>
        <v>#REF!</v>
      </c>
      <c r="DZ75" s="133" t="e">
        <f>#REF!</f>
        <v>#REF!</v>
      </c>
      <c r="EA75" s="216"/>
      <c r="EB75" s="217"/>
      <c r="EC75" s="217"/>
      <c r="ED75" s="217"/>
      <c r="EE75" s="217"/>
      <c r="EF75" s="217"/>
      <c r="EG75" s="217"/>
      <c r="EH75" s="217"/>
      <c r="EI75" s="217"/>
      <c r="EJ75" s="217"/>
      <c r="EK75" s="217"/>
      <c r="EL75" s="217"/>
      <c r="EM75" s="217"/>
      <c r="EN75" s="217"/>
      <c r="EO75" s="217"/>
      <c r="EP75" s="217"/>
      <c r="EQ75" s="217"/>
      <c r="ER75" s="217"/>
      <c r="ES75" s="217"/>
      <c r="ET75" s="217"/>
      <c r="EU75" s="217"/>
      <c r="EV75" s="217"/>
      <c r="EW75" s="217"/>
      <c r="EX75" s="217"/>
      <c r="EY75" s="217"/>
      <c r="EZ75" s="217"/>
      <c r="FA75" s="217"/>
      <c r="FB75" s="217"/>
      <c r="FC75" s="217"/>
      <c r="FD75" s="217"/>
      <c r="FE75" s="218"/>
    </row>
    <row r="76" spans="1:161" s="20" customFormat="1" ht="30" customHeight="1" x14ac:dyDescent="0.25">
      <c r="A76" s="87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  <c r="W76" s="87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9"/>
      <c r="AS76" s="145" t="s">
        <v>190</v>
      </c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7"/>
      <c r="BQ76" s="138">
        <v>0</v>
      </c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40"/>
      <c r="CT76" s="73">
        <v>19.185758999910799</v>
      </c>
      <c r="CU76" s="73">
        <v>19.185758999910799</v>
      </c>
      <c r="CV76" s="133">
        <f t="shared" si="3"/>
        <v>0</v>
      </c>
      <c r="CW76" s="133">
        <v>19.185758999910799</v>
      </c>
      <c r="CX76" s="133">
        <v>19.185758999910799</v>
      </c>
      <c r="CY76" s="133">
        <v>19.185758999910799</v>
      </c>
      <c r="CZ76" s="133">
        <v>19.185758999910799</v>
      </c>
      <c r="DA76" s="133">
        <v>19.185758999910799</v>
      </c>
      <c r="DB76" s="133">
        <v>19.185758999910799</v>
      </c>
      <c r="DC76" s="133">
        <v>19.185758999910799</v>
      </c>
      <c r="DD76" s="133">
        <v>19.185758999910799</v>
      </c>
      <c r="DE76" s="133">
        <v>19.185758999910799</v>
      </c>
      <c r="DF76" s="133">
        <v>19.185758999910799</v>
      </c>
      <c r="DG76" s="133">
        <v>19.185758999910799</v>
      </c>
      <c r="DH76" s="133">
        <v>19.185758999910799</v>
      </c>
      <c r="DI76" s="133">
        <v>19.185758999910799</v>
      </c>
      <c r="DJ76" s="133">
        <v>19.185758999910799</v>
      </c>
      <c r="DK76" s="133">
        <v>19.185758999910799</v>
      </c>
      <c r="DL76" s="133">
        <v>19.185758999910799</v>
      </c>
      <c r="DM76" s="133">
        <v>19.185758999910799</v>
      </c>
      <c r="DN76" s="133">
        <v>19.185758999910799</v>
      </c>
      <c r="DO76" s="133">
        <v>19.185758999910799</v>
      </c>
      <c r="DP76" s="133">
        <v>19.185758999910799</v>
      </c>
      <c r="DQ76" s="133">
        <v>19.185758999910799</v>
      </c>
      <c r="DR76" s="133">
        <v>19.185758999910799</v>
      </c>
      <c r="DS76" s="133">
        <v>19.185758999910799</v>
      </c>
      <c r="DT76" s="133">
        <v>19.185758999910799</v>
      </c>
      <c r="DU76" s="133">
        <v>19.185758999910799</v>
      </c>
      <c r="DV76" s="133">
        <v>19.185758999910799</v>
      </c>
      <c r="DW76" s="133">
        <v>19.185758999910799</v>
      </c>
      <c r="DX76" s="133">
        <v>19.185758999910799</v>
      </c>
      <c r="DY76" s="133">
        <v>19.185758999910799</v>
      </c>
      <c r="DZ76" s="133">
        <v>19.185758999910799</v>
      </c>
      <c r="EA76" s="216"/>
      <c r="EB76" s="217"/>
      <c r="EC76" s="217"/>
      <c r="ED76" s="217"/>
      <c r="EE76" s="217"/>
      <c r="EF76" s="217"/>
      <c r="EG76" s="217"/>
      <c r="EH76" s="217"/>
      <c r="EI76" s="217"/>
      <c r="EJ76" s="217"/>
      <c r="EK76" s="217"/>
      <c r="EL76" s="217"/>
      <c r="EM76" s="217"/>
      <c r="EN76" s="217"/>
      <c r="EO76" s="217"/>
      <c r="EP76" s="217"/>
      <c r="EQ76" s="217"/>
      <c r="ER76" s="217"/>
      <c r="ES76" s="217"/>
      <c r="ET76" s="217"/>
      <c r="EU76" s="217"/>
      <c r="EV76" s="217"/>
      <c r="EW76" s="217"/>
      <c r="EX76" s="217"/>
      <c r="EY76" s="217"/>
      <c r="EZ76" s="217"/>
      <c r="FA76" s="217"/>
      <c r="FB76" s="217"/>
      <c r="FC76" s="217"/>
      <c r="FD76" s="217"/>
      <c r="FE76" s="218"/>
    </row>
    <row r="77" spans="1:161" s="82" customFormat="1" ht="30" customHeight="1" x14ac:dyDescent="0.25">
      <c r="A77" s="87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9"/>
      <c r="W77" s="87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9"/>
      <c r="AS77" s="145" t="s">
        <v>117</v>
      </c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7"/>
      <c r="BQ77" s="138">
        <v>0</v>
      </c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40"/>
      <c r="CT77" s="73">
        <v>19.185758999910799</v>
      </c>
      <c r="CU77" s="73">
        <v>19.185758999910799</v>
      </c>
      <c r="CV77" s="133">
        <f t="shared" ref="CV77:CV78" si="8">BQ77</f>
        <v>0</v>
      </c>
      <c r="CW77" s="133">
        <v>19.185758999910799</v>
      </c>
      <c r="CX77" s="133">
        <v>19.185758999910799</v>
      </c>
      <c r="CY77" s="133">
        <v>19.185758999910799</v>
      </c>
      <c r="CZ77" s="133">
        <v>19.185758999910799</v>
      </c>
      <c r="DA77" s="133">
        <v>19.185758999910799</v>
      </c>
      <c r="DB77" s="133">
        <v>19.185758999910799</v>
      </c>
      <c r="DC77" s="133">
        <v>19.185758999910799</v>
      </c>
      <c r="DD77" s="133">
        <v>19.185758999910799</v>
      </c>
      <c r="DE77" s="133">
        <v>19.185758999910799</v>
      </c>
      <c r="DF77" s="133">
        <v>19.185758999910799</v>
      </c>
      <c r="DG77" s="133">
        <v>19.185758999910799</v>
      </c>
      <c r="DH77" s="133">
        <v>19.185758999910799</v>
      </c>
      <c r="DI77" s="133">
        <v>19.185758999910799</v>
      </c>
      <c r="DJ77" s="133">
        <v>19.185758999910799</v>
      </c>
      <c r="DK77" s="133">
        <v>19.185758999910799</v>
      </c>
      <c r="DL77" s="133">
        <v>19.185758999910799</v>
      </c>
      <c r="DM77" s="133">
        <v>19.185758999910799</v>
      </c>
      <c r="DN77" s="133">
        <v>19.185758999910799</v>
      </c>
      <c r="DO77" s="133">
        <v>19.185758999910799</v>
      </c>
      <c r="DP77" s="133">
        <v>19.185758999910799</v>
      </c>
      <c r="DQ77" s="133">
        <v>19.185758999910799</v>
      </c>
      <c r="DR77" s="133">
        <v>19.185758999910799</v>
      </c>
      <c r="DS77" s="133">
        <v>19.185758999910799</v>
      </c>
      <c r="DT77" s="133">
        <v>19.185758999910799</v>
      </c>
      <c r="DU77" s="133">
        <v>19.185758999910799</v>
      </c>
      <c r="DV77" s="133">
        <v>19.185758999910799</v>
      </c>
      <c r="DW77" s="133">
        <v>19.185758999910799</v>
      </c>
      <c r="DX77" s="133">
        <v>19.185758999910799</v>
      </c>
      <c r="DY77" s="133">
        <v>19.185758999910799</v>
      </c>
      <c r="DZ77" s="133">
        <v>19.185758999910799</v>
      </c>
      <c r="EA77" s="216"/>
      <c r="EB77" s="217"/>
      <c r="EC77" s="217"/>
      <c r="ED77" s="217"/>
      <c r="EE77" s="217"/>
      <c r="EF77" s="217"/>
      <c r="EG77" s="217"/>
      <c r="EH77" s="217"/>
      <c r="EI77" s="217"/>
      <c r="EJ77" s="217"/>
      <c r="EK77" s="217"/>
      <c r="EL77" s="217"/>
      <c r="EM77" s="217"/>
      <c r="EN77" s="217"/>
      <c r="EO77" s="217"/>
      <c r="EP77" s="217"/>
      <c r="EQ77" s="217"/>
      <c r="ER77" s="217"/>
      <c r="ES77" s="217"/>
      <c r="ET77" s="217"/>
      <c r="EU77" s="217"/>
      <c r="EV77" s="217"/>
      <c r="EW77" s="217"/>
      <c r="EX77" s="217"/>
      <c r="EY77" s="217"/>
      <c r="EZ77" s="217"/>
      <c r="FA77" s="217"/>
      <c r="FB77" s="217"/>
      <c r="FC77" s="217"/>
      <c r="FD77" s="217"/>
      <c r="FE77" s="218"/>
    </row>
    <row r="78" spans="1:161" s="82" customFormat="1" ht="30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91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3"/>
      <c r="AS78" s="145" t="s">
        <v>204</v>
      </c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7"/>
      <c r="BQ78" s="138">
        <v>7.0570000000000004</v>
      </c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40"/>
      <c r="CT78" s="73">
        <v>19.185758999910799</v>
      </c>
      <c r="CU78" s="73">
        <v>19.185758999910799</v>
      </c>
      <c r="CV78" s="133">
        <f t="shared" si="8"/>
        <v>7.0570000000000004</v>
      </c>
      <c r="CW78" s="133">
        <v>19.185758999910799</v>
      </c>
      <c r="CX78" s="133">
        <v>19.185758999910799</v>
      </c>
      <c r="CY78" s="133">
        <v>19.185758999910799</v>
      </c>
      <c r="CZ78" s="133">
        <v>19.185758999910799</v>
      </c>
      <c r="DA78" s="133">
        <v>19.185758999910799</v>
      </c>
      <c r="DB78" s="133">
        <v>19.185758999910799</v>
      </c>
      <c r="DC78" s="133">
        <v>19.185758999910799</v>
      </c>
      <c r="DD78" s="133">
        <v>19.185758999910799</v>
      </c>
      <c r="DE78" s="133">
        <v>19.185758999910799</v>
      </c>
      <c r="DF78" s="133">
        <v>19.185758999910799</v>
      </c>
      <c r="DG78" s="133">
        <v>19.185758999910799</v>
      </c>
      <c r="DH78" s="133">
        <v>19.185758999910799</v>
      </c>
      <c r="DI78" s="133">
        <v>19.185758999910799</v>
      </c>
      <c r="DJ78" s="133">
        <v>19.185758999910799</v>
      </c>
      <c r="DK78" s="133">
        <v>19.185758999910799</v>
      </c>
      <c r="DL78" s="133">
        <v>19.185758999910799</v>
      </c>
      <c r="DM78" s="133">
        <v>19.185758999910799</v>
      </c>
      <c r="DN78" s="133">
        <v>19.185758999910799</v>
      </c>
      <c r="DO78" s="133">
        <v>19.185758999910799</v>
      </c>
      <c r="DP78" s="133">
        <v>19.185758999910799</v>
      </c>
      <c r="DQ78" s="133">
        <v>19.185758999910799</v>
      </c>
      <c r="DR78" s="133">
        <v>19.185758999910799</v>
      </c>
      <c r="DS78" s="133">
        <v>19.185758999910799</v>
      </c>
      <c r="DT78" s="133">
        <v>19.185758999910799</v>
      </c>
      <c r="DU78" s="133">
        <v>19.185758999910799</v>
      </c>
      <c r="DV78" s="133">
        <v>19.185758999910799</v>
      </c>
      <c r="DW78" s="133">
        <v>19.185758999910799</v>
      </c>
      <c r="DX78" s="133">
        <v>19.185758999910799</v>
      </c>
      <c r="DY78" s="133">
        <v>19.185758999910799</v>
      </c>
      <c r="DZ78" s="133">
        <v>19.185758999910799</v>
      </c>
      <c r="EA78" s="135"/>
      <c r="EB78" s="136"/>
      <c r="EC78" s="136"/>
      <c r="ED78" s="136"/>
      <c r="EE78" s="136"/>
      <c r="EF78" s="136"/>
      <c r="EG78" s="136"/>
      <c r="EH78" s="136"/>
      <c r="EI78" s="136"/>
      <c r="EJ78" s="136"/>
      <c r="EK78" s="136"/>
      <c r="EL78" s="136"/>
      <c r="EM78" s="136"/>
      <c r="EN78" s="136"/>
      <c r="EO78" s="136"/>
      <c r="EP78" s="136"/>
      <c r="EQ78" s="136"/>
      <c r="ER78" s="136"/>
      <c r="ES78" s="136"/>
      <c r="ET78" s="136"/>
      <c r="EU78" s="136"/>
      <c r="EV78" s="136"/>
      <c r="EW78" s="136"/>
      <c r="EX78" s="136"/>
      <c r="EY78" s="136"/>
      <c r="EZ78" s="136"/>
      <c r="FA78" s="136"/>
      <c r="FB78" s="136"/>
      <c r="FC78" s="136"/>
      <c r="FD78" s="136"/>
      <c r="FE78" s="137"/>
    </row>
    <row r="79" spans="1:161" s="18" customFormat="1" x14ac:dyDescent="0.25">
      <c r="A79" s="21"/>
      <c r="B79" s="128" t="s">
        <v>53</v>
      </c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9"/>
      <c r="W79" s="22"/>
      <c r="X79" s="130" t="s">
        <v>121</v>
      </c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1"/>
      <c r="AS79" s="23"/>
      <c r="AT79" s="130" t="s">
        <v>121</v>
      </c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1"/>
      <c r="BQ79" s="138">
        <f>BQ59+BQ60+BQ61+BQ62+BQ63+BQ64+BQ65+BQ66+BQ67+BQ68+BQ69+BQ70+BQ71+BQ72+BQ74+BQ75+BQ76+BQ73+BQ77+BQ78</f>
        <v>162.22571599999998</v>
      </c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40"/>
      <c r="CT79" s="73"/>
      <c r="CU79" s="73"/>
      <c r="CV79" s="133">
        <f>CV59+CV60+CV61+CV62+CV63+CV64+CV65+CV66+CV67+CV68+CV69+CV70+CV71+CV72+CV74+CV75+CV76+CV73+CV77+CV78</f>
        <v>162.22571599999998</v>
      </c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3"/>
      <c r="DI79" s="133"/>
      <c r="DJ79" s="133"/>
      <c r="DK79" s="133"/>
      <c r="DL79" s="133"/>
      <c r="DM79" s="133"/>
      <c r="DN79" s="133"/>
      <c r="DO79" s="133"/>
      <c r="DP79" s="133"/>
      <c r="DQ79" s="133"/>
      <c r="DR79" s="133"/>
      <c r="DS79" s="133"/>
      <c r="DT79" s="133"/>
      <c r="DU79" s="133"/>
      <c r="DV79" s="133"/>
      <c r="DW79" s="133"/>
      <c r="DX79" s="133"/>
      <c r="DY79" s="133"/>
      <c r="DZ79" s="133"/>
      <c r="EA79" s="132" t="s">
        <v>121</v>
      </c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61" customFormat="1" ht="97.5" customHeight="1" x14ac:dyDescent="0.25">
      <c r="A83" s="83" t="s">
        <v>55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3"/>
      <c r="FG83" s="113"/>
      <c r="FH83" s="113"/>
    </row>
    <row r="84" spans="1:164" s="61" customFormat="1" ht="15.75" x14ac:dyDescent="0.25">
      <c r="DC84" s="42"/>
    </row>
    <row r="85" spans="1:164" s="24" customFormat="1" ht="141" customHeight="1" x14ac:dyDescent="0.25">
      <c r="A85" s="181" t="s">
        <v>56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 t="s">
        <v>57</v>
      </c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 t="s">
        <v>58</v>
      </c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 t="s">
        <v>59</v>
      </c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 t="s">
        <v>60</v>
      </c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 t="s">
        <v>61</v>
      </c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 t="s">
        <v>62</v>
      </c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 t="s">
        <v>63</v>
      </c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</row>
    <row r="86" spans="1:164" s="24" customFormat="1" ht="12" customHeight="1" x14ac:dyDescent="0.2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88"/>
      <c r="DA86" s="188"/>
      <c r="DB86" s="188"/>
      <c r="DC86" s="188"/>
      <c r="DD86" s="188"/>
      <c r="DE86" s="188"/>
      <c r="DF86" s="188"/>
      <c r="DG86" s="188"/>
      <c r="DH86" s="188"/>
      <c r="DI86" s="188"/>
      <c r="DJ86" s="188"/>
      <c r="DK86" s="188"/>
      <c r="DL86" s="188"/>
      <c r="DM86" s="188"/>
      <c r="DN86" s="188"/>
      <c r="DO86" s="188"/>
      <c r="DP86" s="188"/>
      <c r="DQ86" s="188"/>
      <c r="DR86" s="188"/>
      <c r="DS86" s="188"/>
      <c r="DT86" s="188"/>
      <c r="DU86" s="188"/>
      <c r="DV86" s="188"/>
      <c r="DW86" s="188"/>
      <c r="DX86" s="188"/>
      <c r="DY86" s="182" t="s">
        <v>64</v>
      </c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4"/>
      <c r="EK86" s="182" t="s">
        <v>65</v>
      </c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4"/>
      <c r="EW86" s="182" t="s">
        <v>66</v>
      </c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</row>
    <row r="87" spans="1:164" s="25" customFormat="1" ht="12.75" x14ac:dyDescent="0.25">
      <c r="A87" s="180">
        <v>1</v>
      </c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>
        <v>2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>
        <v>3</v>
      </c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>
        <v>4</v>
      </c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N87" s="180"/>
      <c r="BO87" s="180"/>
      <c r="BP87" s="180"/>
      <c r="BQ87" s="180"/>
      <c r="BR87" s="180"/>
      <c r="BS87" s="180"/>
      <c r="BT87" s="180">
        <v>5</v>
      </c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>
        <v>6</v>
      </c>
      <c r="CL87" s="180"/>
      <c r="CM87" s="180"/>
      <c r="CN87" s="180"/>
      <c r="CO87" s="180"/>
      <c r="CP87" s="180"/>
      <c r="CQ87" s="180"/>
      <c r="CR87" s="180"/>
      <c r="CS87" s="180"/>
      <c r="CT87" s="180"/>
      <c r="CU87" s="180"/>
      <c r="CV87" s="180"/>
      <c r="CW87" s="180"/>
      <c r="CX87" s="180"/>
      <c r="CY87" s="180"/>
      <c r="CZ87" s="180">
        <v>7</v>
      </c>
      <c r="DA87" s="180"/>
      <c r="DB87" s="180"/>
      <c r="DC87" s="180"/>
      <c r="DD87" s="180"/>
      <c r="DE87" s="180"/>
      <c r="DF87" s="180"/>
      <c r="DG87" s="180"/>
      <c r="DH87" s="180"/>
      <c r="DI87" s="180"/>
      <c r="DJ87" s="180"/>
      <c r="DK87" s="180"/>
      <c r="DL87" s="180"/>
      <c r="DM87" s="180"/>
      <c r="DN87" s="180"/>
      <c r="DO87" s="180"/>
      <c r="DP87" s="180"/>
      <c r="DQ87" s="180"/>
      <c r="DR87" s="180"/>
      <c r="DS87" s="180"/>
      <c r="DT87" s="180"/>
      <c r="DU87" s="180"/>
      <c r="DV87" s="180"/>
      <c r="DW87" s="180"/>
      <c r="DX87" s="180"/>
      <c r="DY87" s="185">
        <v>8</v>
      </c>
      <c r="DZ87" s="186"/>
      <c r="EA87" s="186"/>
      <c r="EB87" s="186"/>
      <c r="EC87" s="186"/>
      <c r="ED87" s="186"/>
      <c r="EE87" s="186"/>
      <c r="EF87" s="186"/>
      <c r="EG87" s="186"/>
      <c r="EH87" s="186"/>
      <c r="EI87" s="186"/>
      <c r="EJ87" s="187"/>
      <c r="EK87" s="185">
        <v>9</v>
      </c>
      <c r="EL87" s="186"/>
      <c r="EM87" s="186"/>
      <c r="EN87" s="186"/>
      <c r="EO87" s="186"/>
      <c r="EP87" s="186"/>
      <c r="EQ87" s="186"/>
      <c r="ER87" s="186"/>
      <c r="ES87" s="186"/>
      <c r="ET87" s="186"/>
      <c r="EU87" s="186"/>
      <c r="EV87" s="187"/>
      <c r="EW87" s="185">
        <v>10</v>
      </c>
      <c r="EX87" s="186"/>
      <c r="EY87" s="186"/>
      <c r="EZ87" s="186"/>
      <c r="FA87" s="186"/>
      <c r="FB87" s="186"/>
      <c r="FC87" s="186"/>
      <c r="FD87" s="186"/>
      <c r="FE87" s="186"/>
      <c r="FF87" s="186"/>
      <c r="FG87" s="186"/>
      <c r="FH87" s="187"/>
    </row>
    <row r="88" spans="1:164" s="24" customFormat="1" ht="27" customHeight="1" x14ac:dyDescent="0.2">
      <c r="A88" s="104" t="s">
        <v>123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190" t="s">
        <v>99</v>
      </c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19">
        <v>80</v>
      </c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>
        <v>25</v>
      </c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>
        <f t="shared" ref="CK88:CK95" si="9">AL88-BC88</f>
        <v>55</v>
      </c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  <c r="DG88" s="119"/>
      <c r="DH88" s="119"/>
      <c r="DI88" s="119"/>
      <c r="DJ88" s="119"/>
      <c r="DK88" s="119"/>
      <c r="DL88" s="119"/>
      <c r="DM88" s="119"/>
      <c r="DN88" s="119"/>
      <c r="DO88" s="119"/>
      <c r="DP88" s="119"/>
      <c r="DQ88" s="119"/>
      <c r="DR88" s="119"/>
      <c r="DS88" s="119"/>
      <c r="DT88" s="119"/>
      <c r="DU88" s="119"/>
      <c r="DV88" s="119"/>
      <c r="DW88" s="119"/>
      <c r="DX88" s="119"/>
      <c r="DY88" s="120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2"/>
      <c r="EK88" s="120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2"/>
      <c r="EW88" s="123"/>
      <c r="EX88" s="124"/>
      <c r="EY88" s="124"/>
      <c r="EZ88" s="124"/>
      <c r="FA88" s="124"/>
      <c r="FB88" s="124"/>
      <c r="FC88" s="124"/>
      <c r="FD88" s="124"/>
      <c r="FE88" s="124"/>
      <c r="FF88" s="124"/>
      <c r="FG88" s="124"/>
      <c r="FH88" s="125"/>
    </row>
    <row r="89" spans="1:164" s="24" customFormat="1" ht="27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2"/>
      <c r="R89" s="190" t="s">
        <v>122</v>
      </c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19">
        <v>9</v>
      </c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>
        <v>2.4</v>
      </c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>
        <f t="shared" si="9"/>
        <v>6.6</v>
      </c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20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2"/>
      <c r="EK89" s="120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2"/>
      <c r="EW89" s="123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5"/>
    </row>
    <row r="90" spans="1:164" s="24" customFormat="1" ht="24" customHeight="1" x14ac:dyDescent="0.25">
      <c r="A90" s="104" t="s">
        <v>130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26" t="s">
        <v>124</v>
      </c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19">
        <v>5</v>
      </c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>
        <v>0.9</v>
      </c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>
        <f t="shared" si="9"/>
        <v>4.0999999999999996</v>
      </c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20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2"/>
      <c r="EK90" s="120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2"/>
      <c r="EW90" s="123"/>
      <c r="EX90" s="124"/>
      <c r="EY90" s="124"/>
      <c r="EZ90" s="124"/>
      <c r="FA90" s="124"/>
      <c r="FB90" s="124"/>
      <c r="FC90" s="124"/>
      <c r="FD90" s="124"/>
      <c r="FE90" s="124"/>
      <c r="FF90" s="124"/>
      <c r="FG90" s="124"/>
      <c r="FH90" s="125"/>
    </row>
    <row r="91" spans="1:164" s="24" customFormat="1" ht="24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  <c r="R91" s="126" t="s">
        <v>125</v>
      </c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19">
        <v>40</v>
      </c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>
        <v>1.1000000000000001</v>
      </c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>
        <f t="shared" si="9"/>
        <v>38.9</v>
      </c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20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2"/>
      <c r="EK91" s="120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2"/>
      <c r="EW91" s="123"/>
      <c r="EX91" s="124"/>
      <c r="EY91" s="124"/>
      <c r="EZ91" s="124"/>
      <c r="FA91" s="124"/>
      <c r="FB91" s="124"/>
      <c r="FC91" s="124"/>
      <c r="FD91" s="124"/>
      <c r="FE91" s="124"/>
      <c r="FF91" s="124"/>
      <c r="FG91" s="124"/>
      <c r="FH91" s="125"/>
    </row>
    <row r="92" spans="1:164" s="24" customFormat="1" ht="24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9"/>
      <c r="R92" s="126" t="s">
        <v>126</v>
      </c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19">
        <v>4.8</v>
      </c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>
        <v>0.6</v>
      </c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>
        <f t="shared" si="9"/>
        <v>4.2</v>
      </c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19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20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2"/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2"/>
      <c r="EW92" s="123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5"/>
    </row>
    <row r="93" spans="1:164" s="24" customFormat="1" ht="24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9"/>
      <c r="R93" s="126" t="s">
        <v>127</v>
      </c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19">
        <v>15</v>
      </c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>
        <v>0</v>
      </c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>
        <f t="shared" si="9"/>
        <v>15</v>
      </c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19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20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2"/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2"/>
      <c r="EW93" s="123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5"/>
    </row>
    <row r="94" spans="1:164" s="24" customFormat="1" ht="24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9"/>
      <c r="R94" s="126" t="s">
        <v>128</v>
      </c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19">
        <v>150</v>
      </c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>
        <v>44.4</v>
      </c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>
        <f t="shared" si="9"/>
        <v>105.6</v>
      </c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  <c r="DG94" s="119"/>
      <c r="DH94" s="119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20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2"/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2"/>
      <c r="EW94" s="123"/>
      <c r="EX94" s="124"/>
      <c r="EY94" s="124"/>
      <c r="EZ94" s="124"/>
      <c r="FA94" s="124"/>
      <c r="FB94" s="124"/>
      <c r="FC94" s="124"/>
      <c r="FD94" s="124"/>
      <c r="FE94" s="124"/>
      <c r="FF94" s="124"/>
      <c r="FG94" s="124"/>
      <c r="FH94" s="125"/>
    </row>
    <row r="95" spans="1:164" s="24" customFormat="1" ht="18" customHeight="1" x14ac:dyDescent="0.25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2"/>
      <c r="R95" s="126" t="s">
        <v>129</v>
      </c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19">
        <v>160</v>
      </c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>
        <v>160</v>
      </c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>
        <f t="shared" si="9"/>
        <v>0</v>
      </c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  <c r="DG95" s="119"/>
      <c r="DH95" s="119"/>
      <c r="DI95" s="119"/>
      <c r="DJ95" s="119"/>
      <c r="DK95" s="119"/>
      <c r="DL95" s="119"/>
      <c r="DM95" s="119"/>
      <c r="DN95" s="119"/>
      <c r="DO95" s="119"/>
      <c r="DP95" s="119"/>
      <c r="DQ95" s="119"/>
      <c r="DR95" s="119"/>
      <c r="DS95" s="119"/>
      <c r="DT95" s="119"/>
      <c r="DU95" s="119"/>
      <c r="DV95" s="119"/>
      <c r="DW95" s="119"/>
      <c r="DX95" s="119"/>
      <c r="DY95" s="120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2"/>
      <c r="EK95" s="120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2"/>
      <c r="EW95" s="123"/>
      <c r="EX95" s="124"/>
      <c r="EY95" s="124"/>
      <c r="EZ95" s="124"/>
      <c r="FA95" s="124"/>
      <c r="FB95" s="124"/>
      <c r="FC95" s="124"/>
      <c r="FD95" s="124"/>
      <c r="FE95" s="124"/>
      <c r="FF95" s="124"/>
      <c r="FG95" s="124"/>
      <c r="FH95" s="125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61" customFormat="1" ht="92.25" customHeight="1" x14ac:dyDescent="0.25">
      <c r="A99" s="83" t="s">
        <v>131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13"/>
    </row>
    <row r="100" spans="1:163" s="63" customFormat="1" ht="15.75" x14ac:dyDescent="0.25"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  <c r="CW100" s="114"/>
      <c r="CX100" s="114"/>
      <c r="CY100" s="114"/>
      <c r="CZ100" s="114"/>
      <c r="DA100" s="114"/>
      <c r="DB100" s="114"/>
      <c r="DC100" s="114"/>
      <c r="DD100" s="114"/>
      <c r="DE100" s="114"/>
      <c r="DF100" s="114"/>
      <c r="DG100" s="114"/>
      <c r="DH100" s="114"/>
      <c r="DI100" s="114"/>
      <c r="DJ100" s="114"/>
      <c r="DK100" s="114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154" t="s">
        <v>4</v>
      </c>
      <c r="AX101" s="154"/>
      <c r="AY101" s="154"/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154"/>
      <c r="BN101" s="154"/>
      <c r="BO101" s="154"/>
      <c r="BP101" s="154"/>
      <c r="BQ101" s="154"/>
      <c r="BR101" s="154"/>
      <c r="BS101" s="154"/>
      <c r="BT101" s="154"/>
      <c r="BU101" s="154"/>
      <c r="BV101" s="154"/>
      <c r="BW101" s="154"/>
      <c r="BX101" s="154"/>
      <c r="BY101" s="154"/>
      <c r="BZ101" s="154"/>
      <c r="CA101" s="154"/>
      <c r="CB101" s="154"/>
      <c r="CC101" s="154"/>
      <c r="CD101" s="154"/>
      <c r="CE101" s="154"/>
      <c r="CF101" s="154"/>
      <c r="CG101" s="154"/>
      <c r="CH101" s="154"/>
      <c r="CI101" s="154"/>
      <c r="CJ101" s="154"/>
      <c r="CK101" s="154"/>
      <c r="CL101" s="154"/>
      <c r="CM101" s="154"/>
      <c r="CN101" s="154"/>
      <c r="CO101" s="154"/>
      <c r="CP101" s="154"/>
      <c r="CQ101" s="154"/>
      <c r="CR101" s="154"/>
      <c r="CS101" s="154"/>
      <c r="CT101" s="154"/>
      <c r="CU101" s="154"/>
      <c r="CV101" s="154"/>
      <c r="CW101" s="154"/>
      <c r="CX101" s="154"/>
      <c r="CY101" s="154"/>
      <c r="CZ101" s="154"/>
      <c r="DA101" s="154"/>
      <c r="DB101" s="154"/>
      <c r="DC101" s="154"/>
      <c r="DD101" s="154"/>
      <c r="DE101" s="154"/>
      <c r="DF101" s="154"/>
      <c r="DG101" s="154"/>
      <c r="DH101" s="154"/>
      <c r="DI101" s="154"/>
      <c r="DJ101" s="154"/>
      <c r="DK101" s="154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15"/>
      <c r="DX101" s="15"/>
      <c r="DY101" s="15"/>
      <c r="DZ101" s="15"/>
      <c r="EA101" s="16"/>
      <c r="EB101" s="16"/>
      <c r="EC101" s="16"/>
      <c r="ED101" s="16"/>
      <c r="EE101" s="16"/>
      <c r="EF101" s="66"/>
      <c r="EG101" s="66"/>
      <c r="EH101" s="66"/>
      <c r="EI101" s="66"/>
      <c r="EJ101" s="63"/>
      <c r="EK101" s="63"/>
      <c r="EL101" s="63"/>
      <c r="EM101" s="63"/>
    </row>
    <row r="102" spans="1:163" s="8" customFormat="1" ht="15.75" x14ac:dyDescent="0.25">
      <c r="AR102" s="19"/>
      <c r="AS102" s="17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115" t="s">
        <v>112</v>
      </c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6" t="s">
        <v>168</v>
      </c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  <c r="CH102" s="116"/>
      <c r="CI102" s="116"/>
      <c r="CJ102" s="115">
        <v>20</v>
      </c>
      <c r="CK102" s="115"/>
      <c r="CL102" s="115"/>
      <c r="CM102" s="115"/>
      <c r="CN102" s="117" t="s">
        <v>205</v>
      </c>
      <c r="CO102" s="117"/>
      <c r="CP102" s="117"/>
      <c r="CQ102" s="117"/>
      <c r="CR102" s="118" t="s">
        <v>6</v>
      </c>
      <c r="CS102" s="118"/>
      <c r="CT102" s="118"/>
      <c r="CU102" s="118"/>
      <c r="CV102" s="118"/>
      <c r="CW102" s="118"/>
      <c r="CX102" s="118"/>
      <c r="CY102" s="118"/>
      <c r="DC102" s="10"/>
    </row>
    <row r="103" spans="1:163" s="63" customFormat="1" ht="15.75" x14ac:dyDescent="0.25">
      <c r="J103" s="155" t="s">
        <v>170</v>
      </c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65"/>
      <c r="V103" s="65"/>
      <c r="W103" s="65"/>
      <c r="X103" s="65"/>
      <c r="Y103" s="65" t="s">
        <v>142</v>
      </c>
      <c r="Z103" s="65"/>
      <c r="AA103" s="6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DC103" s="7"/>
    </row>
    <row r="104" spans="1:163" s="61" customFormat="1" ht="15.75" x14ac:dyDescent="0.25">
      <c r="DC104" s="42"/>
    </row>
    <row r="105" spans="1:163" s="26" customFormat="1" ht="82.5" customHeight="1" x14ac:dyDescent="0.25">
      <c r="A105" s="173" t="s">
        <v>68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 t="s">
        <v>69</v>
      </c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 t="s">
        <v>70</v>
      </c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 t="s">
        <v>71</v>
      </c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 t="s">
        <v>72</v>
      </c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E105" s="173"/>
      <c r="DF105" s="173"/>
      <c r="DG105" s="173"/>
      <c r="DH105" s="173"/>
      <c r="DI105" s="173"/>
      <c r="DJ105" s="173"/>
      <c r="DK105" s="173"/>
      <c r="DL105" s="173"/>
      <c r="DM105" s="173"/>
      <c r="DN105" s="173" t="s">
        <v>73</v>
      </c>
      <c r="DO105" s="173"/>
      <c r="DP105" s="173"/>
      <c r="DQ105" s="173"/>
      <c r="DR105" s="173"/>
      <c r="DS105" s="173"/>
      <c r="DT105" s="173"/>
      <c r="DU105" s="173"/>
      <c r="DV105" s="173"/>
      <c r="DW105" s="173"/>
      <c r="DX105" s="173"/>
      <c r="DY105" s="173"/>
      <c r="DZ105" s="173"/>
      <c r="EA105" s="173"/>
      <c r="EB105" s="173"/>
      <c r="EC105" s="173"/>
      <c r="ED105" s="173"/>
      <c r="EE105" s="173"/>
      <c r="EF105" s="173"/>
      <c r="EG105" s="173"/>
      <c r="EH105" s="173"/>
      <c r="EI105" s="173"/>
      <c r="EJ105" s="173"/>
      <c r="EK105" s="173" t="s">
        <v>74</v>
      </c>
      <c r="EL105" s="173"/>
      <c r="EM105" s="173"/>
      <c r="EN105" s="173"/>
      <c r="EO105" s="173"/>
      <c r="EP105" s="173"/>
      <c r="EQ105" s="173"/>
      <c r="ER105" s="173"/>
      <c r="ES105" s="173"/>
      <c r="ET105" s="173"/>
      <c r="EU105" s="173"/>
      <c r="EV105" s="173"/>
      <c r="EW105" s="173"/>
      <c r="EX105" s="173"/>
      <c r="EY105" s="173"/>
      <c r="EZ105" s="173"/>
      <c r="FA105" s="173"/>
      <c r="FB105" s="173"/>
      <c r="FC105" s="173"/>
      <c r="FD105" s="173"/>
      <c r="FE105" s="173"/>
      <c r="FF105" s="173"/>
      <c r="FG105" s="173"/>
    </row>
    <row r="106" spans="1:163" s="20" customFormat="1" x14ac:dyDescent="0.25">
      <c r="A106" s="127">
        <v>1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>
        <v>2</v>
      </c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>
        <v>3</v>
      </c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>
        <v>4</v>
      </c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>
        <v>5</v>
      </c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>
        <v>6</v>
      </c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>
        <v>7</v>
      </c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</row>
    <row r="107" spans="1:163" s="20" customFormat="1" ht="21.75" customHeight="1" x14ac:dyDescent="0.25">
      <c r="A107" s="94" t="s">
        <v>132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6"/>
      <c r="AA107" s="84" t="s">
        <v>133</v>
      </c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6"/>
      <c r="BA107" s="127" t="s">
        <v>104</v>
      </c>
      <c r="BB107" s="127" t="s">
        <v>104</v>
      </c>
      <c r="BC107" s="127" t="s">
        <v>104</v>
      </c>
      <c r="BD107" s="127" t="s">
        <v>104</v>
      </c>
      <c r="BE107" s="127" t="s">
        <v>104</v>
      </c>
      <c r="BF107" s="127" t="s">
        <v>104</v>
      </c>
      <c r="BG107" s="127" t="s">
        <v>104</v>
      </c>
      <c r="BH107" s="127" t="s">
        <v>104</v>
      </c>
      <c r="BI107" s="127" t="s">
        <v>104</v>
      </c>
      <c r="BJ107" s="127" t="s">
        <v>104</v>
      </c>
      <c r="BK107" s="127" t="s">
        <v>104</v>
      </c>
      <c r="BL107" s="127" t="s">
        <v>104</v>
      </c>
      <c r="BM107" s="127" t="s">
        <v>104</v>
      </c>
      <c r="BN107" s="127" t="s">
        <v>104</v>
      </c>
      <c r="BO107" s="127" t="s">
        <v>104</v>
      </c>
      <c r="BP107" s="127" t="s">
        <v>104</v>
      </c>
      <c r="BQ107" s="127" t="s">
        <v>104</v>
      </c>
      <c r="BR107" s="127" t="s">
        <v>104</v>
      </c>
      <c r="BS107" s="127" t="s">
        <v>104</v>
      </c>
      <c r="BT107" s="127" t="s">
        <v>104</v>
      </c>
      <c r="BU107" s="127" t="s">
        <v>104</v>
      </c>
      <c r="BV107" s="127" t="s">
        <v>104</v>
      </c>
      <c r="BW107" s="127" t="s">
        <v>104</v>
      </c>
      <c r="BX107" s="132">
        <v>2</v>
      </c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3">
        <v>4.6360000000000001</v>
      </c>
      <c r="CS107" s="133">
        <v>8.3219999999999992</v>
      </c>
      <c r="CT107" s="133">
        <v>8.3219999999999992</v>
      </c>
      <c r="CU107" s="133">
        <v>8.3219999999999992</v>
      </c>
      <c r="CV107" s="133">
        <v>8.3219999999999992</v>
      </c>
      <c r="CW107" s="133">
        <v>8.3219999999999992</v>
      </c>
      <c r="CX107" s="133">
        <v>8.3219999999999992</v>
      </c>
      <c r="CY107" s="133">
        <v>8.3219999999999992</v>
      </c>
      <c r="CZ107" s="133">
        <v>8.3219999999999992</v>
      </c>
      <c r="DA107" s="133">
        <v>8.3219999999999992</v>
      </c>
      <c r="DB107" s="133">
        <v>8.3219999999999992</v>
      </c>
      <c r="DC107" s="133">
        <v>8.3219999999999992</v>
      </c>
      <c r="DD107" s="133">
        <v>8.3219999999999992</v>
      </c>
      <c r="DE107" s="133">
        <v>8.3219999999999992</v>
      </c>
      <c r="DF107" s="133">
        <v>8.3219999999999992</v>
      </c>
      <c r="DG107" s="133">
        <v>8.3219999999999992</v>
      </c>
      <c r="DH107" s="133">
        <v>8.3219999999999992</v>
      </c>
      <c r="DI107" s="133">
        <v>8.3219999999999992</v>
      </c>
      <c r="DJ107" s="133">
        <v>8.3219999999999992</v>
      </c>
      <c r="DK107" s="133">
        <v>8.3219999999999992</v>
      </c>
      <c r="DL107" s="133">
        <v>8.3219999999999992</v>
      </c>
      <c r="DM107" s="133">
        <v>8.3219999999999992</v>
      </c>
      <c r="DN107" s="133">
        <f>CR107</f>
        <v>4.6360000000000001</v>
      </c>
      <c r="DO107" s="133">
        <v>6.5537299999999998</v>
      </c>
      <c r="DP107" s="133">
        <v>6.5537299999999998</v>
      </c>
      <c r="DQ107" s="133">
        <v>6.5537299999999998</v>
      </c>
      <c r="DR107" s="133">
        <v>6.5537299999999998</v>
      </c>
      <c r="DS107" s="133">
        <v>6.5537299999999998</v>
      </c>
      <c r="DT107" s="133">
        <v>6.5537299999999998</v>
      </c>
      <c r="DU107" s="133">
        <v>6.5537299999999998</v>
      </c>
      <c r="DV107" s="133">
        <v>6.5537299999999998</v>
      </c>
      <c r="DW107" s="133">
        <v>6.5537299999999998</v>
      </c>
      <c r="DX107" s="133">
        <v>6.5537299999999998</v>
      </c>
      <c r="DY107" s="133">
        <v>6.5537299999999998</v>
      </c>
      <c r="DZ107" s="133">
        <v>6.5537299999999998</v>
      </c>
      <c r="EA107" s="133">
        <v>6.5537299999999998</v>
      </c>
      <c r="EB107" s="133">
        <v>6.5537299999999998</v>
      </c>
      <c r="EC107" s="133">
        <v>6.5537299999999998</v>
      </c>
      <c r="ED107" s="133">
        <v>6.5537299999999998</v>
      </c>
      <c r="EE107" s="133">
        <v>6.5537299999999998</v>
      </c>
      <c r="EF107" s="133">
        <v>6.5537299999999998</v>
      </c>
      <c r="EG107" s="133">
        <v>6.5537299999999998</v>
      </c>
      <c r="EH107" s="133">
        <v>6.5537299999999998</v>
      </c>
      <c r="EI107" s="133">
        <v>6.5537299999999998</v>
      </c>
      <c r="EJ107" s="133">
        <v>6.5537299999999998</v>
      </c>
      <c r="EK107" s="103">
        <v>35.600006666666665</v>
      </c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6"/>
    </row>
    <row r="108" spans="1:163" s="20" customFormat="1" ht="18.75" customHeight="1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9"/>
      <c r="AA108" s="87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9"/>
      <c r="BA108" s="127" t="s">
        <v>105</v>
      </c>
      <c r="BB108" s="127" t="s">
        <v>105</v>
      </c>
      <c r="BC108" s="127" t="s">
        <v>105</v>
      </c>
      <c r="BD108" s="127" t="s">
        <v>105</v>
      </c>
      <c r="BE108" s="127" t="s">
        <v>105</v>
      </c>
      <c r="BF108" s="127" t="s">
        <v>105</v>
      </c>
      <c r="BG108" s="127" t="s">
        <v>105</v>
      </c>
      <c r="BH108" s="127" t="s">
        <v>105</v>
      </c>
      <c r="BI108" s="127" t="s">
        <v>105</v>
      </c>
      <c r="BJ108" s="127" t="s">
        <v>105</v>
      </c>
      <c r="BK108" s="127" t="s">
        <v>105</v>
      </c>
      <c r="BL108" s="127" t="s">
        <v>105</v>
      </c>
      <c r="BM108" s="127" t="s">
        <v>105</v>
      </c>
      <c r="BN108" s="127" t="s">
        <v>105</v>
      </c>
      <c r="BO108" s="127" t="s">
        <v>105</v>
      </c>
      <c r="BP108" s="127" t="s">
        <v>105</v>
      </c>
      <c r="BQ108" s="127" t="s">
        <v>105</v>
      </c>
      <c r="BR108" s="127" t="s">
        <v>105</v>
      </c>
      <c r="BS108" s="127" t="s">
        <v>105</v>
      </c>
      <c r="BT108" s="127" t="s">
        <v>105</v>
      </c>
      <c r="BU108" s="127" t="s">
        <v>105</v>
      </c>
      <c r="BV108" s="127" t="s">
        <v>105</v>
      </c>
      <c r="BW108" s="127" t="s">
        <v>105</v>
      </c>
      <c r="BX108" s="132">
        <v>4</v>
      </c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3">
        <v>2.0660000000000001E-2</v>
      </c>
      <c r="CS108" s="133">
        <v>0.26900000000000002</v>
      </c>
      <c r="CT108" s="133">
        <v>0.26900000000000002</v>
      </c>
      <c r="CU108" s="133">
        <v>0.26900000000000002</v>
      </c>
      <c r="CV108" s="133">
        <v>0.26900000000000002</v>
      </c>
      <c r="CW108" s="133">
        <v>0.26900000000000002</v>
      </c>
      <c r="CX108" s="133">
        <v>0.26900000000000002</v>
      </c>
      <c r="CY108" s="133">
        <v>0.26900000000000002</v>
      </c>
      <c r="CZ108" s="133">
        <v>0.26900000000000002</v>
      </c>
      <c r="DA108" s="133">
        <v>0.26900000000000002</v>
      </c>
      <c r="DB108" s="133">
        <v>0.26900000000000002</v>
      </c>
      <c r="DC108" s="133">
        <v>0.26900000000000002</v>
      </c>
      <c r="DD108" s="133">
        <v>0.26900000000000002</v>
      </c>
      <c r="DE108" s="133">
        <v>0.26900000000000002</v>
      </c>
      <c r="DF108" s="133">
        <v>0.26900000000000002</v>
      </c>
      <c r="DG108" s="133">
        <v>0.26900000000000002</v>
      </c>
      <c r="DH108" s="133">
        <v>0.26900000000000002</v>
      </c>
      <c r="DI108" s="133">
        <v>0.26900000000000002</v>
      </c>
      <c r="DJ108" s="133">
        <v>0.26900000000000002</v>
      </c>
      <c r="DK108" s="133">
        <v>0.26900000000000002</v>
      </c>
      <c r="DL108" s="133">
        <v>0.26900000000000002</v>
      </c>
      <c r="DM108" s="133">
        <v>0.26900000000000002</v>
      </c>
      <c r="DN108" s="133">
        <f>CR108</f>
        <v>2.0660000000000001E-2</v>
      </c>
      <c r="DO108" s="133">
        <v>0.17710000000000001</v>
      </c>
      <c r="DP108" s="133">
        <v>0.17710000000000001</v>
      </c>
      <c r="DQ108" s="133">
        <v>0.17710000000000001</v>
      </c>
      <c r="DR108" s="133">
        <v>0.17710000000000001</v>
      </c>
      <c r="DS108" s="133">
        <v>0.17710000000000001</v>
      </c>
      <c r="DT108" s="133">
        <v>0.17710000000000001</v>
      </c>
      <c r="DU108" s="133">
        <v>0.17710000000000001</v>
      </c>
      <c r="DV108" s="133">
        <v>0.17710000000000001</v>
      </c>
      <c r="DW108" s="133">
        <v>0.17710000000000001</v>
      </c>
      <c r="DX108" s="133">
        <v>0.17710000000000001</v>
      </c>
      <c r="DY108" s="133">
        <v>0.17710000000000001</v>
      </c>
      <c r="DZ108" s="133">
        <v>0.17710000000000001</v>
      </c>
      <c r="EA108" s="133">
        <v>0.17710000000000001</v>
      </c>
      <c r="EB108" s="133">
        <v>0.17710000000000001</v>
      </c>
      <c r="EC108" s="133">
        <v>0.17710000000000001</v>
      </c>
      <c r="ED108" s="133">
        <v>0.17710000000000001</v>
      </c>
      <c r="EE108" s="133">
        <v>0.17710000000000001</v>
      </c>
      <c r="EF108" s="133">
        <v>0.17710000000000001</v>
      </c>
      <c r="EG108" s="133">
        <v>0.17710000000000001</v>
      </c>
      <c r="EH108" s="133">
        <v>0.17710000000000001</v>
      </c>
      <c r="EI108" s="133">
        <v>0.17710000000000001</v>
      </c>
      <c r="EJ108" s="133">
        <v>0.17710000000000001</v>
      </c>
      <c r="EK108" s="97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9"/>
    </row>
    <row r="109" spans="1:163" s="20" customFormat="1" ht="62.25" customHeight="1" x14ac:dyDescent="0.2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9"/>
      <c r="AA109" s="87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9"/>
      <c r="BA109" s="134" t="s">
        <v>106</v>
      </c>
      <c r="BB109" s="134" t="s">
        <v>106</v>
      </c>
      <c r="BC109" s="134" t="s">
        <v>106</v>
      </c>
      <c r="BD109" s="134" t="s">
        <v>106</v>
      </c>
      <c r="BE109" s="134" t="s">
        <v>106</v>
      </c>
      <c r="BF109" s="134" t="s">
        <v>106</v>
      </c>
      <c r="BG109" s="134" t="s">
        <v>106</v>
      </c>
      <c r="BH109" s="134" t="s">
        <v>106</v>
      </c>
      <c r="BI109" s="134" t="s">
        <v>106</v>
      </c>
      <c r="BJ109" s="134" t="s">
        <v>106</v>
      </c>
      <c r="BK109" s="134" t="s">
        <v>106</v>
      </c>
      <c r="BL109" s="134" t="s">
        <v>106</v>
      </c>
      <c r="BM109" s="134" t="s">
        <v>106</v>
      </c>
      <c r="BN109" s="134" t="s">
        <v>106</v>
      </c>
      <c r="BO109" s="134" t="s">
        <v>106</v>
      </c>
      <c r="BP109" s="134" t="s">
        <v>106</v>
      </c>
      <c r="BQ109" s="134" t="s">
        <v>106</v>
      </c>
      <c r="BR109" s="134" t="s">
        <v>106</v>
      </c>
      <c r="BS109" s="134" t="s">
        <v>106</v>
      </c>
      <c r="BT109" s="134" t="s">
        <v>106</v>
      </c>
      <c r="BU109" s="134" t="s">
        <v>106</v>
      </c>
      <c r="BV109" s="134" t="s">
        <v>106</v>
      </c>
      <c r="BW109" s="134" t="s">
        <v>106</v>
      </c>
      <c r="BX109" s="132">
        <v>5</v>
      </c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3">
        <v>0</v>
      </c>
      <c r="CS109" s="133">
        <v>1.15E-2</v>
      </c>
      <c r="CT109" s="133">
        <v>1.15E-2</v>
      </c>
      <c r="CU109" s="133">
        <v>1.15E-2</v>
      </c>
      <c r="CV109" s="133">
        <v>1.15E-2</v>
      </c>
      <c r="CW109" s="133">
        <v>1.15E-2</v>
      </c>
      <c r="CX109" s="133">
        <v>1.15E-2</v>
      </c>
      <c r="CY109" s="133">
        <v>1.15E-2</v>
      </c>
      <c r="CZ109" s="133">
        <v>1.15E-2</v>
      </c>
      <c r="DA109" s="133">
        <v>1.15E-2</v>
      </c>
      <c r="DB109" s="133">
        <v>1.15E-2</v>
      </c>
      <c r="DC109" s="133">
        <v>1.15E-2</v>
      </c>
      <c r="DD109" s="133">
        <v>1.15E-2</v>
      </c>
      <c r="DE109" s="133">
        <v>1.15E-2</v>
      </c>
      <c r="DF109" s="133">
        <v>1.15E-2</v>
      </c>
      <c r="DG109" s="133">
        <v>1.15E-2</v>
      </c>
      <c r="DH109" s="133">
        <v>1.15E-2</v>
      </c>
      <c r="DI109" s="133">
        <v>1.15E-2</v>
      </c>
      <c r="DJ109" s="133">
        <v>1.15E-2</v>
      </c>
      <c r="DK109" s="133">
        <v>1.15E-2</v>
      </c>
      <c r="DL109" s="133">
        <v>1.15E-2</v>
      </c>
      <c r="DM109" s="133">
        <v>1.15E-2</v>
      </c>
      <c r="DN109" s="133">
        <f>CR109</f>
        <v>0</v>
      </c>
      <c r="DO109" s="133">
        <v>9.4179999999999993E-3</v>
      </c>
      <c r="DP109" s="133">
        <v>9.4179999999999993E-3</v>
      </c>
      <c r="DQ109" s="133">
        <v>9.4179999999999993E-3</v>
      </c>
      <c r="DR109" s="133">
        <v>9.4179999999999993E-3</v>
      </c>
      <c r="DS109" s="133">
        <v>9.4179999999999993E-3</v>
      </c>
      <c r="DT109" s="133">
        <v>9.4179999999999993E-3</v>
      </c>
      <c r="DU109" s="133">
        <v>9.4179999999999993E-3</v>
      </c>
      <c r="DV109" s="133">
        <v>9.4179999999999993E-3</v>
      </c>
      <c r="DW109" s="133">
        <v>9.4179999999999993E-3</v>
      </c>
      <c r="DX109" s="133">
        <v>9.4179999999999993E-3</v>
      </c>
      <c r="DY109" s="133">
        <v>9.4179999999999993E-3</v>
      </c>
      <c r="DZ109" s="133">
        <v>9.4179999999999993E-3</v>
      </c>
      <c r="EA109" s="133">
        <v>9.4179999999999993E-3</v>
      </c>
      <c r="EB109" s="133">
        <v>9.4179999999999993E-3</v>
      </c>
      <c r="EC109" s="133">
        <v>9.4179999999999993E-3</v>
      </c>
      <c r="ED109" s="133">
        <v>9.4179999999999993E-3</v>
      </c>
      <c r="EE109" s="133">
        <v>9.4179999999999993E-3</v>
      </c>
      <c r="EF109" s="133">
        <v>9.4179999999999993E-3</v>
      </c>
      <c r="EG109" s="133">
        <v>9.4179999999999993E-3</v>
      </c>
      <c r="EH109" s="133">
        <v>9.4179999999999993E-3</v>
      </c>
      <c r="EI109" s="133">
        <v>9.4179999999999993E-3</v>
      </c>
      <c r="EJ109" s="133">
        <v>9.4179999999999993E-3</v>
      </c>
      <c r="EK109" s="97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9"/>
    </row>
    <row r="110" spans="1:163" s="20" customFormat="1" ht="78" customHeight="1" x14ac:dyDescent="0.25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9"/>
      <c r="AA110" s="87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9"/>
      <c r="BA110" s="134" t="s">
        <v>200</v>
      </c>
      <c r="BB110" s="134" t="s">
        <v>109</v>
      </c>
      <c r="BC110" s="134" t="s">
        <v>109</v>
      </c>
      <c r="BD110" s="134" t="s">
        <v>109</v>
      </c>
      <c r="BE110" s="134" t="s">
        <v>109</v>
      </c>
      <c r="BF110" s="134" t="s">
        <v>109</v>
      </c>
      <c r="BG110" s="134" t="s">
        <v>109</v>
      </c>
      <c r="BH110" s="134" t="s">
        <v>109</v>
      </c>
      <c r="BI110" s="134" t="s">
        <v>109</v>
      </c>
      <c r="BJ110" s="134" t="s">
        <v>109</v>
      </c>
      <c r="BK110" s="134" t="s">
        <v>109</v>
      </c>
      <c r="BL110" s="134" t="s">
        <v>109</v>
      </c>
      <c r="BM110" s="134" t="s">
        <v>109</v>
      </c>
      <c r="BN110" s="134" t="s">
        <v>109</v>
      </c>
      <c r="BO110" s="134" t="s">
        <v>109</v>
      </c>
      <c r="BP110" s="134" t="s">
        <v>109</v>
      </c>
      <c r="BQ110" s="134" t="s">
        <v>109</v>
      </c>
      <c r="BR110" s="134" t="s">
        <v>109</v>
      </c>
      <c r="BS110" s="134" t="s">
        <v>109</v>
      </c>
      <c r="BT110" s="134" t="s">
        <v>109</v>
      </c>
      <c r="BU110" s="134" t="s">
        <v>109</v>
      </c>
      <c r="BV110" s="134" t="s">
        <v>109</v>
      </c>
      <c r="BW110" s="134" t="s">
        <v>109</v>
      </c>
      <c r="BX110" s="132">
        <v>5</v>
      </c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3">
        <v>3.5000000000000003E-2</v>
      </c>
      <c r="CS110" s="133">
        <v>5.1999999999999998E-2</v>
      </c>
      <c r="CT110" s="133">
        <v>5.1999999999999998E-2</v>
      </c>
      <c r="CU110" s="133">
        <v>5.1999999999999998E-2</v>
      </c>
      <c r="CV110" s="133">
        <v>5.1999999999999998E-2</v>
      </c>
      <c r="CW110" s="133">
        <v>5.1999999999999998E-2</v>
      </c>
      <c r="CX110" s="133">
        <v>5.1999999999999998E-2</v>
      </c>
      <c r="CY110" s="133">
        <v>5.1999999999999998E-2</v>
      </c>
      <c r="CZ110" s="133">
        <v>5.1999999999999998E-2</v>
      </c>
      <c r="DA110" s="133">
        <v>5.1999999999999998E-2</v>
      </c>
      <c r="DB110" s="133">
        <v>5.1999999999999998E-2</v>
      </c>
      <c r="DC110" s="133">
        <v>5.1999999999999998E-2</v>
      </c>
      <c r="DD110" s="133">
        <v>5.1999999999999998E-2</v>
      </c>
      <c r="DE110" s="133">
        <v>5.1999999999999998E-2</v>
      </c>
      <c r="DF110" s="133">
        <v>5.1999999999999998E-2</v>
      </c>
      <c r="DG110" s="133">
        <v>5.1999999999999998E-2</v>
      </c>
      <c r="DH110" s="133">
        <v>5.1999999999999998E-2</v>
      </c>
      <c r="DI110" s="133">
        <v>5.1999999999999998E-2</v>
      </c>
      <c r="DJ110" s="133">
        <v>5.1999999999999998E-2</v>
      </c>
      <c r="DK110" s="133">
        <v>5.1999999999999998E-2</v>
      </c>
      <c r="DL110" s="133">
        <v>5.1999999999999998E-2</v>
      </c>
      <c r="DM110" s="133">
        <v>5.1999999999999998E-2</v>
      </c>
      <c r="DN110" s="133">
        <f>CR110</f>
        <v>3.5000000000000003E-2</v>
      </c>
      <c r="DO110" s="133">
        <v>4.4864000000000001E-2</v>
      </c>
      <c r="DP110" s="133">
        <v>4.4864000000000001E-2</v>
      </c>
      <c r="DQ110" s="133">
        <v>4.4864000000000001E-2</v>
      </c>
      <c r="DR110" s="133">
        <v>4.4864000000000001E-2</v>
      </c>
      <c r="DS110" s="133">
        <v>4.4864000000000001E-2</v>
      </c>
      <c r="DT110" s="133">
        <v>4.4864000000000001E-2</v>
      </c>
      <c r="DU110" s="133">
        <v>4.4864000000000001E-2</v>
      </c>
      <c r="DV110" s="133">
        <v>4.4864000000000001E-2</v>
      </c>
      <c r="DW110" s="133">
        <v>4.4864000000000001E-2</v>
      </c>
      <c r="DX110" s="133">
        <v>4.4864000000000001E-2</v>
      </c>
      <c r="DY110" s="133">
        <v>4.4864000000000001E-2</v>
      </c>
      <c r="DZ110" s="133">
        <v>4.4864000000000001E-2</v>
      </c>
      <c r="EA110" s="133">
        <v>4.4864000000000001E-2</v>
      </c>
      <c r="EB110" s="133">
        <v>4.4864000000000001E-2</v>
      </c>
      <c r="EC110" s="133">
        <v>4.4864000000000001E-2</v>
      </c>
      <c r="ED110" s="133">
        <v>4.4864000000000001E-2</v>
      </c>
      <c r="EE110" s="133">
        <v>4.4864000000000001E-2</v>
      </c>
      <c r="EF110" s="133">
        <v>4.4864000000000001E-2</v>
      </c>
      <c r="EG110" s="133">
        <v>4.4864000000000001E-2</v>
      </c>
      <c r="EH110" s="133">
        <v>4.4864000000000001E-2</v>
      </c>
      <c r="EI110" s="133">
        <v>4.4864000000000001E-2</v>
      </c>
      <c r="EJ110" s="133">
        <v>4.4864000000000001E-2</v>
      </c>
      <c r="EK110" s="97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9"/>
    </row>
    <row r="111" spans="1:163" s="20" customFormat="1" ht="33" customHeight="1" x14ac:dyDescent="0.25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2"/>
      <c r="AA111" s="91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134" t="s">
        <v>188</v>
      </c>
      <c r="BB111" s="134" t="s">
        <v>107</v>
      </c>
      <c r="BC111" s="134" t="s">
        <v>107</v>
      </c>
      <c r="BD111" s="134" t="s">
        <v>107</v>
      </c>
      <c r="BE111" s="134" t="s">
        <v>107</v>
      </c>
      <c r="BF111" s="134" t="s">
        <v>107</v>
      </c>
      <c r="BG111" s="134" t="s">
        <v>107</v>
      </c>
      <c r="BH111" s="134" t="s">
        <v>107</v>
      </c>
      <c r="BI111" s="134" t="s">
        <v>107</v>
      </c>
      <c r="BJ111" s="134" t="s">
        <v>107</v>
      </c>
      <c r="BK111" s="134" t="s">
        <v>107</v>
      </c>
      <c r="BL111" s="134" t="s">
        <v>107</v>
      </c>
      <c r="BM111" s="134" t="s">
        <v>107</v>
      </c>
      <c r="BN111" s="134" t="s">
        <v>107</v>
      </c>
      <c r="BO111" s="134" t="s">
        <v>107</v>
      </c>
      <c r="BP111" s="134" t="s">
        <v>107</v>
      </c>
      <c r="BQ111" s="134" t="s">
        <v>107</v>
      </c>
      <c r="BR111" s="134" t="s">
        <v>107</v>
      </c>
      <c r="BS111" s="134" t="s">
        <v>107</v>
      </c>
      <c r="BT111" s="134" t="s">
        <v>107</v>
      </c>
      <c r="BU111" s="134" t="s">
        <v>107</v>
      </c>
      <c r="BV111" s="134" t="s">
        <v>107</v>
      </c>
      <c r="BW111" s="134" t="s">
        <v>107</v>
      </c>
      <c r="BX111" s="132">
        <v>5</v>
      </c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3">
        <v>0</v>
      </c>
      <c r="CS111" s="133">
        <v>6.3500000000000001E-2</v>
      </c>
      <c r="CT111" s="133">
        <v>6.3500000000000001E-2</v>
      </c>
      <c r="CU111" s="133">
        <v>6.3500000000000001E-2</v>
      </c>
      <c r="CV111" s="133">
        <v>6.3500000000000001E-2</v>
      </c>
      <c r="CW111" s="133">
        <v>6.3500000000000001E-2</v>
      </c>
      <c r="CX111" s="133">
        <v>6.3500000000000001E-2</v>
      </c>
      <c r="CY111" s="133">
        <v>6.3500000000000001E-2</v>
      </c>
      <c r="CZ111" s="133">
        <v>6.3500000000000001E-2</v>
      </c>
      <c r="DA111" s="133">
        <v>6.3500000000000001E-2</v>
      </c>
      <c r="DB111" s="133">
        <v>6.3500000000000001E-2</v>
      </c>
      <c r="DC111" s="133">
        <v>6.3500000000000001E-2</v>
      </c>
      <c r="DD111" s="133">
        <v>6.3500000000000001E-2</v>
      </c>
      <c r="DE111" s="133">
        <v>6.3500000000000001E-2</v>
      </c>
      <c r="DF111" s="133">
        <v>6.3500000000000001E-2</v>
      </c>
      <c r="DG111" s="133">
        <v>6.3500000000000001E-2</v>
      </c>
      <c r="DH111" s="133">
        <v>6.3500000000000001E-2</v>
      </c>
      <c r="DI111" s="133">
        <v>6.3500000000000001E-2</v>
      </c>
      <c r="DJ111" s="133">
        <v>6.3500000000000001E-2</v>
      </c>
      <c r="DK111" s="133">
        <v>6.3500000000000001E-2</v>
      </c>
      <c r="DL111" s="133">
        <v>6.3500000000000001E-2</v>
      </c>
      <c r="DM111" s="133">
        <v>6.3500000000000001E-2</v>
      </c>
      <c r="DN111" s="133">
        <f>CR111</f>
        <v>0</v>
      </c>
      <c r="DO111" s="133">
        <v>7.8872999999999999E-2</v>
      </c>
      <c r="DP111" s="133">
        <v>7.8872999999999999E-2</v>
      </c>
      <c r="DQ111" s="133">
        <v>7.8872999999999999E-2</v>
      </c>
      <c r="DR111" s="133">
        <v>7.8872999999999999E-2</v>
      </c>
      <c r="DS111" s="133">
        <v>7.8872999999999999E-2</v>
      </c>
      <c r="DT111" s="133">
        <v>7.8872999999999999E-2</v>
      </c>
      <c r="DU111" s="133">
        <v>7.8872999999999999E-2</v>
      </c>
      <c r="DV111" s="133">
        <v>7.8872999999999999E-2</v>
      </c>
      <c r="DW111" s="133">
        <v>7.8872999999999999E-2</v>
      </c>
      <c r="DX111" s="133">
        <v>7.8872999999999999E-2</v>
      </c>
      <c r="DY111" s="133">
        <v>7.8872999999999999E-2</v>
      </c>
      <c r="DZ111" s="133">
        <v>7.8872999999999999E-2</v>
      </c>
      <c r="EA111" s="133">
        <v>7.8872999999999999E-2</v>
      </c>
      <c r="EB111" s="133">
        <v>7.8872999999999999E-2</v>
      </c>
      <c r="EC111" s="133">
        <v>7.8872999999999999E-2</v>
      </c>
      <c r="ED111" s="133">
        <v>7.8872999999999999E-2</v>
      </c>
      <c r="EE111" s="133">
        <v>7.8872999999999999E-2</v>
      </c>
      <c r="EF111" s="133">
        <v>7.8872999999999999E-2</v>
      </c>
      <c r="EG111" s="133">
        <v>7.8872999999999999E-2</v>
      </c>
      <c r="EH111" s="133">
        <v>7.8872999999999999E-2</v>
      </c>
      <c r="EI111" s="133">
        <v>7.8872999999999999E-2</v>
      </c>
      <c r="EJ111" s="133">
        <v>7.8872999999999999E-2</v>
      </c>
      <c r="EK111" s="100"/>
      <c r="EL111" s="101"/>
      <c r="EM111" s="101"/>
      <c r="EN111" s="101"/>
      <c r="EO111" s="101"/>
      <c r="EP111" s="101"/>
      <c r="EQ111" s="101"/>
      <c r="ER111" s="101"/>
      <c r="ES111" s="101"/>
      <c r="ET111" s="101"/>
      <c r="EU111" s="101"/>
      <c r="EV111" s="101"/>
      <c r="EW111" s="101"/>
      <c r="EX111" s="101"/>
      <c r="EY111" s="101"/>
      <c r="EZ111" s="101"/>
      <c r="FA111" s="101"/>
      <c r="FB111" s="101"/>
      <c r="FC111" s="101"/>
      <c r="FD111" s="101"/>
      <c r="FE111" s="101"/>
      <c r="FF111" s="101"/>
      <c r="FG111" s="102"/>
    </row>
    <row r="112" spans="1:163" s="20" customFormat="1" ht="21.75" hidden="1" customHeight="1" x14ac:dyDescent="0.25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 t="s">
        <v>108</v>
      </c>
      <c r="BB112" s="127" t="s">
        <v>108</v>
      </c>
      <c r="BC112" s="127" t="s">
        <v>108</v>
      </c>
      <c r="BD112" s="127" t="s">
        <v>108</v>
      </c>
      <c r="BE112" s="127" t="s">
        <v>108</v>
      </c>
      <c r="BF112" s="127" t="s">
        <v>108</v>
      </c>
      <c r="BG112" s="127" t="s">
        <v>108</v>
      </c>
      <c r="BH112" s="127" t="s">
        <v>108</v>
      </c>
      <c r="BI112" s="127" t="s">
        <v>108</v>
      </c>
      <c r="BJ112" s="127" t="s">
        <v>108</v>
      </c>
      <c r="BK112" s="127" t="s">
        <v>108</v>
      </c>
      <c r="BL112" s="127" t="s">
        <v>108</v>
      </c>
      <c r="BM112" s="127" t="s">
        <v>108</v>
      </c>
      <c r="BN112" s="127" t="s">
        <v>108</v>
      </c>
      <c r="BO112" s="127" t="s">
        <v>108</v>
      </c>
      <c r="BP112" s="127" t="s">
        <v>108</v>
      </c>
      <c r="BQ112" s="127" t="s">
        <v>108</v>
      </c>
      <c r="BR112" s="127" t="s">
        <v>108</v>
      </c>
      <c r="BS112" s="127" t="s">
        <v>108</v>
      </c>
      <c r="BT112" s="127" t="s">
        <v>108</v>
      </c>
      <c r="BU112" s="127" t="s">
        <v>108</v>
      </c>
      <c r="BV112" s="127" t="s">
        <v>108</v>
      </c>
      <c r="BW112" s="127" t="s">
        <v>108</v>
      </c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3">
        <v>0</v>
      </c>
      <c r="CS112" s="133">
        <v>0</v>
      </c>
      <c r="CT112" s="133">
        <v>0</v>
      </c>
      <c r="CU112" s="133">
        <v>0</v>
      </c>
      <c r="CV112" s="133">
        <v>0</v>
      </c>
      <c r="CW112" s="133">
        <v>0</v>
      </c>
      <c r="CX112" s="133">
        <v>0</v>
      </c>
      <c r="CY112" s="133">
        <v>0</v>
      </c>
      <c r="CZ112" s="133">
        <v>0</v>
      </c>
      <c r="DA112" s="133">
        <v>0</v>
      </c>
      <c r="DB112" s="133">
        <v>0</v>
      </c>
      <c r="DC112" s="133">
        <v>0</v>
      </c>
      <c r="DD112" s="133">
        <v>0</v>
      </c>
      <c r="DE112" s="133">
        <v>0</v>
      </c>
      <c r="DF112" s="133">
        <v>0</v>
      </c>
      <c r="DG112" s="133">
        <v>0</v>
      </c>
      <c r="DH112" s="133">
        <v>0</v>
      </c>
      <c r="DI112" s="133">
        <v>0</v>
      </c>
      <c r="DJ112" s="133">
        <v>0</v>
      </c>
      <c r="DK112" s="133">
        <v>0</v>
      </c>
      <c r="DL112" s="133">
        <v>0</v>
      </c>
      <c r="DM112" s="133">
        <v>0</v>
      </c>
      <c r="DN112" s="133">
        <v>0</v>
      </c>
      <c r="DO112" s="133">
        <v>0</v>
      </c>
      <c r="DP112" s="133">
        <v>0</v>
      </c>
      <c r="DQ112" s="133">
        <v>0</v>
      </c>
      <c r="DR112" s="133">
        <v>0</v>
      </c>
      <c r="DS112" s="133">
        <v>0</v>
      </c>
      <c r="DT112" s="133">
        <v>0</v>
      </c>
      <c r="DU112" s="133">
        <v>0</v>
      </c>
      <c r="DV112" s="133">
        <v>0</v>
      </c>
      <c r="DW112" s="133">
        <v>0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3">
        <v>0</v>
      </c>
      <c r="EF112" s="133">
        <v>0</v>
      </c>
      <c r="EG112" s="133">
        <v>0</v>
      </c>
      <c r="EH112" s="133">
        <v>0</v>
      </c>
      <c r="EI112" s="133">
        <v>0</v>
      </c>
      <c r="EJ112" s="133">
        <v>0</v>
      </c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</row>
    <row r="113" spans="1:163" s="20" customFormat="1" ht="45.75" customHeight="1" x14ac:dyDescent="0.25">
      <c r="A113" s="132" t="s">
        <v>134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90" t="s">
        <v>135</v>
      </c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 t="s">
        <v>202</v>
      </c>
      <c r="BB113" s="90" t="s">
        <v>113</v>
      </c>
      <c r="BC113" s="90" t="s">
        <v>113</v>
      </c>
      <c r="BD113" s="90" t="s">
        <v>113</v>
      </c>
      <c r="BE113" s="90" t="s">
        <v>113</v>
      </c>
      <c r="BF113" s="90" t="s">
        <v>113</v>
      </c>
      <c r="BG113" s="90" t="s">
        <v>113</v>
      </c>
      <c r="BH113" s="90" t="s">
        <v>113</v>
      </c>
      <c r="BI113" s="90" t="s">
        <v>113</v>
      </c>
      <c r="BJ113" s="90" t="s">
        <v>113</v>
      </c>
      <c r="BK113" s="90" t="s">
        <v>113</v>
      </c>
      <c r="BL113" s="90" t="s">
        <v>113</v>
      </c>
      <c r="BM113" s="90" t="s">
        <v>113</v>
      </c>
      <c r="BN113" s="90" t="s">
        <v>113</v>
      </c>
      <c r="BO113" s="90" t="s">
        <v>113</v>
      </c>
      <c r="BP113" s="90" t="s">
        <v>113</v>
      </c>
      <c r="BQ113" s="90" t="s">
        <v>113</v>
      </c>
      <c r="BR113" s="90" t="s">
        <v>113</v>
      </c>
      <c r="BS113" s="90" t="s">
        <v>113</v>
      </c>
      <c r="BT113" s="90" t="s">
        <v>113</v>
      </c>
      <c r="BU113" s="90" t="s">
        <v>113</v>
      </c>
      <c r="BV113" s="90" t="s">
        <v>113</v>
      </c>
      <c r="BW113" s="90" t="s">
        <v>113</v>
      </c>
      <c r="BX113" s="191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133">
        <v>8.3000000000000007</v>
      </c>
      <c r="CS113" s="133">
        <v>6.2</v>
      </c>
      <c r="CT113" s="133">
        <v>6.2</v>
      </c>
      <c r="CU113" s="133">
        <v>6.2</v>
      </c>
      <c r="CV113" s="133">
        <v>6.2</v>
      </c>
      <c r="CW113" s="133">
        <v>6.2</v>
      </c>
      <c r="CX113" s="133">
        <v>6.2</v>
      </c>
      <c r="CY113" s="133">
        <v>6.2</v>
      </c>
      <c r="CZ113" s="133">
        <v>6.2</v>
      </c>
      <c r="DA113" s="133">
        <v>6.2</v>
      </c>
      <c r="DB113" s="133">
        <v>6.2</v>
      </c>
      <c r="DC113" s="133">
        <v>6.2</v>
      </c>
      <c r="DD113" s="133">
        <v>6.2</v>
      </c>
      <c r="DE113" s="133">
        <v>6.2</v>
      </c>
      <c r="DF113" s="133">
        <v>6.2</v>
      </c>
      <c r="DG113" s="133">
        <v>6.2</v>
      </c>
      <c r="DH113" s="133">
        <v>6.2</v>
      </c>
      <c r="DI113" s="133">
        <v>6.2</v>
      </c>
      <c r="DJ113" s="133">
        <v>6.2</v>
      </c>
      <c r="DK113" s="133">
        <v>6.2</v>
      </c>
      <c r="DL113" s="133">
        <v>6.2</v>
      </c>
      <c r="DM113" s="133">
        <v>6.2</v>
      </c>
      <c r="DN113" s="133">
        <f>CR113</f>
        <v>8.3000000000000007</v>
      </c>
      <c r="DO113" s="133">
        <v>0</v>
      </c>
      <c r="DP113" s="133">
        <v>0</v>
      </c>
      <c r="DQ113" s="133">
        <v>0</v>
      </c>
      <c r="DR113" s="133">
        <v>0</v>
      </c>
      <c r="DS113" s="133">
        <v>0</v>
      </c>
      <c r="DT113" s="133">
        <v>0</v>
      </c>
      <c r="DU113" s="133">
        <v>0</v>
      </c>
      <c r="DV113" s="133">
        <v>0</v>
      </c>
      <c r="DW113" s="133">
        <v>0</v>
      </c>
      <c r="DX113" s="133">
        <v>0</v>
      </c>
      <c r="DY113" s="133">
        <v>0</v>
      </c>
      <c r="DZ113" s="133">
        <v>0</v>
      </c>
      <c r="EA113" s="133">
        <v>0</v>
      </c>
      <c r="EB113" s="133">
        <v>0</v>
      </c>
      <c r="EC113" s="133">
        <v>0</v>
      </c>
      <c r="ED113" s="133">
        <v>0</v>
      </c>
      <c r="EE113" s="133">
        <v>0</v>
      </c>
      <c r="EF113" s="133">
        <v>0</v>
      </c>
      <c r="EG113" s="133">
        <v>0</v>
      </c>
      <c r="EH113" s="133">
        <v>0</v>
      </c>
      <c r="EI113" s="133">
        <v>0</v>
      </c>
      <c r="EJ113" s="133">
        <v>0</v>
      </c>
      <c r="EK113" s="103">
        <v>5.0333333333333332</v>
      </c>
      <c r="EL113" s="95"/>
      <c r="EM113" s="95"/>
      <c r="EN113" s="95"/>
      <c r="EO113" s="95"/>
      <c r="EP113" s="95"/>
      <c r="EQ113" s="95"/>
      <c r="ER113" s="95"/>
      <c r="ES113" s="95"/>
      <c r="ET113" s="95"/>
      <c r="EU113" s="95"/>
      <c r="EV113" s="95"/>
      <c r="EW113" s="95"/>
      <c r="EX113" s="95"/>
      <c r="EY113" s="95"/>
      <c r="EZ113" s="95"/>
      <c r="FA113" s="95"/>
      <c r="FB113" s="95"/>
      <c r="FC113" s="95"/>
      <c r="FD113" s="95"/>
      <c r="FE113" s="95"/>
      <c r="FF113" s="95"/>
      <c r="FG113" s="96"/>
    </row>
    <row r="114" spans="1:163" s="18" customFormat="1" x14ac:dyDescent="0.25">
      <c r="A114" s="62"/>
      <c r="B114" s="128" t="s">
        <v>75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9"/>
      <c r="AA114" s="22"/>
      <c r="AB114" s="130" t="s">
        <v>121</v>
      </c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1"/>
      <c r="BA114" s="36"/>
      <c r="BB114" s="130" t="s">
        <v>121</v>
      </c>
      <c r="BC114" s="130"/>
      <c r="BD114" s="130"/>
      <c r="BE114" s="130"/>
      <c r="BF114" s="130"/>
      <c r="BG114" s="130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1"/>
      <c r="BX114" s="27"/>
      <c r="BY114" s="130" t="s">
        <v>121</v>
      </c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8">
        <f>CR107+CR108+CR109+CR110+CR111+CR113</f>
        <v>12.991660000000001</v>
      </c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40"/>
      <c r="DN114" s="133">
        <f>DN107+DN108+DN109+DN110+DN111+DN113</f>
        <v>12.991660000000001</v>
      </c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2"/>
      <c r="EL114" s="132"/>
      <c r="EM114" s="132"/>
      <c r="EN114" s="132"/>
      <c r="EO114" s="132"/>
      <c r="EP114" s="132"/>
      <c r="EQ114" s="132"/>
      <c r="ER114" s="132"/>
      <c r="ES114" s="132"/>
      <c r="ET114" s="132"/>
      <c r="EU114" s="132"/>
      <c r="EV114" s="132"/>
      <c r="EW114" s="132"/>
      <c r="EX114" s="132"/>
      <c r="EY114" s="132"/>
      <c r="EZ114" s="132"/>
      <c r="FA114" s="132"/>
      <c r="FB114" s="132"/>
      <c r="FC114" s="132"/>
      <c r="FD114" s="132"/>
      <c r="FE114" s="132"/>
      <c r="FF114" s="132"/>
      <c r="FG114" s="132"/>
    </row>
    <row r="116" spans="1:16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63" s="61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63" s="61" customFormat="1" ht="48" customHeight="1" x14ac:dyDescent="0.25">
      <c r="A118" s="201" t="s">
        <v>203</v>
      </c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1"/>
      <c r="BF118" s="201"/>
      <c r="BG118" s="201"/>
      <c r="BH118" s="201"/>
      <c r="BI118" s="201"/>
      <c r="BJ118" s="201"/>
      <c r="BK118" s="201"/>
      <c r="BL118" s="201"/>
      <c r="BM118" s="201"/>
      <c r="BN118" s="201"/>
      <c r="BO118" s="201"/>
      <c r="BP118" s="201"/>
      <c r="BQ118" s="201"/>
      <c r="BR118" s="201"/>
      <c r="BS118" s="201"/>
      <c r="BT118" s="201"/>
      <c r="BU118" s="201"/>
      <c r="BV118" s="201"/>
      <c r="BW118" s="201"/>
      <c r="BX118" s="201"/>
      <c r="BY118" s="201"/>
      <c r="BZ118" s="201"/>
      <c r="CA118" s="201"/>
      <c r="CB118" s="201"/>
      <c r="CC118" s="201"/>
      <c r="CD118" s="201"/>
      <c r="CE118" s="201"/>
      <c r="CF118" s="201"/>
      <c r="CG118" s="201"/>
      <c r="CH118" s="201"/>
      <c r="CI118" s="201"/>
      <c r="CJ118" s="201"/>
      <c r="CK118" s="201"/>
      <c r="CL118" s="201"/>
      <c r="CM118" s="201"/>
      <c r="CN118" s="201"/>
      <c r="CO118" s="201"/>
      <c r="CP118" s="201"/>
      <c r="CQ118" s="201"/>
      <c r="CR118" s="201"/>
      <c r="CS118" s="201"/>
      <c r="CT118" s="201"/>
      <c r="CU118" s="201"/>
      <c r="CV118" s="201"/>
      <c r="CW118" s="201"/>
      <c r="CX118" s="201"/>
      <c r="CY118" s="201"/>
      <c r="CZ118" s="201"/>
      <c r="DA118" s="201"/>
      <c r="DB118" s="201"/>
      <c r="DC118" s="201"/>
      <c r="DD118" s="201"/>
      <c r="DE118" s="201"/>
      <c r="DF118" s="201"/>
      <c r="DG118" s="201"/>
      <c r="DH118" s="201"/>
      <c r="DI118" s="201"/>
      <c r="DJ118" s="201"/>
      <c r="DK118" s="201"/>
      <c r="DL118" s="201"/>
      <c r="DM118" s="201"/>
      <c r="DN118" s="201"/>
      <c r="DO118" s="201"/>
      <c r="DP118" s="201"/>
      <c r="DQ118" s="201"/>
      <c r="DR118" s="201"/>
      <c r="DS118" s="201"/>
      <c r="DT118" s="201"/>
      <c r="DU118" s="201"/>
      <c r="DV118" s="201"/>
      <c r="DW118" s="201"/>
      <c r="DX118" s="201"/>
      <c r="DY118" s="201"/>
      <c r="DZ118" s="201"/>
      <c r="EA118" s="201"/>
      <c r="EB118" s="201"/>
      <c r="EC118" s="201"/>
      <c r="ED118" s="201"/>
      <c r="EE118" s="201"/>
      <c r="EF118" s="201"/>
      <c r="EG118" s="201"/>
      <c r="EH118" s="201"/>
      <c r="EI118" s="201"/>
      <c r="EJ118" s="201"/>
      <c r="EK118" s="201"/>
      <c r="EL118" s="201"/>
      <c r="EM118" s="201"/>
      <c r="EN118" s="201"/>
      <c r="EO118" s="201"/>
      <c r="EP118" s="201"/>
      <c r="EQ118" s="201"/>
      <c r="ER118" s="201"/>
      <c r="ES118" s="201"/>
      <c r="ET118" s="201"/>
      <c r="EU118" s="201"/>
    </row>
    <row r="119" spans="1:163" s="61" customFormat="1" ht="15.75" x14ac:dyDescent="0.25">
      <c r="P119" s="202" t="s">
        <v>77</v>
      </c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3" t="s">
        <v>138</v>
      </c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3"/>
      <c r="CT119" s="203"/>
      <c r="CU119" s="203"/>
      <c r="CV119" s="203"/>
      <c r="CW119" s="203"/>
      <c r="CX119" s="203"/>
      <c r="CY119" s="203"/>
      <c r="CZ119" s="203"/>
      <c r="DA119" s="203"/>
      <c r="DB119" s="203"/>
      <c r="DC119" s="203"/>
      <c r="DD119" s="203"/>
      <c r="DE119" s="203"/>
      <c r="DF119" s="203"/>
      <c r="DG119" s="203"/>
      <c r="DH119" s="203"/>
      <c r="DI119" s="203"/>
      <c r="DJ119" s="203"/>
      <c r="DK119" s="202" t="s">
        <v>171</v>
      </c>
      <c r="DL119" s="202"/>
      <c r="DM119" s="202"/>
      <c r="DN119" s="202"/>
      <c r="DO119" s="202"/>
      <c r="DP119" s="202"/>
      <c r="DQ119" s="202"/>
      <c r="DR119" s="117" t="s">
        <v>205</v>
      </c>
      <c r="DS119" s="117"/>
      <c r="DT119" s="117"/>
      <c r="DU119" s="117"/>
      <c r="DV119" s="204" t="s">
        <v>78</v>
      </c>
      <c r="DW119" s="204"/>
      <c r="DX119" s="204"/>
      <c r="DY119" s="204"/>
      <c r="DZ119" s="204"/>
      <c r="EA119" s="204"/>
      <c r="EB119" s="204"/>
    </row>
    <row r="120" spans="1:163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154" t="s">
        <v>4</v>
      </c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154"/>
      <c r="BN120" s="154"/>
      <c r="BO120" s="154"/>
      <c r="BP120" s="154"/>
      <c r="BQ120" s="154"/>
      <c r="BR120" s="154"/>
      <c r="BS120" s="154"/>
      <c r="BT120" s="154"/>
      <c r="BU120" s="154"/>
      <c r="BV120" s="154"/>
      <c r="BW120" s="154"/>
      <c r="BX120" s="154"/>
      <c r="BY120" s="154"/>
      <c r="BZ120" s="154"/>
      <c r="CA120" s="154"/>
      <c r="CB120" s="154"/>
      <c r="CC120" s="154"/>
      <c r="CD120" s="154"/>
      <c r="CE120" s="154"/>
      <c r="CF120" s="154"/>
      <c r="CG120" s="154"/>
      <c r="CH120" s="154"/>
      <c r="CI120" s="154"/>
      <c r="CJ120" s="154"/>
      <c r="CK120" s="154"/>
      <c r="CL120" s="154"/>
      <c r="CM120" s="154"/>
      <c r="CN120" s="154"/>
      <c r="CO120" s="154"/>
      <c r="CP120" s="154"/>
      <c r="CQ120" s="154"/>
      <c r="CR120" s="154"/>
      <c r="CS120" s="154"/>
      <c r="CT120" s="154"/>
      <c r="CU120" s="154"/>
      <c r="CV120" s="154"/>
      <c r="CW120" s="154"/>
      <c r="CX120" s="154"/>
      <c r="CY120" s="154"/>
      <c r="CZ120" s="154"/>
      <c r="DA120" s="154"/>
      <c r="DB120" s="154"/>
      <c r="DC120" s="154"/>
      <c r="DD120" s="154"/>
      <c r="DE120" s="154"/>
      <c r="DF120" s="154"/>
      <c r="DG120" s="154"/>
      <c r="DH120" s="154"/>
      <c r="DI120" s="154"/>
      <c r="DJ120" s="154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63" s="61" customFormat="1" ht="15.75" x14ac:dyDescent="0.25">
      <c r="DC121" s="42"/>
    </row>
    <row r="122" spans="1:163" s="31" customFormat="1" ht="60.75" customHeight="1" x14ac:dyDescent="0.25">
      <c r="A122" s="205" t="s">
        <v>79</v>
      </c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206"/>
      <c r="AL122" s="206"/>
      <c r="AM122" s="206"/>
      <c r="AN122" s="206"/>
      <c r="AO122" s="206"/>
      <c r="AP122" s="206"/>
      <c r="AQ122" s="206"/>
      <c r="AR122" s="206"/>
      <c r="AS122" s="206"/>
      <c r="AT122" s="206"/>
      <c r="AU122" s="207"/>
      <c r="AV122" s="170" t="s">
        <v>80</v>
      </c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172"/>
      <c r="BY122" s="170" t="s">
        <v>81</v>
      </c>
      <c r="BZ122" s="171"/>
      <c r="CA122" s="171"/>
      <c r="CB122" s="171"/>
      <c r="CC122" s="171"/>
      <c r="CD122" s="171"/>
      <c r="CE122" s="171"/>
      <c r="CF122" s="171"/>
      <c r="CG122" s="171"/>
      <c r="CH122" s="171"/>
      <c r="CI122" s="171"/>
      <c r="CJ122" s="171"/>
      <c r="CK122" s="171"/>
      <c r="CL122" s="171"/>
      <c r="CM122" s="171"/>
      <c r="CN122" s="171"/>
      <c r="CO122" s="171"/>
      <c r="CP122" s="171"/>
      <c r="CQ122" s="171"/>
      <c r="CR122" s="171"/>
      <c r="CS122" s="171"/>
      <c r="CT122" s="171"/>
      <c r="CU122" s="171"/>
      <c r="CV122" s="171"/>
      <c r="CW122" s="171"/>
      <c r="CX122" s="171"/>
      <c r="CY122" s="171"/>
      <c r="CZ122" s="171"/>
      <c r="DA122" s="172"/>
      <c r="DC122" s="43"/>
    </row>
    <row r="123" spans="1:163" s="32" customFormat="1" x14ac:dyDescent="0.25">
      <c r="A123" s="192">
        <v>1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4"/>
      <c r="AV123" s="220">
        <v>2</v>
      </c>
      <c r="AW123" s="221"/>
      <c r="AX123" s="221"/>
      <c r="AY123" s="221"/>
      <c r="AZ123" s="221"/>
      <c r="BA123" s="221"/>
      <c r="BB123" s="221"/>
      <c r="BC123" s="221"/>
      <c r="BD123" s="221"/>
      <c r="BE123" s="221"/>
      <c r="BF123" s="221"/>
      <c r="BG123" s="221"/>
      <c r="BH123" s="221"/>
      <c r="BI123" s="221"/>
      <c r="BJ123" s="221"/>
      <c r="BK123" s="221"/>
      <c r="BL123" s="221"/>
      <c r="BM123" s="221"/>
      <c r="BN123" s="221"/>
      <c r="BO123" s="221"/>
      <c r="BP123" s="221"/>
      <c r="BQ123" s="221"/>
      <c r="BR123" s="221"/>
      <c r="BS123" s="221"/>
      <c r="BT123" s="221"/>
      <c r="BU123" s="221"/>
      <c r="BV123" s="221"/>
      <c r="BW123" s="221"/>
      <c r="BX123" s="222"/>
      <c r="BY123" s="220">
        <v>3</v>
      </c>
      <c r="BZ123" s="221"/>
      <c r="CA123" s="221"/>
      <c r="CB123" s="221"/>
      <c r="CC123" s="221"/>
      <c r="CD123" s="221"/>
      <c r="CE123" s="221"/>
      <c r="CF123" s="221"/>
      <c r="CG123" s="221"/>
      <c r="CH123" s="221"/>
      <c r="CI123" s="221"/>
      <c r="CJ123" s="221"/>
      <c r="CK123" s="221"/>
      <c r="CL123" s="221"/>
      <c r="CM123" s="221"/>
      <c r="CN123" s="221"/>
      <c r="CO123" s="221"/>
      <c r="CP123" s="221"/>
      <c r="CQ123" s="221"/>
      <c r="CR123" s="221"/>
      <c r="CS123" s="221"/>
      <c r="CT123" s="221"/>
      <c r="CU123" s="221"/>
      <c r="CV123" s="221"/>
      <c r="CW123" s="221"/>
      <c r="CX123" s="221"/>
      <c r="CY123" s="221"/>
      <c r="CZ123" s="221"/>
      <c r="DA123" s="222"/>
      <c r="DC123" s="67"/>
    </row>
    <row r="124" spans="1:163" s="18" customFormat="1" x14ac:dyDescent="0.25">
      <c r="A124" s="21"/>
      <c r="B124" s="208" t="s">
        <v>82</v>
      </c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10"/>
      <c r="AV124" s="198">
        <v>0</v>
      </c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  <c r="BN124" s="199"/>
      <c r="BO124" s="199"/>
      <c r="BP124" s="199"/>
      <c r="BQ124" s="199"/>
      <c r="BR124" s="199"/>
      <c r="BS124" s="199"/>
      <c r="BT124" s="199"/>
      <c r="BU124" s="199"/>
      <c r="BV124" s="199"/>
      <c r="BW124" s="199"/>
      <c r="BX124" s="200"/>
      <c r="BY124" s="198">
        <v>0</v>
      </c>
      <c r="BZ124" s="199"/>
      <c r="CA124" s="199"/>
      <c r="CB124" s="199"/>
      <c r="CC124" s="199"/>
      <c r="CD124" s="199"/>
      <c r="CE124" s="199"/>
      <c r="CF124" s="199"/>
      <c r="CG124" s="199"/>
      <c r="CH124" s="199"/>
      <c r="CI124" s="199"/>
      <c r="CJ124" s="199"/>
      <c r="CK124" s="199"/>
      <c r="CL124" s="199"/>
      <c r="CM124" s="199"/>
      <c r="CN124" s="199"/>
      <c r="CO124" s="199"/>
      <c r="CP124" s="199"/>
      <c r="CQ124" s="199"/>
      <c r="CR124" s="199"/>
      <c r="CS124" s="199"/>
      <c r="CT124" s="199"/>
      <c r="CU124" s="199"/>
      <c r="CV124" s="199"/>
      <c r="CW124" s="199"/>
      <c r="CX124" s="199"/>
      <c r="CY124" s="199"/>
      <c r="CZ124" s="199"/>
      <c r="DA124" s="200"/>
      <c r="DC124" s="44"/>
    </row>
    <row r="125" spans="1:163" s="18" customFormat="1" x14ac:dyDescent="0.25">
      <c r="A125" s="21"/>
      <c r="B125" s="209" t="s">
        <v>83</v>
      </c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10"/>
      <c r="AV125" s="198">
        <v>0</v>
      </c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  <c r="BN125" s="199"/>
      <c r="BO125" s="199"/>
      <c r="BP125" s="199"/>
      <c r="BQ125" s="199"/>
      <c r="BR125" s="199"/>
      <c r="BS125" s="199"/>
      <c r="BT125" s="199"/>
      <c r="BU125" s="199"/>
      <c r="BV125" s="199"/>
      <c r="BW125" s="199"/>
      <c r="BX125" s="200"/>
      <c r="BY125" s="198">
        <v>0</v>
      </c>
      <c r="BZ125" s="199"/>
      <c r="CA125" s="199"/>
      <c r="CB125" s="199"/>
      <c r="CC125" s="199"/>
      <c r="CD125" s="199"/>
      <c r="CE125" s="199"/>
      <c r="CF125" s="199"/>
      <c r="CG125" s="199"/>
      <c r="CH125" s="199"/>
      <c r="CI125" s="199"/>
      <c r="CJ125" s="199"/>
      <c r="CK125" s="199"/>
      <c r="CL125" s="199"/>
      <c r="CM125" s="199"/>
      <c r="CN125" s="199"/>
      <c r="CO125" s="199"/>
      <c r="CP125" s="199"/>
      <c r="CQ125" s="199"/>
      <c r="CR125" s="199"/>
      <c r="CS125" s="199"/>
      <c r="CT125" s="199"/>
      <c r="CU125" s="199"/>
      <c r="CV125" s="199"/>
      <c r="CW125" s="199"/>
      <c r="CX125" s="199"/>
      <c r="CY125" s="199"/>
      <c r="CZ125" s="199"/>
      <c r="DA125" s="200"/>
      <c r="DC125" s="44"/>
    </row>
    <row r="126" spans="1:163" s="18" customFormat="1" x14ac:dyDescent="0.25">
      <c r="A126" s="21"/>
      <c r="B126" s="209" t="s">
        <v>84</v>
      </c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10"/>
      <c r="AV126" s="198">
        <v>0</v>
      </c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199"/>
      <c r="BT126" s="199"/>
      <c r="BU126" s="199"/>
      <c r="BV126" s="199"/>
      <c r="BW126" s="199"/>
      <c r="BX126" s="200"/>
      <c r="BY126" s="198">
        <v>0</v>
      </c>
      <c r="BZ126" s="199"/>
      <c r="CA126" s="199"/>
      <c r="CB126" s="199"/>
      <c r="CC126" s="199"/>
      <c r="CD126" s="199"/>
      <c r="CE126" s="199"/>
      <c r="CF126" s="199"/>
      <c r="CG126" s="199"/>
      <c r="CH126" s="199"/>
      <c r="CI126" s="199"/>
      <c r="CJ126" s="199"/>
      <c r="CK126" s="199"/>
      <c r="CL126" s="199"/>
      <c r="CM126" s="199"/>
      <c r="CN126" s="199"/>
      <c r="CO126" s="199"/>
      <c r="CP126" s="199"/>
      <c r="CQ126" s="199"/>
      <c r="CR126" s="199"/>
      <c r="CS126" s="199"/>
      <c r="CT126" s="199"/>
      <c r="CU126" s="199"/>
      <c r="CV126" s="199"/>
      <c r="CW126" s="199"/>
      <c r="CX126" s="199"/>
      <c r="CY126" s="199"/>
      <c r="CZ126" s="199"/>
      <c r="DA126" s="200"/>
      <c r="DC126" s="44"/>
    </row>
    <row r="127" spans="1:163" s="18" customFormat="1" x14ac:dyDescent="0.25">
      <c r="A127" s="21"/>
      <c r="B127" s="209" t="s">
        <v>85</v>
      </c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10"/>
      <c r="AV127" s="198">
        <f>CR113*1000</f>
        <v>8300</v>
      </c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200"/>
      <c r="BY127" s="198">
        <f>DN113*1000</f>
        <v>8300</v>
      </c>
      <c r="BZ127" s="199"/>
      <c r="CA127" s="199"/>
      <c r="CB127" s="199"/>
      <c r="CC127" s="199"/>
      <c r="CD127" s="199"/>
      <c r="CE127" s="199"/>
      <c r="CF127" s="199"/>
      <c r="CG127" s="199"/>
      <c r="CH127" s="199"/>
      <c r="CI127" s="199"/>
      <c r="CJ127" s="199"/>
      <c r="CK127" s="199"/>
      <c r="CL127" s="199"/>
      <c r="CM127" s="199"/>
      <c r="CN127" s="199"/>
      <c r="CO127" s="199"/>
      <c r="CP127" s="199"/>
      <c r="CQ127" s="199"/>
      <c r="CR127" s="199"/>
      <c r="CS127" s="199"/>
      <c r="CT127" s="199"/>
      <c r="CU127" s="199"/>
      <c r="CV127" s="199"/>
      <c r="CW127" s="199"/>
      <c r="CX127" s="199"/>
      <c r="CY127" s="199"/>
      <c r="CZ127" s="199"/>
      <c r="DA127" s="200"/>
      <c r="DC127" s="44"/>
    </row>
    <row r="128" spans="1:163" s="18" customFormat="1" x14ac:dyDescent="0.25">
      <c r="A128" s="21"/>
      <c r="B128" s="209" t="s">
        <v>86</v>
      </c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10"/>
      <c r="AV128" s="198">
        <f>CR107*1000</f>
        <v>4636</v>
      </c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  <c r="BN128" s="199"/>
      <c r="BO128" s="199"/>
      <c r="BP128" s="199"/>
      <c r="BQ128" s="199"/>
      <c r="BR128" s="199"/>
      <c r="BS128" s="199"/>
      <c r="BT128" s="199"/>
      <c r="BU128" s="199"/>
      <c r="BV128" s="199"/>
      <c r="BW128" s="199"/>
      <c r="BX128" s="200"/>
      <c r="BY128" s="198">
        <f>DN107*1000</f>
        <v>4636</v>
      </c>
      <c r="BZ128" s="199"/>
      <c r="CA128" s="199"/>
      <c r="CB128" s="199"/>
      <c r="CC128" s="199"/>
      <c r="CD128" s="199"/>
      <c r="CE128" s="199"/>
      <c r="CF128" s="199"/>
      <c r="CG128" s="199"/>
      <c r="CH128" s="199"/>
      <c r="CI128" s="199"/>
      <c r="CJ128" s="199"/>
      <c r="CK128" s="199"/>
      <c r="CL128" s="199"/>
      <c r="CM128" s="199"/>
      <c r="CN128" s="199"/>
      <c r="CO128" s="199"/>
      <c r="CP128" s="199"/>
      <c r="CQ128" s="199"/>
      <c r="CR128" s="199"/>
      <c r="CS128" s="199"/>
      <c r="CT128" s="199"/>
      <c r="CU128" s="199"/>
      <c r="CV128" s="199"/>
      <c r="CW128" s="199"/>
      <c r="CX128" s="199"/>
      <c r="CY128" s="199"/>
      <c r="CZ128" s="199"/>
      <c r="DA128" s="200"/>
      <c r="DC128" s="44"/>
    </row>
    <row r="129" spans="1:107" s="18" customFormat="1" x14ac:dyDescent="0.25">
      <c r="A129" s="21"/>
      <c r="B129" s="209" t="s">
        <v>87</v>
      </c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10"/>
      <c r="AV129" s="198">
        <f>CR108*1000</f>
        <v>20.66</v>
      </c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199"/>
      <c r="BT129" s="199"/>
      <c r="BU129" s="199"/>
      <c r="BV129" s="199"/>
      <c r="BW129" s="199"/>
      <c r="BX129" s="200"/>
      <c r="BY129" s="198">
        <f>DN108*1000</f>
        <v>20.66</v>
      </c>
      <c r="BZ129" s="199"/>
      <c r="CA129" s="199"/>
      <c r="CB129" s="199"/>
      <c r="CC129" s="199"/>
      <c r="CD129" s="199"/>
      <c r="CE129" s="199"/>
      <c r="CF129" s="199"/>
      <c r="CG129" s="199"/>
      <c r="CH129" s="199"/>
      <c r="CI129" s="199"/>
      <c r="CJ129" s="199"/>
      <c r="CK129" s="199"/>
      <c r="CL129" s="199"/>
      <c r="CM129" s="199"/>
      <c r="CN129" s="199"/>
      <c r="CO129" s="199"/>
      <c r="CP129" s="199"/>
      <c r="CQ129" s="199"/>
      <c r="CR129" s="199"/>
      <c r="CS129" s="199"/>
      <c r="CT129" s="199"/>
      <c r="CU129" s="199"/>
      <c r="CV129" s="199"/>
      <c r="CW129" s="199"/>
      <c r="CX129" s="199"/>
      <c r="CY129" s="199"/>
      <c r="CZ129" s="199"/>
      <c r="DA129" s="200"/>
      <c r="DC129" s="44"/>
    </row>
    <row r="130" spans="1:107" s="18" customFormat="1" x14ac:dyDescent="0.25">
      <c r="A130" s="21"/>
      <c r="B130" s="209" t="s">
        <v>88</v>
      </c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10"/>
      <c r="AV130" s="198">
        <f>(CR109+CR110+CR111)*1000</f>
        <v>35</v>
      </c>
      <c r="AW130" s="199"/>
      <c r="AX130" s="199"/>
      <c r="AY130" s="199"/>
      <c r="AZ130" s="199"/>
      <c r="BA130" s="199"/>
      <c r="BB130" s="199"/>
      <c r="BC130" s="199"/>
      <c r="BD130" s="199"/>
      <c r="BE130" s="199"/>
      <c r="BF130" s="199"/>
      <c r="BG130" s="199"/>
      <c r="BH130" s="199"/>
      <c r="BI130" s="199"/>
      <c r="BJ130" s="199"/>
      <c r="BK130" s="199"/>
      <c r="BL130" s="199"/>
      <c r="BM130" s="199"/>
      <c r="BN130" s="199"/>
      <c r="BO130" s="199"/>
      <c r="BP130" s="199"/>
      <c r="BQ130" s="199"/>
      <c r="BR130" s="199"/>
      <c r="BS130" s="199"/>
      <c r="BT130" s="199"/>
      <c r="BU130" s="199"/>
      <c r="BV130" s="199"/>
      <c r="BW130" s="199"/>
      <c r="BX130" s="200"/>
      <c r="BY130" s="198">
        <f>(DN109+DN110+DN111)*1000</f>
        <v>35</v>
      </c>
      <c r="BZ130" s="199"/>
      <c r="CA130" s="199"/>
      <c r="CB130" s="199"/>
      <c r="CC130" s="199"/>
      <c r="CD130" s="199"/>
      <c r="CE130" s="199"/>
      <c r="CF130" s="199"/>
      <c r="CG130" s="199"/>
      <c r="CH130" s="199"/>
      <c r="CI130" s="199"/>
      <c r="CJ130" s="199"/>
      <c r="CK130" s="199"/>
      <c r="CL130" s="199"/>
      <c r="CM130" s="199"/>
      <c r="CN130" s="199"/>
      <c r="CO130" s="199"/>
      <c r="CP130" s="199"/>
      <c r="CQ130" s="199"/>
      <c r="CR130" s="199"/>
      <c r="CS130" s="199"/>
      <c r="CT130" s="199"/>
      <c r="CU130" s="199"/>
      <c r="CV130" s="199"/>
      <c r="CW130" s="199"/>
      <c r="CX130" s="199"/>
      <c r="CY130" s="199"/>
      <c r="CZ130" s="199"/>
      <c r="DA130" s="200"/>
      <c r="DC130" s="44"/>
    </row>
    <row r="131" spans="1:107" s="18" customFormat="1" x14ac:dyDescent="0.25">
      <c r="A131" s="21"/>
      <c r="B131" s="209" t="s">
        <v>89</v>
      </c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10"/>
      <c r="AV131" s="198">
        <v>0</v>
      </c>
      <c r="AW131" s="199"/>
      <c r="AX131" s="199"/>
      <c r="AY131" s="199"/>
      <c r="AZ131" s="199"/>
      <c r="BA131" s="199"/>
      <c r="BB131" s="199"/>
      <c r="BC131" s="199"/>
      <c r="BD131" s="199"/>
      <c r="BE131" s="199"/>
      <c r="BF131" s="199"/>
      <c r="BG131" s="199"/>
      <c r="BH131" s="199"/>
      <c r="BI131" s="199"/>
      <c r="BJ131" s="199"/>
      <c r="BK131" s="199"/>
      <c r="BL131" s="199"/>
      <c r="BM131" s="199"/>
      <c r="BN131" s="199"/>
      <c r="BO131" s="199"/>
      <c r="BP131" s="199"/>
      <c r="BQ131" s="199"/>
      <c r="BR131" s="199"/>
      <c r="BS131" s="199"/>
      <c r="BT131" s="199"/>
      <c r="BU131" s="199"/>
      <c r="BV131" s="199"/>
      <c r="BW131" s="199"/>
      <c r="BX131" s="200"/>
      <c r="BY131" s="198">
        <v>0</v>
      </c>
      <c r="BZ131" s="199"/>
      <c r="CA131" s="199"/>
      <c r="CB131" s="199"/>
      <c r="CC131" s="199"/>
      <c r="CD131" s="199"/>
      <c r="CE131" s="199"/>
      <c r="CF131" s="199"/>
      <c r="CG131" s="199"/>
      <c r="CH131" s="199"/>
      <c r="CI131" s="199"/>
      <c r="CJ131" s="199"/>
      <c r="CK131" s="199"/>
      <c r="CL131" s="199"/>
      <c r="CM131" s="199"/>
      <c r="CN131" s="199"/>
      <c r="CO131" s="199"/>
      <c r="CP131" s="199"/>
      <c r="CQ131" s="199"/>
      <c r="CR131" s="199"/>
      <c r="CS131" s="199"/>
      <c r="CT131" s="199"/>
      <c r="CU131" s="199"/>
      <c r="CV131" s="199"/>
      <c r="CW131" s="199"/>
      <c r="CX131" s="199"/>
      <c r="CY131" s="199"/>
      <c r="CZ131" s="199"/>
      <c r="DA131" s="200"/>
      <c r="DC131" s="44"/>
    </row>
    <row r="132" spans="1:107" s="18" customFormat="1" x14ac:dyDescent="0.25">
      <c r="A132" s="21"/>
      <c r="B132" s="209" t="s">
        <v>90</v>
      </c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10"/>
      <c r="AV132" s="198">
        <v>0</v>
      </c>
      <c r="AW132" s="199"/>
      <c r="AX132" s="199"/>
      <c r="AY132" s="199"/>
      <c r="AZ132" s="199"/>
      <c r="BA132" s="199"/>
      <c r="BB132" s="199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  <c r="BN132" s="199"/>
      <c r="BO132" s="199"/>
      <c r="BP132" s="199"/>
      <c r="BQ132" s="199"/>
      <c r="BR132" s="199"/>
      <c r="BS132" s="199"/>
      <c r="BT132" s="199"/>
      <c r="BU132" s="199"/>
      <c r="BV132" s="199"/>
      <c r="BW132" s="199"/>
      <c r="BX132" s="200"/>
      <c r="BY132" s="198">
        <v>0</v>
      </c>
      <c r="BZ132" s="199"/>
      <c r="CA132" s="199"/>
      <c r="CB132" s="199"/>
      <c r="CC132" s="199"/>
      <c r="CD132" s="199"/>
      <c r="CE132" s="199"/>
      <c r="CF132" s="199"/>
      <c r="CG132" s="199"/>
      <c r="CH132" s="199"/>
      <c r="CI132" s="199"/>
      <c r="CJ132" s="199"/>
      <c r="CK132" s="199"/>
      <c r="CL132" s="199"/>
      <c r="CM132" s="199"/>
      <c r="CN132" s="199"/>
      <c r="CO132" s="199"/>
      <c r="CP132" s="199"/>
      <c r="CQ132" s="199"/>
      <c r="CR132" s="199"/>
      <c r="CS132" s="199"/>
      <c r="CT132" s="199"/>
      <c r="CU132" s="199"/>
      <c r="CV132" s="199"/>
      <c r="CW132" s="199"/>
      <c r="CX132" s="199"/>
      <c r="CY132" s="199"/>
      <c r="CZ132" s="199"/>
      <c r="DA132" s="200"/>
      <c r="DC132" s="44"/>
    </row>
    <row r="133" spans="1:107" s="18" customFormat="1" x14ac:dyDescent="0.25">
      <c r="A133" s="21"/>
      <c r="B133" s="209" t="s">
        <v>91</v>
      </c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10"/>
      <c r="AV133" s="198">
        <v>0</v>
      </c>
      <c r="AW133" s="199"/>
      <c r="AX133" s="199"/>
      <c r="AY133" s="199"/>
      <c r="AZ133" s="199"/>
      <c r="BA133" s="199"/>
      <c r="BB133" s="199"/>
      <c r="BC133" s="199"/>
      <c r="BD133" s="199"/>
      <c r="BE133" s="199"/>
      <c r="BF133" s="199"/>
      <c r="BG133" s="199"/>
      <c r="BH133" s="199"/>
      <c r="BI133" s="199"/>
      <c r="BJ133" s="199"/>
      <c r="BK133" s="199"/>
      <c r="BL133" s="199"/>
      <c r="BM133" s="199"/>
      <c r="BN133" s="199"/>
      <c r="BO133" s="199"/>
      <c r="BP133" s="199"/>
      <c r="BQ133" s="199"/>
      <c r="BR133" s="199"/>
      <c r="BS133" s="199"/>
      <c r="BT133" s="199"/>
      <c r="BU133" s="199"/>
      <c r="BV133" s="199"/>
      <c r="BW133" s="199"/>
      <c r="BX133" s="200"/>
      <c r="BY133" s="198">
        <v>0</v>
      </c>
      <c r="BZ133" s="199"/>
      <c r="CA133" s="199"/>
      <c r="CB133" s="199"/>
      <c r="CC133" s="199"/>
      <c r="CD133" s="199"/>
      <c r="CE133" s="199"/>
      <c r="CF133" s="199"/>
      <c r="CG133" s="199"/>
      <c r="CH133" s="199"/>
      <c r="CI133" s="199"/>
      <c r="CJ133" s="199"/>
      <c r="CK133" s="199"/>
      <c r="CL133" s="199"/>
      <c r="CM133" s="199"/>
      <c r="CN133" s="199"/>
      <c r="CO133" s="199"/>
      <c r="CP133" s="199"/>
      <c r="CQ133" s="199"/>
      <c r="CR133" s="199"/>
      <c r="CS133" s="199"/>
      <c r="CT133" s="199"/>
      <c r="CU133" s="199"/>
      <c r="CV133" s="199"/>
      <c r="CW133" s="199"/>
      <c r="CX133" s="199"/>
      <c r="CY133" s="199"/>
      <c r="CZ133" s="199"/>
      <c r="DA133" s="200"/>
      <c r="DC133" s="44"/>
    </row>
    <row r="134" spans="1:107" s="18" customFormat="1" x14ac:dyDescent="0.25">
      <c r="A134" s="21"/>
      <c r="B134" s="209" t="s">
        <v>92</v>
      </c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10"/>
      <c r="AV134" s="198">
        <v>0</v>
      </c>
      <c r="AW134" s="199"/>
      <c r="AX134" s="199"/>
      <c r="AY134" s="199"/>
      <c r="AZ134" s="199"/>
      <c r="BA134" s="199"/>
      <c r="BB134" s="199"/>
      <c r="BC134" s="199"/>
      <c r="BD134" s="199"/>
      <c r="BE134" s="199"/>
      <c r="BF134" s="199"/>
      <c r="BG134" s="199"/>
      <c r="BH134" s="199"/>
      <c r="BI134" s="199"/>
      <c r="BJ134" s="199"/>
      <c r="BK134" s="199"/>
      <c r="BL134" s="199"/>
      <c r="BM134" s="199"/>
      <c r="BN134" s="199"/>
      <c r="BO134" s="199"/>
      <c r="BP134" s="199"/>
      <c r="BQ134" s="199"/>
      <c r="BR134" s="199"/>
      <c r="BS134" s="199"/>
      <c r="BT134" s="199"/>
      <c r="BU134" s="199"/>
      <c r="BV134" s="199"/>
      <c r="BW134" s="199"/>
      <c r="BX134" s="200"/>
      <c r="BY134" s="198">
        <v>0</v>
      </c>
      <c r="BZ134" s="199"/>
      <c r="CA134" s="199"/>
      <c r="CB134" s="199"/>
      <c r="CC134" s="199"/>
      <c r="CD134" s="199"/>
      <c r="CE134" s="199"/>
      <c r="CF134" s="199"/>
      <c r="CG134" s="199"/>
      <c r="CH134" s="199"/>
      <c r="CI134" s="199"/>
      <c r="CJ134" s="199"/>
      <c r="CK134" s="199"/>
      <c r="CL134" s="199"/>
      <c r="CM134" s="199"/>
      <c r="CN134" s="199"/>
      <c r="CO134" s="199"/>
      <c r="CP134" s="199"/>
      <c r="CQ134" s="199"/>
      <c r="CR134" s="199"/>
      <c r="CS134" s="199"/>
      <c r="CT134" s="199"/>
      <c r="CU134" s="199"/>
      <c r="CV134" s="199"/>
      <c r="CW134" s="199"/>
      <c r="CX134" s="199"/>
      <c r="CY134" s="199"/>
      <c r="CZ134" s="199"/>
      <c r="DA134" s="200"/>
      <c r="DC134" s="44"/>
    </row>
    <row r="135" spans="1:107" s="18" customFormat="1" x14ac:dyDescent="0.25">
      <c r="A135" s="21"/>
      <c r="B135" s="209" t="s">
        <v>53</v>
      </c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10"/>
      <c r="AV135" s="198">
        <f>AV127+AV128+AV129+AV130</f>
        <v>12991.66</v>
      </c>
      <c r="AW135" s="199"/>
      <c r="AX135" s="199"/>
      <c r="AY135" s="199"/>
      <c r="AZ135" s="199"/>
      <c r="BA135" s="199"/>
      <c r="BB135" s="199"/>
      <c r="BC135" s="199"/>
      <c r="BD135" s="199"/>
      <c r="BE135" s="199"/>
      <c r="BF135" s="199"/>
      <c r="BG135" s="199"/>
      <c r="BH135" s="199"/>
      <c r="BI135" s="199"/>
      <c r="BJ135" s="199"/>
      <c r="BK135" s="199"/>
      <c r="BL135" s="199"/>
      <c r="BM135" s="199"/>
      <c r="BN135" s="199"/>
      <c r="BO135" s="199"/>
      <c r="BP135" s="199"/>
      <c r="BQ135" s="199"/>
      <c r="BR135" s="199"/>
      <c r="BS135" s="199"/>
      <c r="BT135" s="199"/>
      <c r="BU135" s="199"/>
      <c r="BV135" s="199"/>
      <c r="BW135" s="199"/>
      <c r="BX135" s="200"/>
      <c r="BY135" s="198">
        <f>BY127+BY128+BY129+BY130</f>
        <v>12991.66</v>
      </c>
      <c r="BZ135" s="199"/>
      <c r="CA135" s="199"/>
      <c r="CB135" s="199"/>
      <c r="CC135" s="199"/>
      <c r="CD135" s="199"/>
      <c r="CE135" s="199"/>
      <c r="CF135" s="199"/>
      <c r="CG135" s="199"/>
      <c r="CH135" s="199"/>
      <c r="CI135" s="199"/>
      <c r="CJ135" s="199"/>
      <c r="CK135" s="199"/>
      <c r="CL135" s="199"/>
      <c r="CM135" s="199"/>
      <c r="CN135" s="199"/>
      <c r="CO135" s="199"/>
      <c r="CP135" s="199"/>
      <c r="CQ135" s="199"/>
      <c r="CR135" s="199"/>
      <c r="CS135" s="199"/>
      <c r="CT135" s="199"/>
      <c r="CU135" s="199"/>
      <c r="CV135" s="199"/>
      <c r="CW135" s="199"/>
      <c r="CX135" s="199"/>
      <c r="CY135" s="199"/>
      <c r="CZ135" s="199"/>
      <c r="DA135" s="200"/>
      <c r="DC135" s="44"/>
    </row>
  </sheetData>
  <mergeCells count="525">
    <mergeCell ref="BQ79:CS79"/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C120:DJ120"/>
    <mergeCell ref="A122:AU122"/>
    <mergeCell ref="AV122:BX122"/>
    <mergeCell ref="BY122:DA122"/>
    <mergeCell ref="A123:AU123"/>
    <mergeCell ref="AV123:BX123"/>
    <mergeCell ref="BY123:DA123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CR112:DM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BA110:BW110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A106:Z106"/>
    <mergeCell ref="AA106:AZ106"/>
    <mergeCell ref="BA106:BW106"/>
    <mergeCell ref="BX106:CQ106"/>
    <mergeCell ref="CR106:DM106"/>
    <mergeCell ref="DN106:EJ106"/>
    <mergeCell ref="EK106:FG106"/>
    <mergeCell ref="CR109:DM109"/>
    <mergeCell ref="DN109:EJ109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N105:EJ105"/>
    <mergeCell ref="EK105:FG105"/>
    <mergeCell ref="A90:Q95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DY94:EJ94"/>
    <mergeCell ref="EK94:EV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A88:Q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CZ87:DX87"/>
    <mergeCell ref="DY87:EJ87"/>
    <mergeCell ref="EK87:EV87"/>
    <mergeCell ref="EW87:FH87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B79:V79"/>
    <mergeCell ref="X79:AR79"/>
    <mergeCell ref="AT79:BP79"/>
    <mergeCell ref="CV79:DZ79"/>
    <mergeCell ref="EA79:FE79"/>
    <mergeCell ref="CV74:DZ74"/>
    <mergeCell ref="CV75:DZ75"/>
    <mergeCell ref="CV76:DZ76"/>
    <mergeCell ref="CV71:DZ71"/>
    <mergeCell ref="CV72:DZ72"/>
    <mergeCell ref="AS73:BP73"/>
    <mergeCell ref="CV73:DZ73"/>
    <mergeCell ref="AS71:BP71"/>
    <mergeCell ref="AS72:BP72"/>
    <mergeCell ref="AS74:BP74"/>
    <mergeCell ref="AS75:BP75"/>
    <mergeCell ref="AS76:BP76"/>
    <mergeCell ref="W69:AR74"/>
    <mergeCell ref="BQ69:CS69"/>
    <mergeCell ref="BQ70:CS70"/>
    <mergeCell ref="BQ71:CS71"/>
    <mergeCell ref="BQ72:CS72"/>
    <mergeCell ref="BQ73:CS73"/>
    <mergeCell ref="BQ74:CS74"/>
    <mergeCell ref="EA65:FE68"/>
    <mergeCell ref="CV66:DZ66"/>
    <mergeCell ref="CV67:DZ67"/>
    <mergeCell ref="CV68:DZ68"/>
    <mergeCell ref="AS65:BP65"/>
    <mergeCell ref="AS66:BP66"/>
    <mergeCell ref="CV65:DZ65"/>
    <mergeCell ref="CV63:DZ63"/>
    <mergeCell ref="AS68:BP68"/>
    <mergeCell ref="EA59:FE64"/>
    <mergeCell ref="CV60:DZ60"/>
    <mergeCell ref="BQ60:CS60"/>
    <mergeCell ref="BQ61:CS61"/>
    <mergeCell ref="BQ62:CS62"/>
    <mergeCell ref="BQ63:CS63"/>
    <mergeCell ref="BQ64:CS64"/>
    <mergeCell ref="BQ65:CS65"/>
    <mergeCell ref="BQ66:CS66"/>
    <mergeCell ref="BQ68:CS68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65:V68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AS77:BP77"/>
    <mergeCell ref="BQ77:CS77"/>
    <mergeCell ref="CV77:DZ77"/>
    <mergeCell ref="AS78:BP78"/>
    <mergeCell ref="BQ78:CS78"/>
    <mergeCell ref="CV78:DZ78"/>
    <mergeCell ref="A69:V78"/>
    <mergeCell ref="W75:AR78"/>
    <mergeCell ref="EA69:FE78"/>
    <mergeCell ref="CV69:DZ69"/>
    <mergeCell ref="CV70:DZ70"/>
    <mergeCell ref="AS69:BP69"/>
    <mergeCell ref="AS70:BP70"/>
    <mergeCell ref="BQ75:CS75"/>
    <mergeCell ref="BQ76:CS76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view="pageBreakPreview" zoomScale="70" zoomScaleNormal="70" zoomScaleSheetLayoutView="70" workbookViewId="0">
      <selection activeCell="A2" sqref="A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52" t="s">
        <v>1</v>
      </c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83" t="s">
        <v>194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</row>
    <row r="7" spans="1:164" s="69" customFormat="1" ht="23.2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</row>
    <row r="8" spans="1:164" s="8" customFormat="1" ht="12.75" x14ac:dyDescent="0.2">
      <c r="AV8" s="154" t="s">
        <v>4</v>
      </c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5" t="s">
        <v>5</v>
      </c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6" t="s">
        <v>172</v>
      </c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5">
        <v>20</v>
      </c>
      <c r="CS9" s="115"/>
      <c r="CT9" s="115"/>
      <c r="CU9" s="115"/>
      <c r="CV9" s="117" t="s">
        <v>205</v>
      </c>
      <c r="CW9" s="117"/>
      <c r="CX9" s="117"/>
      <c r="CY9" s="117"/>
      <c r="CZ9" s="118" t="s">
        <v>6</v>
      </c>
      <c r="DA9" s="118"/>
      <c r="DB9" s="118"/>
      <c r="DC9" s="118"/>
      <c r="DD9" s="118"/>
      <c r="DE9" s="118"/>
      <c r="DF9" s="118"/>
      <c r="DG9" s="118"/>
    </row>
    <row r="10" spans="1:164" s="63" customFormat="1" ht="15.75" x14ac:dyDescent="0.25">
      <c r="C10" s="115" t="s">
        <v>7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 t="s">
        <v>173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DC10" s="7"/>
    </row>
    <row r="12" spans="1:164" s="12" customFormat="1" ht="90" customHeight="1" x14ac:dyDescent="0.2">
      <c r="A12" s="156" t="s">
        <v>8</v>
      </c>
      <c r="B12" s="156"/>
      <c r="C12" s="156"/>
      <c r="D12" s="156"/>
      <c r="E12" s="156"/>
      <c r="F12" s="156" t="s">
        <v>9</v>
      </c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 t="s">
        <v>10</v>
      </c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 t="s">
        <v>11</v>
      </c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 t="s">
        <v>12</v>
      </c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 t="s">
        <v>13</v>
      </c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 t="s">
        <v>14</v>
      </c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 t="s">
        <v>15</v>
      </c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 t="s">
        <v>16</v>
      </c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 t="s">
        <v>17</v>
      </c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</row>
    <row r="13" spans="1:164" s="13" customFormat="1" x14ac:dyDescent="0.25">
      <c r="A13" s="157">
        <v>1</v>
      </c>
      <c r="B13" s="158"/>
      <c r="C13" s="158"/>
      <c r="D13" s="158"/>
      <c r="E13" s="159"/>
      <c r="F13" s="160">
        <v>2</v>
      </c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>
        <v>3</v>
      </c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>
        <v>4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>
        <v>5</v>
      </c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>
        <v>6</v>
      </c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>
        <v>7</v>
      </c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>
        <v>8</v>
      </c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0"/>
      <c r="DR13" s="160">
        <v>9</v>
      </c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>
        <v>10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</row>
    <row r="14" spans="1:164" s="14" customFormat="1" ht="72" customHeight="1" x14ac:dyDescent="0.25">
      <c r="A14" s="148" t="s">
        <v>40</v>
      </c>
      <c r="B14" s="149"/>
      <c r="C14" s="149"/>
      <c r="D14" s="149"/>
      <c r="E14" s="150"/>
      <c r="F14" s="151" t="s">
        <v>93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 t="s">
        <v>96</v>
      </c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90" t="s">
        <v>99</v>
      </c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132">
        <f>40.291</f>
        <v>40.290999999999997</v>
      </c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41" t="s">
        <v>110</v>
      </c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38">
        <v>7.4824680000000008</v>
      </c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40"/>
      <c r="DA14" s="138">
        <f>CJ14</f>
        <v>7.4824680000000008</v>
      </c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40"/>
      <c r="DR14" s="138">
        <f>DA14</f>
        <v>7.4824680000000008</v>
      </c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40"/>
      <c r="EL14" s="138">
        <f>AZ14-DR14</f>
        <v>32.808532</v>
      </c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40"/>
    </row>
    <row r="15" spans="1:164" s="14" customFormat="1" ht="78.75" customHeight="1" x14ac:dyDescent="0.25">
      <c r="A15" s="148" t="s">
        <v>42</v>
      </c>
      <c r="B15" s="149"/>
      <c r="C15" s="149"/>
      <c r="D15" s="149"/>
      <c r="E15" s="150"/>
      <c r="F15" s="151" t="s">
        <v>94</v>
      </c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 t="s">
        <v>195</v>
      </c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90" t="s">
        <v>100</v>
      </c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132">
        <v>13.333</v>
      </c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41" t="s">
        <v>110</v>
      </c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38">
        <v>11.168952000000001</v>
      </c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40"/>
      <c r="DA15" s="138">
        <f t="shared" ref="DA15" si="0">CJ15</f>
        <v>11.168952000000001</v>
      </c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40"/>
      <c r="DR15" s="138">
        <f>DA15</f>
        <v>11.168952000000001</v>
      </c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40"/>
      <c r="EL15" s="138">
        <f>AZ15-DR15</f>
        <v>2.1640479999999993</v>
      </c>
      <c r="EM15" s="139"/>
      <c r="EN15" s="139"/>
      <c r="EO15" s="139"/>
      <c r="EP15" s="139"/>
      <c r="EQ15" s="139"/>
      <c r="ER15" s="139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40"/>
    </row>
    <row r="16" spans="1:164" s="14" customFormat="1" ht="117" customHeight="1" x14ac:dyDescent="0.25">
      <c r="A16" s="148" t="s">
        <v>44</v>
      </c>
      <c r="B16" s="149"/>
      <c r="C16" s="149"/>
      <c r="D16" s="149"/>
      <c r="E16" s="150"/>
      <c r="F16" s="151" t="s">
        <v>95</v>
      </c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 t="s">
        <v>98</v>
      </c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90" t="s">
        <v>101</v>
      </c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32">
        <v>87.5</v>
      </c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41" t="s">
        <v>199</v>
      </c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38">
        <v>112.78717399999999</v>
      </c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40"/>
      <c r="DA16" s="138">
        <f>CJ16</f>
        <v>112.78717399999999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40"/>
      <c r="DR16" s="138">
        <f>DA16</f>
        <v>112.78717399999999</v>
      </c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40"/>
      <c r="EL16" s="211" t="s">
        <v>102</v>
      </c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3"/>
    </row>
    <row r="17" spans="1:162" s="14" customFormat="1" ht="7.5" hidden="1" customHeight="1" x14ac:dyDescent="0.25">
      <c r="A17" s="148"/>
      <c r="B17" s="149"/>
      <c r="C17" s="149"/>
      <c r="D17" s="149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83" t="s">
        <v>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</row>
    <row r="22" spans="1:162" s="63" customFormat="1" ht="15.75" x14ac:dyDescent="0.25">
      <c r="AV22" s="114" t="s">
        <v>137</v>
      </c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54" t="s">
        <v>4</v>
      </c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4"/>
      <c r="CV23" s="154"/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4"/>
      <c r="DI23" s="154"/>
      <c r="DJ23" s="154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5" t="s">
        <v>19</v>
      </c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6" t="s">
        <v>172</v>
      </c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5">
        <v>20</v>
      </c>
      <c r="CS24" s="115"/>
      <c r="CT24" s="115"/>
      <c r="CU24" s="115"/>
      <c r="CV24" s="117" t="s">
        <v>205</v>
      </c>
      <c r="CW24" s="117"/>
      <c r="CX24" s="117"/>
      <c r="CY24" s="117"/>
      <c r="CZ24" s="118" t="s">
        <v>6</v>
      </c>
      <c r="DA24" s="118"/>
      <c r="DB24" s="118"/>
      <c r="DC24" s="118"/>
      <c r="DD24" s="118"/>
      <c r="DE24" s="118"/>
      <c r="DF24" s="118"/>
      <c r="DG24" s="118"/>
      <c r="DH24" s="118"/>
    </row>
    <row r="25" spans="1:162" s="63" customFormat="1" ht="15.75" x14ac:dyDescent="0.25">
      <c r="C25" s="115" t="s">
        <v>7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6" t="s">
        <v>173</v>
      </c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DC25" s="7"/>
    </row>
    <row r="27" spans="1:162" s="12" customFormat="1" ht="61.5" customHeight="1" x14ac:dyDescent="0.2">
      <c r="A27" s="156" t="s">
        <v>8</v>
      </c>
      <c r="B27" s="156"/>
      <c r="C27" s="156"/>
      <c r="D27" s="156"/>
      <c r="E27" s="156"/>
      <c r="F27" s="156" t="s">
        <v>20</v>
      </c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 t="s">
        <v>10</v>
      </c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 t="s">
        <v>21</v>
      </c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 t="s">
        <v>22</v>
      </c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 t="s">
        <v>23</v>
      </c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 t="s">
        <v>24</v>
      </c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 t="s">
        <v>25</v>
      </c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 t="s">
        <v>26</v>
      </c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 t="s">
        <v>27</v>
      </c>
      <c r="EN27" s="156"/>
      <c r="EO27" s="156"/>
      <c r="EP27" s="156"/>
      <c r="EQ27" s="156"/>
      <c r="ER27" s="156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6"/>
    </row>
    <row r="28" spans="1:162" s="13" customFormat="1" x14ac:dyDescent="0.25">
      <c r="A28" s="157">
        <v>1</v>
      </c>
      <c r="B28" s="158"/>
      <c r="C28" s="158"/>
      <c r="D28" s="158"/>
      <c r="E28" s="159"/>
      <c r="F28" s="160">
        <v>2</v>
      </c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>
        <v>3</v>
      </c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>
        <v>4</v>
      </c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>
        <v>5</v>
      </c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>
        <v>6</v>
      </c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>
        <v>7</v>
      </c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>
        <v>8</v>
      </c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>
        <v>9</v>
      </c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160"/>
      <c r="EH28" s="160"/>
      <c r="EI28" s="160"/>
      <c r="EJ28" s="160"/>
      <c r="EK28" s="160"/>
      <c r="EL28" s="160"/>
      <c r="EM28" s="160">
        <v>10</v>
      </c>
      <c r="EN28" s="160"/>
      <c r="EO28" s="160"/>
      <c r="EP28" s="160"/>
      <c r="EQ28" s="160"/>
      <c r="ER28" s="160"/>
      <c r="ES28" s="160"/>
      <c r="ET28" s="160"/>
      <c r="EU28" s="160"/>
      <c r="EV28" s="160"/>
      <c r="EW28" s="160"/>
      <c r="EX28" s="160"/>
      <c r="EY28" s="160"/>
      <c r="EZ28" s="160"/>
      <c r="FA28" s="160"/>
      <c r="FB28" s="160"/>
      <c r="FC28" s="160"/>
      <c r="FD28" s="160"/>
      <c r="FE28" s="160"/>
    </row>
    <row r="29" spans="1:162" s="14" customFormat="1" ht="68.25" customHeight="1" x14ac:dyDescent="0.25">
      <c r="A29" s="148" t="s">
        <v>40</v>
      </c>
      <c r="B29" s="149"/>
      <c r="C29" s="149"/>
      <c r="D29" s="149"/>
      <c r="E29" s="150"/>
      <c r="F29" s="151" t="s">
        <v>93</v>
      </c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 t="s">
        <v>96</v>
      </c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90" t="s">
        <v>99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132">
        <v>40.290999999999997</v>
      </c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41" t="s">
        <v>136</v>
      </c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33">
        <f>CJ14</f>
        <v>7.4824680000000008</v>
      </c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>
        <f>DA14</f>
        <v>7.4824680000000008</v>
      </c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>
        <f>CY29</f>
        <v>7.4824680000000008</v>
      </c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>
        <f>AZ29-DT29</f>
        <v>32.808532</v>
      </c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64"/>
    </row>
    <row r="30" spans="1:162" s="14" customFormat="1" ht="66" customHeight="1" x14ac:dyDescent="0.25">
      <c r="A30" s="148" t="s">
        <v>42</v>
      </c>
      <c r="B30" s="149"/>
      <c r="C30" s="149"/>
      <c r="D30" s="149"/>
      <c r="E30" s="150"/>
      <c r="F30" s="151" t="s">
        <v>94</v>
      </c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 t="s">
        <v>195</v>
      </c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90" t="s">
        <v>100</v>
      </c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132">
        <v>13.333</v>
      </c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41" t="s">
        <v>196</v>
      </c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33">
        <f t="shared" ref="CG30:CG31" si="1">CJ15</f>
        <v>11.168952000000001</v>
      </c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3">
        <f>DA15</f>
        <v>11.168952000000001</v>
      </c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>
        <f>CY30</f>
        <v>11.168952000000001</v>
      </c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133">
        <f>AZ30-DT30</f>
        <v>2.1640479999999993</v>
      </c>
      <c r="EN30" s="133"/>
      <c r="EO30" s="133"/>
      <c r="EP30" s="133"/>
      <c r="EQ30" s="133"/>
      <c r="ER30" s="133"/>
      <c r="ES30" s="133"/>
      <c r="ET30" s="133"/>
      <c r="EU30" s="133"/>
      <c r="EV30" s="133"/>
      <c r="EW30" s="133"/>
      <c r="EX30" s="133"/>
      <c r="EY30" s="133"/>
      <c r="EZ30" s="133"/>
      <c r="FA30" s="133"/>
      <c r="FB30" s="133"/>
      <c r="FC30" s="133"/>
      <c r="FD30" s="133"/>
      <c r="FE30" s="133"/>
    </row>
    <row r="31" spans="1:162" s="14" customFormat="1" ht="117.75" customHeight="1" x14ac:dyDescent="0.25">
      <c r="A31" s="148" t="s">
        <v>44</v>
      </c>
      <c r="B31" s="149"/>
      <c r="C31" s="149"/>
      <c r="D31" s="149"/>
      <c r="E31" s="150"/>
      <c r="F31" s="151" t="s">
        <v>95</v>
      </c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 t="s">
        <v>98</v>
      </c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90" t="s">
        <v>101</v>
      </c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133">
        <v>87.5</v>
      </c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41" t="s">
        <v>197</v>
      </c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33">
        <f t="shared" si="1"/>
        <v>112.78717399999999</v>
      </c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>
        <f>DA16</f>
        <v>112.78717399999999</v>
      </c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>
        <f>CY31</f>
        <v>112.78717399999999</v>
      </c>
      <c r="DU31" s="133"/>
      <c r="DV31" s="133"/>
      <c r="DW31" s="133"/>
      <c r="DX31" s="133"/>
      <c r="DY31" s="133"/>
      <c r="DZ31" s="133"/>
      <c r="EA31" s="133"/>
      <c r="EB31" s="133"/>
      <c r="EC31" s="133"/>
      <c r="ED31" s="133"/>
      <c r="EE31" s="133"/>
      <c r="EF31" s="133"/>
      <c r="EG31" s="133"/>
      <c r="EH31" s="133"/>
      <c r="EI31" s="133"/>
      <c r="EJ31" s="133"/>
      <c r="EK31" s="133"/>
      <c r="EL31" s="133"/>
      <c r="EM31" s="214" t="str">
        <f>EL16</f>
        <v>нет свободной мощности</v>
      </c>
      <c r="EN31" s="214"/>
      <c r="EO31" s="214"/>
      <c r="EP31" s="214"/>
      <c r="EQ31" s="214"/>
      <c r="ER31" s="214"/>
      <c r="ES31" s="214"/>
      <c r="ET31" s="214"/>
      <c r="EU31" s="214"/>
      <c r="EV31" s="214"/>
      <c r="EW31" s="214"/>
      <c r="EX31" s="214"/>
      <c r="EY31" s="214"/>
      <c r="EZ31" s="214"/>
      <c r="FA31" s="214"/>
      <c r="FB31" s="214"/>
      <c r="FC31" s="214"/>
      <c r="FD31" s="214"/>
      <c r="FE31" s="214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83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/>
      <c r="FD35" s="113"/>
      <c r="FE35" s="11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54" t="s">
        <v>4</v>
      </c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54"/>
      <c r="DR37" s="154"/>
      <c r="DS37" s="154"/>
      <c r="DT37" s="154"/>
      <c r="DU37" s="154"/>
      <c r="DV37" s="154"/>
      <c r="DW37" s="154"/>
      <c r="DX37" s="154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5" t="s">
        <v>30</v>
      </c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6" t="s">
        <v>172</v>
      </c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5">
        <v>20</v>
      </c>
      <c r="DB38" s="115"/>
      <c r="DC38" s="115"/>
      <c r="DD38" s="115"/>
      <c r="DE38" s="117" t="s">
        <v>205</v>
      </c>
      <c r="DF38" s="117"/>
      <c r="DG38" s="117"/>
      <c r="DH38" s="117"/>
      <c r="DI38" s="118" t="s">
        <v>6</v>
      </c>
      <c r="DJ38" s="118"/>
      <c r="DK38" s="118"/>
      <c r="DL38" s="118"/>
      <c r="DM38" s="118"/>
      <c r="DN38" s="118"/>
      <c r="DO38" s="118"/>
      <c r="DP38" s="118"/>
      <c r="DQ38" s="118"/>
    </row>
    <row r="39" spans="1:161" s="63" customFormat="1" ht="15.75" x14ac:dyDescent="0.25">
      <c r="C39" s="115" t="s">
        <v>7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6" t="s">
        <v>173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DC39" s="7"/>
    </row>
    <row r="40" spans="1:161" s="61" customFormat="1" ht="15.75" x14ac:dyDescent="0.25">
      <c r="DC40" s="42"/>
    </row>
    <row r="41" spans="1:161" ht="45" customHeight="1" x14ac:dyDescent="0.25">
      <c r="A41" s="167" t="s">
        <v>31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9"/>
      <c r="L41" s="167" t="s">
        <v>32</v>
      </c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  <c r="AD41" s="156" t="s">
        <v>33</v>
      </c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156"/>
      <c r="CO41" s="156"/>
      <c r="CP41" s="156"/>
      <c r="CQ41" s="156"/>
      <c r="CR41" s="156"/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</row>
    <row r="42" spans="1:161" ht="13.5" customHeight="1" x14ac:dyDescent="0.2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2"/>
      <c r="L42" s="170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2"/>
      <c r="AD42" s="170">
        <v>1</v>
      </c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2"/>
      <c r="BK42" s="170">
        <v>2</v>
      </c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2"/>
      <c r="CR42" s="170">
        <v>3</v>
      </c>
      <c r="CS42" s="171"/>
      <c r="CT42" s="171"/>
      <c r="CU42" s="171"/>
      <c r="CV42" s="171"/>
      <c r="CW42" s="171"/>
      <c r="CX42" s="171"/>
      <c r="CY42" s="171"/>
      <c r="CZ42" s="171"/>
      <c r="DA42" s="171"/>
      <c r="DB42" s="171"/>
      <c r="DC42" s="171"/>
      <c r="DD42" s="171"/>
      <c r="DE42" s="171"/>
      <c r="DF42" s="171"/>
      <c r="DG42" s="171"/>
      <c r="DH42" s="171"/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2"/>
      <c r="DY42" s="156" t="s">
        <v>34</v>
      </c>
      <c r="DZ42" s="156"/>
      <c r="EA42" s="156"/>
      <c r="EB42" s="156"/>
      <c r="EC42" s="156"/>
      <c r="ED42" s="156"/>
      <c r="EE42" s="156"/>
      <c r="EF42" s="156"/>
      <c r="EG42" s="156"/>
      <c r="EH42" s="156"/>
      <c r="EI42" s="156"/>
      <c r="EJ42" s="156"/>
      <c r="EK42" s="156"/>
      <c r="EL42" s="156"/>
      <c r="EM42" s="156"/>
      <c r="EN42" s="156"/>
      <c r="EO42" s="156"/>
      <c r="EP42" s="156"/>
      <c r="EQ42" s="156"/>
      <c r="ER42" s="156"/>
      <c r="ES42" s="156"/>
      <c r="ET42" s="156"/>
      <c r="EU42" s="156"/>
      <c r="EV42" s="156"/>
      <c r="EW42" s="156"/>
      <c r="EX42" s="156"/>
      <c r="EY42" s="156"/>
      <c r="EZ42" s="156"/>
      <c r="FA42" s="156"/>
      <c r="FB42" s="156"/>
      <c r="FC42" s="156"/>
      <c r="FD42" s="156"/>
      <c r="FE42" s="156"/>
    </row>
    <row r="43" spans="1:161" ht="13.5" customHeight="1" x14ac:dyDescent="0.25">
      <c r="A43" s="170"/>
      <c r="B43" s="171"/>
      <c r="C43" s="171"/>
      <c r="D43" s="171"/>
      <c r="E43" s="171"/>
      <c r="F43" s="171"/>
      <c r="G43" s="171"/>
      <c r="H43" s="171"/>
      <c r="I43" s="171"/>
      <c r="J43" s="171"/>
      <c r="K43" s="172"/>
      <c r="L43" s="170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2"/>
      <c r="AD43" s="170" t="s">
        <v>35</v>
      </c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2"/>
      <c r="BK43" s="170" t="s">
        <v>36</v>
      </c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2"/>
      <c r="CR43" s="170" t="s">
        <v>37</v>
      </c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2"/>
      <c r="DY43" s="156" t="s">
        <v>34</v>
      </c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6"/>
      <c r="EK43" s="156"/>
      <c r="EL43" s="156"/>
      <c r="EM43" s="156"/>
      <c r="EN43" s="156"/>
      <c r="EO43" s="156"/>
      <c r="EP43" s="156"/>
      <c r="EQ43" s="156"/>
      <c r="ER43" s="156"/>
      <c r="ES43" s="156"/>
      <c r="ET43" s="156"/>
      <c r="EU43" s="156"/>
      <c r="EV43" s="156"/>
      <c r="EW43" s="156"/>
      <c r="EX43" s="156"/>
      <c r="EY43" s="156"/>
      <c r="EZ43" s="156"/>
      <c r="FA43" s="156"/>
      <c r="FB43" s="156"/>
      <c r="FC43" s="156"/>
      <c r="FD43" s="156"/>
      <c r="FE43" s="156"/>
    </row>
    <row r="44" spans="1:161" ht="44.25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9"/>
      <c r="L44" s="167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9"/>
      <c r="AD44" s="173" t="s">
        <v>38</v>
      </c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 t="s">
        <v>39</v>
      </c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 t="s">
        <v>38</v>
      </c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 t="s">
        <v>39</v>
      </c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 t="s">
        <v>38</v>
      </c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 t="s">
        <v>39</v>
      </c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 t="s">
        <v>38</v>
      </c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 t="s">
        <v>39</v>
      </c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</row>
    <row r="45" spans="1:161" s="18" customFormat="1" x14ac:dyDescent="0.25">
      <c r="A45" s="148" t="s">
        <v>40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74" t="s">
        <v>41</v>
      </c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</row>
    <row r="46" spans="1:161" s="18" customFormat="1" x14ac:dyDescent="0.25">
      <c r="A46" s="148" t="s">
        <v>42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74" t="s">
        <v>43</v>
      </c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</row>
    <row r="47" spans="1:161" s="18" customFormat="1" x14ac:dyDescent="0.25">
      <c r="A47" s="148" t="s">
        <v>44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74" t="s">
        <v>45</v>
      </c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</row>
    <row r="48" spans="1:161" s="18" customFormat="1" x14ac:dyDescent="0.25">
      <c r="A48" s="148" t="s">
        <v>34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50"/>
      <c r="L48" s="174" t="s">
        <v>34</v>
      </c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83" t="s">
        <v>119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</row>
    <row r="53" spans="1:161" s="8" customFormat="1" ht="15.75" x14ac:dyDescent="0.25">
      <c r="AV53" s="154" t="s">
        <v>4</v>
      </c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154"/>
      <c r="CW53" s="154"/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54"/>
      <c r="DI53" s="154"/>
      <c r="DJ53" s="154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5" t="s">
        <v>112</v>
      </c>
      <c r="BH54" s="115"/>
      <c r="BI54" s="115"/>
      <c r="BJ54" s="115"/>
      <c r="BK54" s="115"/>
      <c r="BL54" s="115"/>
      <c r="BM54" s="115"/>
      <c r="BN54" s="115"/>
      <c r="BO54" s="115"/>
      <c r="BP54" s="115"/>
      <c r="BQ54" s="116" t="s">
        <v>172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5">
        <v>20</v>
      </c>
      <c r="CJ54" s="115"/>
      <c r="CK54" s="115"/>
      <c r="CL54" s="115"/>
      <c r="CM54" s="117" t="s">
        <v>205</v>
      </c>
      <c r="CN54" s="117"/>
      <c r="CO54" s="117"/>
      <c r="CP54" s="117"/>
      <c r="CQ54" s="118" t="s">
        <v>6</v>
      </c>
      <c r="CR54" s="118"/>
      <c r="CS54" s="118"/>
      <c r="CT54" s="118"/>
      <c r="CU54" s="118"/>
      <c r="CV54" s="118"/>
      <c r="CW54" s="118"/>
      <c r="CX54" s="118"/>
      <c r="DC54" s="10"/>
    </row>
    <row r="55" spans="1:161" s="63" customFormat="1" ht="15.75" x14ac:dyDescent="0.25">
      <c r="O55" s="155" t="s">
        <v>7</v>
      </c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16" t="s">
        <v>173</v>
      </c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DC55" s="7"/>
    </row>
    <row r="57" spans="1:161" ht="66" customHeight="1" x14ac:dyDescent="0.25">
      <c r="A57" s="156" t="s">
        <v>47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 t="s">
        <v>48</v>
      </c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 t="s">
        <v>49</v>
      </c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 t="s">
        <v>50</v>
      </c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 t="s">
        <v>51</v>
      </c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 t="s">
        <v>52</v>
      </c>
      <c r="EB57" s="156"/>
      <c r="EC57" s="156"/>
      <c r="ED57" s="156"/>
      <c r="EE57" s="156"/>
      <c r="EF57" s="156"/>
      <c r="EG57" s="156"/>
      <c r="EH57" s="156"/>
      <c r="EI57" s="156"/>
      <c r="EJ57" s="156"/>
      <c r="EK57" s="156"/>
      <c r="EL57" s="156"/>
      <c r="EM57" s="156"/>
      <c r="EN57" s="156"/>
      <c r="EO57" s="156"/>
      <c r="EP57" s="156"/>
      <c r="EQ57" s="156"/>
      <c r="ER57" s="156"/>
      <c r="ES57" s="156"/>
      <c r="ET57" s="156"/>
      <c r="EU57" s="156"/>
      <c r="EV57" s="156"/>
      <c r="EW57" s="156"/>
      <c r="EX57" s="156"/>
      <c r="EY57" s="156"/>
      <c r="EZ57" s="156"/>
      <c r="FA57" s="156"/>
      <c r="FB57" s="156"/>
      <c r="FC57" s="156"/>
      <c r="FD57" s="156"/>
      <c r="FE57" s="156"/>
    </row>
    <row r="58" spans="1:161" s="20" customFormat="1" x14ac:dyDescent="0.25">
      <c r="A58" s="127">
        <v>1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>
        <v>2</v>
      </c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>
        <v>3</v>
      </c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>
        <v>4</v>
      </c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>
        <v>5</v>
      </c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>
        <v>6</v>
      </c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</row>
    <row r="59" spans="1:161" s="20" customFormat="1" ht="30" customHeight="1" x14ac:dyDescent="0.25">
      <c r="A59" s="90" t="s">
        <v>93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84" t="s">
        <v>111</v>
      </c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6"/>
      <c r="AS59" s="145" t="s">
        <v>104</v>
      </c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7"/>
      <c r="BQ59" s="138">
        <v>4.4169999999999998</v>
      </c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40"/>
      <c r="CT59" s="71">
        <v>8.3219999999999992</v>
      </c>
      <c r="CU59" s="71">
        <v>8.3219999999999992</v>
      </c>
      <c r="CV59" s="138">
        <f t="shared" ref="CV59:CV66" si="2">BQ59</f>
        <v>4.4169999999999998</v>
      </c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40"/>
      <c r="EA59" s="103">
        <f>EL14</f>
        <v>32.808532</v>
      </c>
      <c r="EB59" s="175"/>
      <c r="EC59" s="175"/>
      <c r="ED59" s="175"/>
      <c r="EE59" s="175"/>
      <c r="EF59" s="175"/>
      <c r="EG59" s="175"/>
      <c r="EH59" s="175"/>
      <c r="EI59" s="175"/>
      <c r="EJ59" s="175"/>
      <c r="EK59" s="175"/>
      <c r="EL59" s="175"/>
      <c r="EM59" s="175"/>
      <c r="EN59" s="175"/>
      <c r="EO59" s="175"/>
      <c r="EP59" s="175"/>
      <c r="EQ59" s="175"/>
      <c r="ER59" s="175"/>
      <c r="ES59" s="175"/>
      <c r="ET59" s="175"/>
      <c r="EU59" s="175"/>
      <c r="EV59" s="175"/>
      <c r="EW59" s="175"/>
      <c r="EX59" s="175"/>
      <c r="EY59" s="175"/>
      <c r="EZ59" s="175"/>
      <c r="FA59" s="175"/>
      <c r="FB59" s="175"/>
      <c r="FC59" s="175"/>
      <c r="FD59" s="175"/>
      <c r="FE59" s="176"/>
    </row>
    <row r="60" spans="1:161" s="20" customFormat="1" ht="30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87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9"/>
      <c r="AS60" s="145" t="s">
        <v>105</v>
      </c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7"/>
      <c r="BQ60" s="138">
        <v>1.4794300000000005</v>
      </c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40"/>
      <c r="CT60" s="73">
        <v>3.44</v>
      </c>
      <c r="CU60" s="73">
        <v>3.44</v>
      </c>
      <c r="CV60" s="133">
        <f t="shared" si="2"/>
        <v>1.4794300000000005</v>
      </c>
      <c r="CW60" s="133">
        <v>3.44</v>
      </c>
      <c r="CX60" s="133">
        <v>3.44</v>
      </c>
      <c r="CY60" s="133">
        <v>3.44</v>
      </c>
      <c r="CZ60" s="133">
        <v>3.44</v>
      </c>
      <c r="DA60" s="133">
        <v>3.44</v>
      </c>
      <c r="DB60" s="133">
        <v>3.44</v>
      </c>
      <c r="DC60" s="133">
        <v>3.44</v>
      </c>
      <c r="DD60" s="133">
        <v>3.44</v>
      </c>
      <c r="DE60" s="133">
        <v>3.44</v>
      </c>
      <c r="DF60" s="133">
        <v>3.44</v>
      </c>
      <c r="DG60" s="133">
        <v>3.44</v>
      </c>
      <c r="DH60" s="133">
        <v>3.44</v>
      </c>
      <c r="DI60" s="133">
        <v>3.44</v>
      </c>
      <c r="DJ60" s="133">
        <v>3.44</v>
      </c>
      <c r="DK60" s="133">
        <v>3.44</v>
      </c>
      <c r="DL60" s="133">
        <v>3.44</v>
      </c>
      <c r="DM60" s="133">
        <v>3.44</v>
      </c>
      <c r="DN60" s="133">
        <v>3.44</v>
      </c>
      <c r="DO60" s="133">
        <v>3.44</v>
      </c>
      <c r="DP60" s="133">
        <v>3.44</v>
      </c>
      <c r="DQ60" s="133">
        <v>3.44</v>
      </c>
      <c r="DR60" s="133">
        <v>3.44</v>
      </c>
      <c r="DS60" s="133">
        <v>3.44</v>
      </c>
      <c r="DT60" s="133">
        <v>3.44</v>
      </c>
      <c r="DU60" s="133">
        <v>3.44</v>
      </c>
      <c r="DV60" s="133">
        <v>3.44</v>
      </c>
      <c r="DW60" s="133">
        <v>3.44</v>
      </c>
      <c r="DX60" s="133">
        <v>3.44</v>
      </c>
      <c r="DY60" s="133">
        <v>3.44</v>
      </c>
      <c r="DZ60" s="133">
        <v>3.44</v>
      </c>
      <c r="EA60" s="216"/>
      <c r="EB60" s="217"/>
      <c r="EC60" s="217"/>
      <c r="ED60" s="217"/>
      <c r="EE60" s="217"/>
      <c r="EF60" s="217"/>
      <c r="EG60" s="217"/>
      <c r="EH60" s="217"/>
      <c r="EI60" s="217"/>
      <c r="EJ60" s="217"/>
      <c r="EK60" s="217"/>
      <c r="EL60" s="217"/>
      <c r="EM60" s="217"/>
      <c r="EN60" s="217"/>
      <c r="EO60" s="217"/>
      <c r="EP60" s="217"/>
      <c r="EQ60" s="217"/>
      <c r="ER60" s="217"/>
      <c r="ES60" s="217"/>
      <c r="ET60" s="217"/>
      <c r="EU60" s="217"/>
      <c r="EV60" s="217"/>
      <c r="EW60" s="217"/>
      <c r="EX60" s="217"/>
      <c r="EY60" s="217"/>
      <c r="EZ60" s="217"/>
      <c r="FA60" s="217"/>
      <c r="FB60" s="217"/>
      <c r="FC60" s="217"/>
      <c r="FD60" s="217"/>
      <c r="FE60" s="218"/>
    </row>
    <row r="61" spans="1:161" s="20" customFormat="1" ht="30" customHeight="1" x14ac:dyDescent="0.25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87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9"/>
      <c r="AS61" s="145" t="s">
        <v>106</v>
      </c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7"/>
      <c r="BQ61" s="138">
        <v>4.0000000000000001E-3</v>
      </c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  <c r="CP61" s="139"/>
      <c r="CQ61" s="139"/>
      <c r="CR61" s="139"/>
      <c r="CS61" s="140"/>
      <c r="CT61" s="73">
        <v>2.5999999999999999E-2</v>
      </c>
      <c r="CU61" s="73">
        <v>2.5999999999999999E-2</v>
      </c>
      <c r="CV61" s="133">
        <f t="shared" si="2"/>
        <v>4.0000000000000001E-3</v>
      </c>
      <c r="CW61" s="133">
        <v>2.5999999999999999E-2</v>
      </c>
      <c r="CX61" s="133">
        <v>2.5999999999999999E-2</v>
      </c>
      <c r="CY61" s="133">
        <v>2.5999999999999999E-2</v>
      </c>
      <c r="CZ61" s="133">
        <v>2.5999999999999999E-2</v>
      </c>
      <c r="DA61" s="133">
        <v>2.5999999999999999E-2</v>
      </c>
      <c r="DB61" s="133">
        <v>2.5999999999999999E-2</v>
      </c>
      <c r="DC61" s="133">
        <v>2.5999999999999999E-2</v>
      </c>
      <c r="DD61" s="133">
        <v>2.5999999999999999E-2</v>
      </c>
      <c r="DE61" s="133">
        <v>2.5999999999999999E-2</v>
      </c>
      <c r="DF61" s="133">
        <v>2.5999999999999999E-2</v>
      </c>
      <c r="DG61" s="133">
        <v>2.5999999999999999E-2</v>
      </c>
      <c r="DH61" s="133">
        <v>2.5999999999999999E-2</v>
      </c>
      <c r="DI61" s="133">
        <v>2.5999999999999999E-2</v>
      </c>
      <c r="DJ61" s="133">
        <v>2.5999999999999999E-2</v>
      </c>
      <c r="DK61" s="133">
        <v>2.5999999999999999E-2</v>
      </c>
      <c r="DL61" s="133">
        <v>2.5999999999999999E-2</v>
      </c>
      <c r="DM61" s="133">
        <v>2.5999999999999999E-2</v>
      </c>
      <c r="DN61" s="133">
        <v>2.5999999999999999E-2</v>
      </c>
      <c r="DO61" s="133">
        <v>2.5999999999999999E-2</v>
      </c>
      <c r="DP61" s="133">
        <v>2.5999999999999999E-2</v>
      </c>
      <c r="DQ61" s="133">
        <v>2.5999999999999999E-2</v>
      </c>
      <c r="DR61" s="133">
        <v>2.5999999999999999E-2</v>
      </c>
      <c r="DS61" s="133">
        <v>2.5999999999999999E-2</v>
      </c>
      <c r="DT61" s="133">
        <v>2.5999999999999999E-2</v>
      </c>
      <c r="DU61" s="133">
        <v>2.5999999999999999E-2</v>
      </c>
      <c r="DV61" s="133">
        <v>2.5999999999999999E-2</v>
      </c>
      <c r="DW61" s="133">
        <v>2.5999999999999999E-2</v>
      </c>
      <c r="DX61" s="133">
        <v>2.5999999999999999E-2</v>
      </c>
      <c r="DY61" s="133">
        <v>2.5999999999999999E-2</v>
      </c>
      <c r="DZ61" s="133">
        <v>2.5999999999999999E-2</v>
      </c>
      <c r="EA61" s="216"/>
      <c r="EB61" s="217"/>
      <c r="EC61" s="217"/>
      <c r="ED61" s="217"/>
      <c r="EE61" s="217"/>
      <c r="EF61" s="217"/>
      <c r="EG61" s="217"/>
      <c r="EH61" s="217"/>
      <c r="EI61" s="217"/>
      <c r="EJ61" s="217"/>
      <c r="EK61" s="217"/>
      <c r="EL61" s="217"/>
      <c r="EM61" s="217"/>
      <c r="EN61" s="217"/>
      <c r="EO61" s="217"/>
      <c r="EP61" s="217"/>
      <c r="EQ61" s="217"/>
      <c r="ER61" s="217"/>
      <c r="ES61" s="217"/>
      <c r="ET61" s="217"/>
      <c r="EU61" s="217"/>
      <c r="EV61" s="217"/>
      <c r="EW61" s="217"/>
      <c r="EX61" s="217"/>
      <c r="EY61" s="217"/>
      <c r="EZ61" s="217"/>
      <c r="FA61" s="217"/>
      <c r="FB61" s="217"/>
      <c r="FC61" s="217"/>
      <c r="FD61" s="217"/>
      <c r="FE61" s="218"/>
    </row>
    <row r="62" spans="1:161" s="20" customFormat="1" ht="30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87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9"/>
      <c r="AS62" s="145" t="s">
        <v>188</v>
      </c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7"/>
      <c r="BQ62" s="138">
        <v>0</v>
      </c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  <c r="CP62" s="139"/>
      <c r="CQ62" s="139"/>
      <c r="CR62" s="139"/>
      <c r="CS62" s="140"/>
      <c r="CT62" s="73">
        <v>8.2598000000000005E-2</v>
      </c>
      <c r="CU62" s="73">
        <v>8.2598000000000005E-2</v>
      </c>
      <c r="CV62" s="133">
        <f t="shared" si="2"/>
        <v>0</v>
      </c>
      <c r="CW62" s="133">
        <v>8.2598000000000005E-2</v>
      </c>
      <c r="CX62" s="133">
        <v>8.2598000000000005E-2</v>
      </c>
      <c r="CY62" s="133">
        <v>8.2598000000000005E-2</v>
      </c>
      <c r="CZ62" s="133">
        <v>8.2598000000000005E-2</v>
      </c>
      <c r="DA62" s="133">
        <v>8.2598000000000005E-2</v>
      </c>
      <c r="DB62" s="133">
        <v>8.2598000000000005E-2</v>
      </c>
      <c r="DC62" s="133">
        <v>8.2598000000000005E-2</v>
      </c>
      <c r="DD62" s="133">
        <v>8.2598000000000005E-2</v>
      </c>
      <c r="DE62" s="133">
        <v>8.2598000000000005E-2</v>
      </c>
      <c r="DF62" s="133">
        <v>8.2598000000000005E-2</v>
      </c>
      <c r="DG62" s="133">
        <v>8.2598000000000005E-2</v>
      </c>
      <c r="DH62" s="133">
        <v>8.2598000000000005E-2</v>
      </c>
      <c r="DI62" s="133">
        <v>8.2598000000000005E-2</v>
      </c>
      <c r="DJ62" s="133">
        <v>8.2598000000000005E-2</v>
      </c>
      <c r="DK62" s="133">
        <v>8.2598000000000005E-2</v>
      </c>
      <c r="DL62" s="133">
        <v>8.2598000000000005E-2</v>
      </c>
      <c r="DM62" s="133">
        <v>8.2598000000000005E-2</v>
      </c>
      <c r="DN62" s="133">
        <v>8.2598000000000005E-2</v>
      </c>
      <c r="DO62" s="133">
        <v>8.2598000000000005E-2</v>
      </c>
      <c r="DP62" s="133">
        <v>8.2598000000000005E-2</v>
      </c>
      <c r="DQ62" s="133">
        <v>8.2598000000000005E-2</v>
      </c>
      <c r="DR62" s="133">
        <v>8.2598000000000005E-2</v>
      </c>
      <c r="DS62" s="133">
        <v>8.2598000000000005E-2</v>
      </c>
      <c r="DT62" s="133">
        <v>8.2598000000000005E-2</v>
      </c>
      <c r="DU62" s="133">
        <v>8.2598000000000005E-2</v>
      </c>
      <c r="DV62" s="133">
        <v>8.2598000000000005E-2</v>
      </c>
      <c r="DW62" s="133">
        <v>8.2598000000000005E-2</v>
      </c>
      <c r="DX62" s="133">
        <v>8.2598000000000005E-2</v>
      </c>
      <c r="DY62" s="133">
        <v>8.2598000000000005E-2</v>
      </c>
      <c r="DZ62" s="133">
        <v>8.2598000000000005E-2</v>
      </c>
      <c r="EA62" s="216"/>
      <c r="EB62" s="217"/>
      <c r="EC62" s="217"/>
      <c r="ED62" s="217"/>
      <c r="EE62" s="217"/>
      <c r="EF62" s="217"/>
      <c r="EG62" s="217"/>
      <c r="EH62" s="217"/>
      <c r="EI62" s="217"/>
      <c r="EJ62" s="217"/>
      <c r="EK62" s="217"/>
      <c r="EL62" s="217"/>
      <c r="EM62" s="217"/>
      <c r="EN62" s="217"/>
      <c r="EO62" s="217"/>
      <c r="EP62" s="217"/>
      <c r="EQ62" s="217"/>
      <c r="ER62" s="217"/>
      <c r="ES62" s="217"/>
      <c r="ET62" s="217"/>
      <c r="EU62" s="217"/>
      <c r="EV62" s="217"/>
      <c r="EW62" s="217"/>
      <c r="EX62" s="217"/>
      <c r="EY62" s="217"/>
      <c r="EZ62" s="217"/>
      <c r="FA62" s="217"/>
      <c r="FB62" s="217"/>
      <c r="FC62" s="217"/>
      <c r="FD62" s="217"/>
      <c r="FE62" s="218"/>
    </row>
    <row r="63" spans="1:161" s="20" customFormat="1" ht="45.7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87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9"/>
      <c r="AS63" s="145" t="s">
        <v>200</v>
      </c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7"/>
      <c r="BQ63" s="138">
        <v>7.0000000000000007E-2</v>
      </c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40"/>
      <c r="CT63" s="73">
        <v>7.0000000000000007E-2</v>
      </c>
      <c r="CU63" s="73">
        <v>7.0000000000000007E-2</v>
      </c>
      <c r="CV63" s="133">
        <f t="shared" si="2"/>
        <v>7.0000000000000007E-2</v>
      </c>
      <c r="CW63" s="133">
        <v>7.0000000000000007E-2</v>
      </c>
      <c r="CX63" s="133">
        <v>7.0000000000000007E-2</v>
      </c>
      <c r="CY63" s="133">
        <v>7.0000000000000007E-2</v>
      </c>
      <c r="CZ63" s="133">
        <v>7.0000000000000007E-2</v>
      </c>
      <c r="DA63" s="133">
        <v>7.0000000000000007E-2</v>
      </c>
      <c r="DB63" s="133">
        <v>7.0000000000000007E-2</v>
      </c>
      <c r="DC63" s="133">
        <v>7.0000000000000007E-2</v>
      </c>
      <c r="DD63" s="133">
        <v>7.0000000000000007E-2</v>
      </c>
      <c r="DE63" s="133">
        <v>7.0000000000000007E-2</v>
      </c>
      <c r="DF63" s="133">
        <v>7.0000000000000007E-2</v>
      </c>
      <c r="DG63" s="133">
        <v>7.0000000000000007E-2</v>
      </c>
      <c r="DH63" s="133">
        <v>7.0000000000000007E-2</v>
      </c>
      <c r="DI63" s="133">
        <v>7.0000000000000007E-2</v>
      </c>
      <c r="DJ63" s="133">
        <v>7.0000000000000007E-2</v>
      </c>
      <c r="DK63" s="133">
        <v>7.0000000000000007E-2</v>
      </c>
      <c r="DL63" s="133">
        <v>7.0000000000000007E-2</v>
      </c>
      <c r="DM63" s="133">
        <v>7.0000000000000007E-2</v>
      </c>
      <c r="DN63" s="133">
        <v>7.0000000000000007E-2</v>
      </c>
      <c r="DO63" s="133">
        <v>7.0000000000000007E-2</v>
      </c>
      <c r="DP63" s="133">
        <v>7.0000000000000007E-2</v>
      </c>
      <c r="DQ63" s="133">
        <v>7.0000000000000007E-2</v>
      </c>
      <c r="DR63" s="133">
        <v>7.0000000000000007E-2</v>
      </c>
      <c r="DS63" s="133">
        <v>7.0000000000000007E-2</v>
      </c>
      <c r="DT63" s="133">
        <v>7.0000000000000007E-2</v>
      </c>
      <c r="DU63" s="133">
        <v>7.0000000000000007E-2</v>
      </c>
      <c r="DV63" s="133">
        <v>7.0000000000000007E-2</v>
      </c>
      <c r="DW63" s="133">
        <v>7.0000000000000007E-2</v>
      </c>
      <c r="DX63" s="133">
        <v>7.0000000000000007E-2</v>
      </c>
      <c r="DY63" s="133">
        <v>7.0000000000000007E-2</v>
      </c>
      <c r="DZ63" s="133">
        <v>7.0000000000000007E-2</v>
      </c>
      <c r="EA63" s="216"/>
      <c r="EB63" s="217"/>
      <c r="EC63" s="217"/>
      <c r="ED63" s="217"/>
      <c r="EE63" s="217"/>
      <c r="EF63" s="217"/>
      <c r="EG63" s="217"/>
      <c r="EH63" s="217"/>
      <c r="EI63" s="217"/>
      <c r="EJ63" s="217"/>
      <c r="EK63" s="217"/>
      <c r="EL63" s="217"/>
      <c r="EM63" s="217"/>
      <c r="EN63" s="217"/>
      <c r="EO63" s="217"/>
      <c r="EP63" s="217"/>
      <c r="EQ63" s="217"/>
      <c r="ER63" s="217"/>
      <c r="ES63" s="217"/>
      <c r="ET63" s="217"/>
      <c r="EU63" s="217"/>
      <c r="EV63" s="217"/>
      <c r="EW63" s="217"/>
      <c r="EX63" s="217"/>
      <c r="EY63" s="217"/>
      <c r="EZ63" s="217"/>
      <c r="FA63" s="217"/>
      <c r="FB63" s="217"/>
      <c r="FC63" s="217"/>
      <c r="FD63" s="217"/>
      <c r="FE63" s="218"/>
    </row>
    <row r="64" spans="1:161" s="20" customFormat="1" ht="30" customHeight="1" x14ac:dyDescent="0.25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87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9"/>
      <c r="AS64" s="177" t="s">
        <v>110</v>
      </c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9"/>
      <c r="BQ64" s="138">
        <v>1.512038</v>
      </c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40"/>
      <c r="CT64" s="74">
        <v>0</v>
      </c>
      <c r="CU64" s="74">
        <v>0</v>
      </c>
      <c r="CV64" s="215">
        <f t="shared" si="2"/>
        <v>1.512038</v>
      </c>
      <c r="CW64" s="215"/>
      <c r="CX64" s="215"/>
      <c r="CY64" s="215"/>
      <c r="CZ64" s="215"/>
      <c r="DA64" s="215"/>
      <c r="DB64" s="215"/>
      <c r="DC64" s="215"/>
      <c r="DD64" s="215"/>
      <c r="DE64" s="215"/>
      <c r="DF64" s="215"/>
      <c r="DG64" s="215"/>
      <c r="DH64" s="215"/>
      <c r="DI64" s="215"/>
      <c r="DJ64" s="215"/>
      <c r="DK64" s="215"/>
      <c r="DL64" s="215"/>
      <c r="DM64" s="215"/>
      <c r="DN64" s="215"/>
      <c r="DO64" s="215"/>
      <c r="DP64" s="215"/>
      <c r="DQ64" s="215"/>
      <c r="DR64" s="215"/>
      <c r="DS64" s="215"/>
      <c r="DT64" s="215"/>
      <c r="DU64" s="215"/>
      <c r="DV64" s="215"/>
      <c r="DW64" s="215"/>
      <c r="DX64" s="215"/>
      <c r="DY64" s="215"/>
      <c r="DZ64" s="215"/>
      <c r="EA64" s="216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8"/>
    </row>
    <row r="65" spans="1:161" s="35" customFormat="1" ht="30" customHeight="1" x14ac:dyDescent="0.25">
      <c r="A65" s="90" t="s">
        <v>94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 t="s">
        <v>115</v>
      </c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141" t="s">
        <v>105</v>
      </c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38">
        <v>0.61856999999999973</v>
      </c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40"/>
      <c r="CT65" s="73">
        <v>1.6819999999999999</v>
      </c>
      <c r="CU65" s="73">
        <v>1.6819999999999999</v>
      </c>
      <c r="CV65" s="133">
        <f t="shared" si="2"/>
        <v>0.61856999999999973</v>
      </c>
      <c r="CW65" s="133">
        <v>1.6819999999999999</v>
      </c>
      <c r="CX65" s="133">
        <v>1.6819999999999999</v>
      </c>
      <c r="CY65" s="133">
        <v>1.6819999999999999</v>
      </c>
      <c r="CZ65" s="133">
        <v>1.6819999999999999</v>
      </c>
      <c r="DA65" s="133">
        <v>1.6819999999999999</v>
      </c>
      <c r="DB65" s="133">
        <v>1.6819999999999999</v>
      </c>
      <c r="DC65" s="133">
        <v>1.6819999999999999</v>
      </c>
      <c r="DD65" s="133">
        <v>1.6819999999999999</v>
      </c>
      <c r="DE65" s="133">
        <v>1.6819999999999999</v>
      </c>
      <c r="DF65" s="133">
        <v>1.6819999999999999</v>
      </c>
      <c r="DG65" s="133">
        <v>1.6819999999999999</v>
      </c>
      <c r="DH65" s="133">
        <v>1.6819999999999999</v>
      </c>
      <c r="DI65" s="133">
        <v>1.6819999999999999</v>
      </c>
      <c r="DJ65" s="133">
        <v>1.6819999999999999</v>
      </c>
      <c r="DK65" s="133">
        <v>1.6819999999999999</v>
      </c>
      <c r="DL65" s="133">
        <v>1.6819999999999999</v>
      </c>
      <c r="DM65" s="133">
        <v>1.6819999999999999</v>
      </c>
      <c r="DN65" s="133">
        <v>1.6819999999999999</v>
      </c>
      <c r="DO65" s="133">
        <v>1.6819999999999999</v>
      </c>
      <c r="DP65" s="133">
        <v>1.6819999999999999</v>
      </c>
      <c r="DQ65" s="133">
        <v>1.6819999999999999</v>
      </c>
      <c r="DR65" s="133">
        <v>1.6819999999999999</v>
      </c>
      <c r="DS65" s="133">
        <v>1.6819999999999999</v>
      </c>
      <c r="DT65" s="133">
        <v>1.6819999999999999</v>
      </c>
      <c r="DU65" s="133">
        <v>1.6819999999999999</v>
      </c>
      <c r="DV65" s="133">
        <v>1.6819999999999999</v>
      </c>
      <c r="DW65" s="133">
        <v>1.6819999999999999</v>
      </c>
      <c r="DX65" s="133">
        <v>1.6819999999999999</v>
      </c>
      <c r="DY65" s="133">
        <v>1.6819999999999999</v>
      </c>
      <c r="DZ65" s="133">
        <v>1.6819999999999999</v>
      </c>
      <c r="EA65" s="133">
        <f>EM30</f>
        <v>2.1640479999999993</v>
      </c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</row>
    <row r="66" spans="1:161" s="35" customFormat="1" ht="30" customHeight="1" x14ac:dyDescent="0.25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141" t="s">
        <v>201</v>
      </c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38">
        <v>7.9</v>
      </c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40"/>
      <c r="CT66" s="73">
        <v>6.2</v>
      </c>
      <c r="CU66" s="73">
        <v>6.2</v>
      </c>
      <c r="CV66" s="133">
        <f t="shared" si="2"/>
        <v>7.9</v>
      </c>
      <c r="CW66" s="133">
        <v>6.2</v>
      </c>
      <c r="CX66" s="133">
        <v>6.2</v>
      </c>
      <c r="CY66" s="133">
        <v>6.2</v>
      </c>
      <c r="CZ66" s="133">
        <v>6.2</v>
      </c>
      <c r="DA66" s="133">
        <v>6.2</v>
      </c>
      <c r="DB66" s="133">
        <v>6.2</v>
      </c>
      <c r="DC66" s="133">
        <v>6.2</v>
      </c>
      <c r="DD66" s="133">
        <v>6.2</v>
      </c>
      <c r="DE66" s="133">
        <v>6.2</v>
      </c>
      <c r="DF66" s="133">
        <v>6.2</v>
      </c>
      <c r="DG66" s="133">
        <v>6.2</v>
      </c>
      <c r="DH66" s="133">
        <v>6.2</v>
      </c>
      <c r="DI66" s="133">
        <v>6.2</v>
      </c>
      <c r="DJ66" s="133">
        <v>6.2</v>
      </c>
      <c r="DK66" s="133">
        <v>6.2</v>
      </c>
      <c r="DL66" s="133">
        <v>6.2</v>
      </c>
      <c r="DM66" s="133">
        <v>6.2</v>
      </c>
      <c r="DN66" s="133">
        <v>6.2</v>
      </c>
      <c r="DO66" s="133">
        <v>6.2</v>
      </c>
      <c r="DP66" s="133">
        <v>6.2</v>
      </c>
      <c r="DQ66" s="133">
        <v>6.2</v>
      </c>
      <c r="DR66" s="133">
        <v>6.2</v>
      </c>
      <c r="DS66" s="133">
        <v>6.2</v>
      </c>
      <c r="DT66" s="133">
        <v>6.2</v>
      </c>
      <c r="DU66" s="133">
        <v>6.2</v>
      </c>
      <c r="DV66" s="133">
        <v>6.2</v>
      </c>
      <c r="DW66" s="133">
        <v>6.2</v>
      </c>
      <c r="DX66" s="133">
        <v>6.2</v>
      </c>
      <c r="DY66" s="133">
        <v>6.2</v>
      </c>
      <c r="DZ66" s="133">
        <v>6.2</v>
      </c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  <c r="EY66" s="133"/>
      <c r="EZ66" s="133"/>
      <c r="FA66" s="133"/>
      <c r="FB66" s="133"/>
      <c r="FC66" s="133"/>
      <c r="FD66" s="133"/>
      <c r="FE66" s="133"/>
    </row>
    <row r="67" spans="1:161" s="35" customFormat="1" ht="30" hidden="1" customHeight="1" x14ac:dyDescent="0.25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33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</row>
    <row r="68" spans="1:161" s="35" customFormat="1" ht="30" customHeight="1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141" t="s">
        <v>110</v>
      </c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38">
        <v>2.6503820000000005</v>
      </c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73">
        <v>3.5000900000000001</v>
      </c>
      <c r="CU68" s="73">
        <v>3.5000900000000001</v>
      </c>
      <c r="CV68" s="133">
        <f t="shared" ref="CV68:CV76" si="3">BQ68</f>
        <v>2.6503820000000005</v>
      </c>
      <c r="CW68" s="133">
        <v>3.5000900000000001</v>
      </c>
      <c r="CX68" s="133">
        <v>3.5000900000000001</v>
      </c>
      <c r="CY68" s="133">
        <v>3.5000900000000001</v>
      </c>
      <c r="CZ68" s="133">
        <v>3.5000900000000001</v>
      </c>
      <c r="DA68" s="133">
        <v>3.5000900000000001</v>
      </c>
      <c r="DB68" s="133">
        <v>3.5000900000000001</v>
      </c>
      <c r="DC68" s="133">
        <v>3.5000900000000001</v>
      </c>
      <c r="DD68" s="133">
        <v>3.5000900000000001</v>
      </c>
      <c r="DE68" s="133">
        <v>3.5000900000000001</v>
      </c>
      <c r="DF68" s="133">
        <v>3.5000900000000001</v>
      </c>
      <c r="DG68" s="133">
        <v>3.5000900000000001</v>
      </c>
      <c r="DH68" s="133">
        <v>3.5000900000000001</v>
      </c>
      <c r="DI68" s="133">
        <v>3.5000900000000001</v>
      </c>
      <c r="DJ68" s="133">
        <v>3.5000900000000001</v>
      </c>
      <c r="DK68" s="133">
        <v>3.5000900000000001</v>
      </c>
      <c r="DL68" s="133">
        <v>3.5000900000000001</v>
      </c>
      <c r="DM68" s="133">
        <v>3.5000900000000001</v>
      </c>
      <c r="DN68" s="133">
        <v>3.5000900000000001</v>
      </c>
      <c r="DO68" s="133">
        <v>3.5000900000000001</v>
      </c>
      <c r="DP68" s="133">
        <v>3.5000900000000001</v>
      </c>
      <c r="DQ68" s="133">
        <v>3.5000900000000001</v>
      </c>
      <c r="DR68" s="133">
        <v>3.5000900000000001</v>
      </c>
      <c r="DS68" s="133">
        <v>3.5000900000000001</v>
      </c>
      <c r="DT68" s="133">
        <v>3.5000900000000001</v>
      </c>
      <c r="DU68" s="133">
        <v>3.5000900000000001</v>
      </c>
      <c r="DV68" s="133">
        <v>3.5000900000000001</v>
      </c>
      <c r="DW68" s="133">
        <v>3.5000900000000001</v>
      </c>
      <c r="DX68" s="133">
        <v>3.5000900000000001</v>
      </c>
      <c r="DY68" s="133">
        <v>3.5000900000000001</v>
      </c>
      <c r="DZ68" s="133">
        <v>3.5000900000000001</v>
      </c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</row>
    <row r="69" spans="1:161" s="20" customFormat="1" ht="30" customHeight="1" x14ac:dyDescent="0.25">
      <c r="A69" s="84" t="s">
        <v>95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7" t="s">
        <v>120</v>
      </c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9"/>
      <c r="AS69" s="142" t="s">
        <v>116</v>
      </c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4"/>
      <c r="BQ69" s="138">
        <v>103.1</v>
      </c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40"/>
      <c r="CT69" s="77">
        <v>164.824444</v>
      </c>
      <c r="CU69" s="77">
        <v>164.824444</v>
      </c>
      <c r="CV69" s="219">
        <f t="shared" si="3"/>
        <v>103.1</v>
      </c>
      <c r="CW69" s="219">
        <f t="shared" ref="CW69:DZ69" si="4">162.024444+2.8</f>
        <v>164.824444</v>
      </c>
      <c r="CX69" s="219">
        <f t="shared" si="4"/>
        <v>164.824444</v>
      </c>
      <c r="CY69" s="219">
        <f t="shared" si="4"/>
        <v>164.824444</v>
      </c>
      <c r="CZ69" s="219">
        <f t="shared" si="4"/>
        <v>164.824444</v>
      </c>
      <c r="DA69" s="219">
        <f t="shared" si="4"/>
        <v>164.824444</v>
      </c>
      <c r="DB69" s="219">
        <f t="shared" si="4"/>
        <v>164.824444</v>
      </c>
      <c r="DC69" s="219">
        <f t="shared" si="4"/>
        <v>164.824444</v>
      </c>
      <c r="DD69" s="219">
        <f t="shared" si="4"/>
        <v>164.824444</v>
      </c>
      <c r="DE69" s="219">
        <f t="shared" si="4"/>
        <v>164.824444</v>
      </c>
      <c r="DF69" s="219">
        <f t="shared" si="4"/>
        <v>164.824444</v>
      </c>
      <c r="DG69" s="219">
        <f t="shared" si="4"/>
        <v>164.824444</v>
      </c>
      <c r="DH69" s="219">
        <f t="shared" si="4"/>
        <v>164.824444</v>
      </c>
      <c r="DI69" s="219">
        <f t="shared" si="4"/>
        <v>164.824444</v>
      </c>
      <c r="DJ69" s="219">
        <f t="shared" si="4"/>
        <v>164.824444</v>
      </c>
      <c r="DK69" s="219">
        <f t="shared" si="4"/>
        <v>164.824444</v>
      </c>
      <c r="DL69" s="219">
        <f t="shared" si="4"/>
        <v>164.824444</v>
      </c>
      <c r="DM69" s="219">
        <f t="shared" si="4"/>
        <v>164.824444</v>
      </c>
      <c r="DN69" s="219">
        <f t="shared" si="4"/>
        <v>164.824444</v>
      </c>
      <c r="DO69" s="219">
        <f t="shared" si="4"/>
        <v>164.824444</v>
      </c>
      <c r="DP69" s="219">
        <f t="shared" si="4"/>
        <v>164.824444</v>
      </c>
      <c r="DQ69" s="219">
        <f t="shared" si="4"/>
        <v>164.824444</v>
      </c>
      <c r="DR69" s="219">
        <f t="shared" si="4"/>
        <v>164.824444</v>
      </c>
      <c r="DS69" s="219">
        <f t="shared" si="4"/>
        <v>164.824444</v>
      </c>
      <c r="DT69" s="219">
        <f t="shared" si="4"/>
        <v>164.824444</v>
      </c>
      <c r="DU69" s="219">
        <f t="shared" si="4"/>
        <v>164.824444</v>
      </c>
      <c r="DV69" s="219">
        <f t="shared" si="4"/>
        <v>164.824444</v>
      </c>
      <c r="DW69" s="219">
        <f t="shared" si="4"/>
        <v>164.824444</v>
      </c>
      <c r="DX69" s="219">
        <f t="shared" si="4"/>
        <v>164.824444</v>
      </c>
      <c r="DY69" s="219">
        <f t="shared" si="4"/>
        <v>164.824444</v>
      </c>
      <c r="DZ69" s="219">
        <f t="shared" si="4"/>
        <v>164.824444</v>
      </c>
      <c r="EA69" s="94" t="str">
        <f>EM31</f>
        <v>нет свободной мощности</v>
      </c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6"/>
    </row>
    <row r="70" spans="1:161" s="20" customFormat="1" ht="30" customHeight="1" x14ac:dyDescent="0.25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9"/>
      <c r="W70" s="87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9"/>
      <c r="AS70" s="145" t="s">
        <v>190</v>
      </c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7"/>
      <c r="BQ70" s="138">
        <v>0</v>
      </c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40"/>
      <c r="CT70" s="73">
        <v>0</v>
      </c>
      <c r="CU70" s="73">
        <v>0</v>
      </c>
      <c r="CV70" s="133">
        <f t="shared" si="3"/>
        <v>0</v>
      </c>
      <c r="CW70" s="133">
        <f t="shared" ref="CW70:DZ70" si="5">CW80+CW81</f>
        <v>0</v>
      </c>
      <c r="CX70" s="133">
        <f t="shared" si="5"/>
        <v>0</v>
      </c>
      <c r="CY70" s="133">
        <f t="shared" si="5"/>
        <v>0</v>
      </c>
      <c r="CZ70" s="133">
        <f t="shared" si="5"/>
        <v>0</v>
      </c>
      <c r="DA70" s="133">
        <f t="shared" si="5"/>
        <v>0</v>
      </c>
      <c r="DB70" s="133">
        <f t="shared" si="5"/>
        <v>0</v>
      </c>
      <c r="DC70" s="133">
        <f t="shared" si="5"/>
        <v>0</v>
      </c>
      <c r="DD70" s="133">
        <f t="shared" si="5"/>
        <v>0</v>
      </c>
      <c r="DE70" s="133">
        <f t="shared" si="5"/>
        <v>0</v>
      </c>
      <c r="DF70" s="133">
        <f t="shared" si="5"/>
        <v>0</v>
      </c>
      <c r="DG70" s="133">
        <f t="shared" si="5"/>
        <v>0</v>
      </c>
      <c r="DH70" s="133">
        <f t="shared" si="5"/>
        <v>0</v>
      </c>
      <c r="DI70" s="133">
        <f t="shared" si="5"/>
        <v>0</v>
      </c>
      <c r="DJ70" s="133">
        <f t="shared" si="5"/>
        <v>0</v>
      </c>
      <c r="DK70" s="133">
        <f t="shared" si="5"/>
        <v>0</v>
      </c>
      <c r="DL70" s="133">
        <f t="shared" si="5"/>
        <v>0</v>
      </c>
      <c r="DM70" s="133">
        <f t="shared" si="5"/>
        <v>0</v>
      </c>
      <c r="DN70" s="133">
        <f t="shared" si="5"/>
        <v>0</v>
      </c>
      <c r="DO70" s="133">
        <f t="shared" si="5"/>
        <v>0</v>
      </c>
      <c r="DP70" s="133">
        <f t="shared" si="5"/>
        <v>0</v>
      </c>
      <c r="DQ70" s="133">
        <f t="shared" si="5"/>
        <v>0</v>
      </c>
      <c r="DR70" s="133">
        <f t="shared" si="5"/>
        <v>0</v>
      </c>
      <c r="DS70" s="133">
        <f t="shared" si="5"/>
        <v>0</v>
      </c>
      <c r="DT70" s="133">
        <f t="shared" si="5"/>
        <v>0</v>
      </c>
      <c r="DU70" s="133">
        <f t="shared" si="5"/>
        <v>0</v>
      </c>
      <c r="DV70" s="133">
        <f t="shared" si="5"/>
        <v>0</v>
      </c>
      <c r="DW70" s="133">
        <f t="shared" si="5"/>
        <v>0</v>
      </c>
      <c r="DX70" s="133">
        <f t="shared" si="5"/>
        <v>0</v>
      </c>
      <c r="DY70" s="133">
        <f t="shared" si="5"/>
        <v>0</v>
      </c>
      <c r="DZ70" s="133">
        <f t="shared" si="5"/>
        <v>0</v>
      </c>
      <c r="EA70" s="97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9"/>
    </row>
    <row r="71" spans="1:161" s="20" customFormat="1" ht="30" customHeight="1" x14ac:dyDescent="0.25">
      <c r="A71" s="87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9"/>
      <c r="W71" s="87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9"/>
      <c r="AS71" s="145" t="s">
        <v>117</v>
      </c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7"/>
      <c r="BQ71" s="138">
        <v>1.155</v>
      </c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73"/>
      <c r="CU71" s="73"/>
      <c r="CV71" s="133">
        <f t="shared" si="3"/>
        <v>1.155</v>
      </c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97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9"/>
    </row>
    <row r="72" spans="1:161" s="20" customFormat="1" ht="30" customHeight="1" x14ac:dyDescent="0.25">
      <c r="A72" s="87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9"/>
      <c r="W72" s="87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9"/>
      <c r="AS72" s="145" t="s">
        <v>118</v>
      </c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7"/>
      <c r="BQ72" s="138">
        <v>0.55100000000000005</v>
      </c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40"/>
      <c r="CT72" s="73">
        <v>7.843</v>
      </c>
      <c r="CU72" s="73">
        <v>7.843</v>
      </c>
      <c r="CV72" s="133">
        <f t="shared" si="3"/>
        <v>0.55100000000000005</v>
      </c>
      <c r="CW72" s="133">
        <f t="shared" ref="CW72:DZ73" si="6">0.561+7.282</f>
        <v>7.843</v>
      </c>
      <c r="CX72" s="133">
        <f t="shared" si="6"/>
        <v>7.843</v>
      </c>
      <c r="CY72" s="133">
        <f t="shared" si="6"/>
        <v>7.843</v>
      </c>
      <c r="CZ72" s="133">
        <f t="shared" si="6"/>
        <v>7.843</v>
      </c>
      <c r="DA72" s="133">
        <f t="shared" si="6"/>
        <v>7.843</v>
      </c>
      <c r="DB72" s="133">
        <f t="shared" si="6"/>
        <v>7.843</v>
      </c>
      <c r="DC72" s="133">
        <f t="shared" si="6"/>
        <v>7.843</v>
      </c>
      <c r="DD72" s="133">
        <f t="shared" si="6"/>
        <v>7.843</v>
      </c>
      <c r="DE72" s="133">
        <f t="shared" si="6"/>
        <v>7.843</v>
      </c>
      <c r="DF72" s="133">
        <f t="shared" si="6"/>
        <v>7.843</v>
      </c>
      <c r="DG72" s="133">
        <f t="shared" si="6"/>
        <v>7.843</v>
      </c>
      <c r="DH72" s="133">
        <f t="shared" si="6"/>
        <v>7.843</v>
      </c>
      <c r="DI72" s="133">
        <f t="shared" si="6"/>
        <v>7.843</v>
      </c>
      <c r="DJ72" s="133">
        <f t="shared" si="6"/>
        <v>7.843</v>
      </c>
      <c r="DK72" s="133">
        <f t="shared" si="6"/>
        <v>7.843</v>
      </c>
      <c r="DL72" s="133">
        <f t="shared" si="6"/>
        <v>7.843</v>
      </c>
      <c r="DM72" s="133">
        <f t="shared" si="6"/>
        <v>7.843</v>
      </c>
      <c r="DN72" s="133">
        <f t="shared" si="6"/>
        <v>7.843</v>
      </c>
      <c r="DO72" s="133">
        <f t="shared" si="6"/>
        <v>7.843</v>
      </c>
      <c r="DP72" s="133">
        <f t="shared" si="6"/>
        <v>7.843</v>
      </c>
      <c r="DQ72" s="133">
        <f t="shared" si="6"/>
        <v>7.843</v>
      </c>
      <c r="DR72" s="133">
        <f t="shared" si="6"/>
        <v>7.843</v>
      </c>
      <c r="DS72" s="133">
        <f t="shared" si="6"/>
        <v>7.843</v>
      </c>
      <c r="DT72" s="133">
        <f t="shared" si="6"/>
        <v>7.843</v>
      </c>
      <c r="DU72" s="133">
        <f t="shared" si="6"/>
        <v>7.843</v>
      </c>
      <c r="DV72" s="133">
        <f t="shared" si="6"/>
        <v>7.843</v>
      </c>
      <c r="DW72" s="133">
        <f t="shared" si="6"/>
        <v>7.843</v>
      </c>
      <c r="DX72" s="133">
        <f t="shared" si="6"/>
        <v>7.843</v>
      </c>
      <c r="DY72" s="133">
        <f t="shared" si="6"/>
        <v>7.843</v>
      </c>
      <c r="DZ72" s="133">
        <f t="shared" si="6"/>
        <v>7.843</v>
      </c>
      <c r="EA72" s="97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9"/>
    </row>
    <row r="73" spans="1:161" s="20" customFormat="1" ht="30" customHeight="1" x14ac:dyDescent="0.25">
      <c r="A73" s="87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9"/>
      <c r="W73" s="87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9"/>
      <c r="AS73" s="145" t="s">
        <v>198</v>
      </c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7"/>
      <c r="BQ73" s="138">
        <v>7.9811740000000002</v>
      </c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40"/>
      <c r="CT73" s="73">
        <v>7.843</v>
      </c>
      <c r="CU73" s="73">
        <v>7.843</v>
      </c>
      <c r="CV73" s="133">
        <f t="shared" ref="CV73" si="7">BQ73</f>
        <v>7.9811740000000002</v>
      </c>
      <c r="CW73" s="133">
        <f t="shared" si="6"/>
        <v>7.843</v>
      </c>
      <c r="CX73" s="133">
        <f t="shared" si="6"/>
        <v>7.843</v>
      </c>
      <c r="CY73" s="133">
        <f t="shared" si="6"/>
        <v>7.843</v>
      </c>
      <c r="CZ73" s="133">
        <f t="shared" si="6"/>
        <v>7.843</v>
      </c>
      <c r="DA73" s="133">
        <f t="shared" si="6"/>
        <v>7.843</v>
      </c>
      <c r="DB73" s="133">
        <f t="shared" si="6"/>
        <v>7.843</v>
      </c>
      <c r="DC73" s="133">
        <f t="shared" si="6"/>
        <v>7.843</v>
      </c>
      <c r="DD73" s="133">
        <f t="shared" si="6"/>
        <v>7.843</v>
      </c>
      <c r="DE73" s="133">
        <f t="shared" si="6"/>
        <v>7.843</v>
      </c>
      <c r="DF73" s="133">
        <f t="shared" si="6"/>
        <v>7.843</v>
      </c>
      <c r="DG73" s="133">
        <f t="shared" si="6"/>
        <v>7.843</v>
      </c>
      <c r="DH73" s="133">
        <f t="shared" si="6"/>
        <v>7.843</v>
      </c>
      <c r="DI73" s="133">
        <f t="shared" si="6"/>
        <v>7.843</v>
      </c>
      <c r="DJ73" s="133">
        <f t="shared" si="6"/>
        <v>7.843</v>
      </c>
      <c r="DK73" s="133">
        <f t="shared" si="6"/>
        <v>7.843</v>
      </c>
      <c r="DL73" s="133">
        <f t="shared" si="6"/>
        <v>7.843</v>
      </c>
      <c r="DM73" s="133">
        <f t="shared" si="6"/>
        <v>7.843</v>
      </c>
      <c r="DN73" s="133">
        <f t="shared" si="6"/>
        <v>7.843</v>
      </c>
      <c r="DO73" s="133">
        <f t="shared" si="6"/>
        <v>7.843</v>
      </c>
      <c r="DP73" s="133">
        <f t="shared" si="6"/>
        <v>7.843</v>
      </c>
      <c r="DQ73" s="133">
        <f t="shared" si="6"/>
        <v>7.843</v>
      </c>
      <c r="DR73" s="133">
        <f t="shared" si="6"/>
        <v>7.843</v>
      </c>
      <c r="DS73" s="133">
        <f t="shared" si="6"/>
        <v>7.843</v>
      </c>
      <c r="DT73" s="133">
        <f t="shared" si="6"/>
        <v>7.843</v>
      </c>
      <c r="DU73" s="133">
        <f t="shared" si="6"/>
        <v>7.843</v>
      </c>
      <c r="DV73" s="133">
        <f t="shared" si="6"/>
        <v>7.843</v>
      </c>
      <c r="DW73" s="133">
        <f t="shared" si="6"/>
        <v>7.843</v>
      </c>
      <c r="DX73" s="133">
        <f t="shared" si="6"/>
        <v>7.843</v>
      </c>
      <c r="DY73" s="133">
        <f t="shared" si="6"/>
        <v>7.843</v>
      </c>
      <c r="DZ73" s="133">
        <f t="shared" si="6"/>
        <v>7.843</v>
      </c>
      <c r="EA73" s="97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9"/>
    </row>
    <row r="74" spans="1:161" s="20" customFormat="1" ht="30" customHeight="1" x14ac:dyDescent="0.25">
      <c r="A74" s="87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9"/>
      <c r="W74" s="91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3"/>
      <c r="AS74" s="145" t="s">
        <v>110</v>
      </c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7"/>
      <c r="BQ74" s="138">
        <v>0</v>
      </c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40"/>
      <c r="CT74" s="73">
        <v>0</v>
      </c>
      <c r="CU74" s="73">
        <v>0</v>
      </c>
      <c r="CV74" s="133">
        <f t="shared" si="3"/>
        <v>0</v>
      </c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97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9"/>
    </row>
    <row r="75" spans="1:161" s="20" customFormat="1" ht="30" customHeight="1" x14ac:dyDescent="0.25">
      <c r="A75" s="87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9"/>
      <c r="W75" s="84" t="s">
        <v>115</v>
      </c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6"/>
      <c r="AS75" s="145" t="s">
        <v>116</v>
      </c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7"/>
      <c r="BQ75" s="138">
        <v>60</v>
      </c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40"/>
      <c r="CT75" s="73" t="e">
        <v>#REF!</v>
      </c>
      <c r="CU75" s="73" t="e">
        <v>#REF!</v>
      </c>
      <c r="CV75" s="133">
        <f t="shared" si="3"/>
        <v>60</v>
      </c>
      <c r="CW75" s="133" t="e">
        <f>#REF!</f>
        <v>#REF!</v>
      </c>
      <c r="CX75" s="133" t="e">
        <f>#REF!</f>
        <v>#REF!</v>
      </c>
      <c r="CY75" s="133" t="e">
        <f>#REF!</f>
        <v>#REF!</v>
      </c>
      <c r="CZ75" s="133" t="e">
        <f>#REF!</f>
        <v>#REF!</v>
      </c>
      <c r="DA75" s="133" t="e">
        <f>#REF!</f>
        <v>#REF!</v>
      </c>
      <c r="DB75" s="133" t="e">
        <f>#REF!</f>
        <v>#REF!</v>
      </c>
      <c r="DC75" s="133" t="e">
        <f>#REF!</f>
        <v>#REF!</v>
      </c>
      <c r="DD75" s="133" t="e">
        <f>#REF!</f>
        <v>#REF!</v>
      </c>
      <c r="DE75" s="133" t="e">
        <f>#REF!</f>
        <v>#REF!</v>
      </c>
      <c r="DF75" s="133" t="e">
        <f>#REF!</f>
        <v>#REF!</v>
      </c>
      <c r="DG75" s="133" t="e">
        <f>#REF!</f>
        <v>#REF!</v>
      </c>
      <c r="DH75" s="133" t="e">
        <f>#REF!</f>
        <v>#REF!</v>
      </c>
      <c r="DI75" s="133" t="e">
        <f>#REF!</f>
        <v>#REF!</v>
      </c>
      <c r="DJ75" s="133" t="e">
        <f>#REF!</f>
        <v>#REF!</v>
      </c>
      <c r="DK75" s="133" t="e">
        <f>#REF!</f>
        <v>#REF!</v>
      </c>
      <c r="DL75" s="133" t="e">
        <f>#REF!</f>
        <v>#REF!</v>
      </c>
      <c r="DM75" s="133" t="e">
        <f>#REF!</f>
        <v>#REF!</v>
      </c>
      <c r="DN75" s="133" t="e">
        <f>#REF!</f>
        <v>#REF!</v>
      </c>
      <c r="DO75" s="133" t="e">
        <f>#REF!</f>
        <v>#REF!</v>
      </c>
      <c r="DP75" s="133" t="e">
        <f>#REF!</f>
        <v>#REF!</v>
      </c>
      <c r="DQ75" s="133" t="e">
        <f>#REF!</f>
        <v>#REF!</v>
      </c>
      <c r="DR75" s="133" t="e">
        <f>#REF!</f>
        <v>#REF!</v>
      </c>
      <c r="DS75" s="133" t="e">
        <f>#REF!</f>
        <v>#REF!</v>
      </c>
      <c r="DT75" s="133" t="e">
        <f>#REF!</f>
        <v>#REF!</v>
      </c>
      <c r="DU75" s="133" t="e">
        <f>#REF!</f>
        <v>#REF!</v>
      </c>
      <c r="DV75" s="133" t="e">
        <f>#REF!</f>
        <v>#REF!</v>
      </c>
      <c r="DW75" s="133" t="e">
        <f>#REF!</f>
        <v>#REF!</v>
      </c>
      <c r="DX75" s="133" t="e">
        <f>#REF!</f>
        <v>#REF!</v>
      </c>
      <c r="DY75" s="133" t="e">
        <f>#REF!</f>
        <v>#REF!</v>
      </c>
      <c r="DZ75" s="133" t="e">
        <f>#REF!</f>
        <v>#REF!</v>
      </c>
      <c r="EA75" s="97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9"/>
    </row>
    <row r="76" spans="1:161" s="20" customFormat="1" ht="30" customHeight="1" x14ac:dyDescent="0.25">
      <c r="A76" s="87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  <c r="W76" s="87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9"/>
      <c r="AS76" s="145" t="s">
        <v>190</v>
      </c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7"/>
      <c r="BQ76" s="138">
        <v>0</v>
      </c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40"/>
      <c r="CT76" s="73">
        <v>19.185758999910799</v>
      </c>
      <c r="CU76" s="73">
        <v>19.185758999910799</v>
      </c>
      <c r="CV76" s="133">
        <f t="shared" si="3"/>
        <v>0</v>
      </c>
      <c r="CW76" s="133">
        <v>19.185758999910799</v>
      </c>
      <c r="CX76" s="133">
        <v>19.185758999910799</v>
      </c>
      <c r="CY76" s="133">
        <v>19.185758999910799</v>
      </c>
      <c r="CZ76" s="133">
        <v>19.185758999910799</v>
      </c>
      <c r="DA76" s="133">
        <v>19.185758999910799</v>
      </c>
      <c r="DB76" s="133">
        <v>19.185758999910799</v>
      </c>
      <c r="DC76" s="133">
        <v>19.185758999910799</v>
      </c>
      <c r="DD76" s="133">
        <v>19.185758999910799</v>
      </c>
      <c r="DE76" s="133">
        <v>19.185758999910799</v>
      </c>
      <c r="DF76" s="133">
        <v>19.185758999910799</v>
      </c>
      <c r="DG76" s="133">
        <v>19.185758999910799</v>
      </c>
      <c r="DH76" s="133">
        <v>19.185758999910799</v>
      </c>
      <c r="DI76" s="133">
        <v>19.185758999910799</v>
      </c>
      <c r="DJ76" s="133">
        <v>19.185758999910799</v>
      </c>
      <c r="DK76" s="133">
        <v>19.185758999910799</v>
      </c>
      <c r="DL76" s="133">
        <v>19.185758999910799</v>
      </c>
      <c r="DM76" s="133">
        <v>19.185758999910799</v>
      </c>
      <c r="DN76" s="133">
        <v>19.185758999910799</v>
      </c>
      <c r="DO76" s="133">
        <v>19.185758999910799</v>
      </c>
      <c r="DP76" s="133">
        <v>19.185758999910799</v>
      </c>
      <c r="DQ76" s="133">
        <v>19.185758999910799</v>
      </c>
      <c r="DR76" s="133">
        <v>19.185758999910799</v>
      </c>
      <c r="DS76" s="133">
        <v>19.185758999910799</v>
      </c>
      <c r="DT76" s="133">
        <v>19.185758999910799</v>
      </c>
      <c r="DU76" s="133">
        <v>19.185758999910799</v>
      </c>
      <c r="DV76" s="133">
        <v>19.185758999910799</v>
      </c>
      <c r="DW76" s="133">
        <v>19.185758999910799</v>
      </c>
      <c r="DX76" s="133">
        <v>19.185758999910799</v>
      </c>
      <c r="DY76" s="133">
        <v>19.185758999910799</v>
      </c>
      <c r="DZ76" s="133">
        <v>19.185758999910799</v>
      </c>
      <c r="EA76" s="97"/>
      <c r="EB76" s="98"/>
      <c r="EC76" s="98"/>
      <c r="ED76" s="98"/>
      <c r="EE76" s="98"/>
      <c r="EF76" s="98"/>
      <c r="EG76" s="98"/>
      <c r="EH76" s="98"/>
      <c r="EI76" s="98"/>
      <c r="EJ76" s="98"/>
      <c r="EK76" s="98"/>
      <c r="EL76" s="98"/>
      <c r="EM76" s="98"/>
      <c r="EN76" s="98"/>
      <c r="EO76" s="98"/>
      <c r="EP76" s="98"/>
      <c r="EQ76" s="98"/>
      <c r="ER76" s="98"/>
      <c r="ES76" s="98"/>
      <c r="ET76" s="98"/>
      <c r="EU76" s="98"/>
      <c r="EV76" s="98"/>
      <c r="EW76" s="98"/>
      <c r="EX76" s="98"/>
      <c r="EY76" s="98"/>
      <c r="EZ76" s="98"/>
      <c r="FA76" s="98"/>
      <c r="FB76" s="98"/>
      <c r="FC76" s="98"/>
      <c r="FD76" s="98"/>
      <c r="FE76" s="99"/>
    </row>
    <row r="77" spans="1:161" s="82" customFormat="1" ht="30" customHeight="1" x14ac:dyDescent="0.25">
      <c r="A77" s="87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9"/>
      <c r="W77" s="87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9"/>
      <c r="AS77" s="145" t="s">
        <v>117</v>
      </c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7"/>
      <c r="BQ77" s="138">
        <v>0</v>
      </c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40"/>
      <c r="CT77" s="73">
        <v>19.185758999910799</v>
      </c>
      <c r="CU77" s="73">
        <v>19.185758999910799</v>
      </c>
      <c r="CV77" s="133">
        <f t="shared" ref="CV77:CV78" si="8">BQ77</f>
        <v>0</v>
      </c>
      <c r="CW77" s="133">
        <v>19.185758999910799</v>
      </c>
      <c r="CX77" s="133">
        <v>19.185758999910799</v>
      </c>
      <c r="CY77" s="133">
        <v>19.185758999910799</v>
      </c>
      <c r="CZ77" s="133">
        <v>19.185758999910799</v>
      </c>
      <c r="DA77" s="133">
        <v>19.185758999910799</v>
      </c>
      <c r="DB77" s="133">
        <v>19.185758999910799</v>
      </c>
      <c r="DC77" s="133">
        <v>19.185758999910799</v>
      </c>
      <c r="DD77" s="133">
        <v>19.185758999910799</v>
      </c>
      <c r="DE77" s="133">
        <v>19.185758999910799</v>
      </c>
      <c r="DF77" s="133">
        <v>19.185758999910799</v>
      </c>
      <c r="DG77" s="133">
        <v>19.185758999910799</v>
      </c>
      <c r="DH77" s="133">
        <v>19.185758999910799</v>
      </c>
      <c r="DI77" s="133">
        <v>19.185758999910799</v>
      </c>
      <c r="DJ77" s="133">
        <v>19.185758999910799</v>
      </c>
      <c r="DK77" s="133">
        <v>19.185758999910799</v>
      </c>
      <c r="DL77" s="133">
        <v>19.185758999910799</v>
      </c>
      <c r="DM77" s="133">
        <v>19.185758999910799</v>
      </c>
      <c r="DN77" s="133">
        <v>19.185758999910799</v>
      </c>
      <c r="DO77" s="133">
        <v>19.185758999910799</v>
      </c>
      <c r="DP77" s="133">
        <v>19.185758999910799</v>
      </c>
      <c r="DQ77" s="133">
        <v>19.185758999910799</v>
      </c>
      <c r="DR77" s="133">
        <v>19.185758999910799</v>
      </c>
      <c r="DS77" s="133">
        <v>19.185758999910799</v>
      </c>
      <c r="DT77" s="133">
        <v>19.185758999910799</v>
      </c>
      <c r="DU77" s="133">
        <v>19.185758999910799</v>
      </c>
      <c r="DV77" s="133">
        <v>19.185758999910799</v>
      </c>
      <c r="DW77" s="133">
        <v>19.185758999910799</v>
      </c>
      <c r="DX77" s="133">
        <v>19.185758999910799</v>
      </c>
      <c r="DY77" s="133">
        <v>19.185758999910799</v>
      </c>
      <c r="DZ77" s="133">
        <v>19.185758999910799</v>
      </c>
      <c r="EA77" s="97"/>
      <c r="EB77" s="98"/>
      <c r="EC77" s="98"/>
      <c r="ED77" s="98"/>
      <c r="EE77" s="98"/>
      <c r="EF77" s="98"/>
      <c r="EG77" s="98"/>
      <c r="EH77" s="98"/>
      <c r="EI77" s="98"/>
      <c r="EJ77" s="98"/>
      <c r="EK77" s="98"/>
      <c r="EL77" s="98"/>
      <c r="EM77" s="98"/>
      <c r="EN77" s="98"/>
      <c r="EO77" s="98"/>
      <c r="EP77" s="98"/>
      <c r="EQ77" s="98"/>
      <c r="ER77" s="98"/>
      <c r="ES77" s="98"/>
      <c r="ET77" s="98"/>
      <c r="EU77" s="98"/>
      <c r="EV77" s="98"/>
      <c r="EW77" s="98"/>
      <c r="EX77" s="98"/>
      <c r="EY77" s="98"/>
      <c r="EZ77" s="98"/>
      <c r="FA77" s="98"/>
      <c r="FB77" s="98"/>
      <c r="FC77" s="98"/>
      <c r="FD77" s="98"/>
      <c r="FE77" s="99"/>
    </row>
    <row r="78" spans="1:161" s="82" customFormat="1" ht="30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91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3"/>
      <c r="AS78" s="145" t="s">
        <v>204</v>
      </c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7"/>
      <c r="BQ78" s="138">
        <v>6.8029999999999999</v>
      </c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40"/>
      <c r="CT78" s="73">
        <v>19.185758999910799</v>
      </c>
      <c r="CU78" s="73">
        <v>19.185758999910799</v>
      </c>
      <c r="CV78" s="133">
        <f t="shared" si="8"/>
        <v>6.8029999999999999</v>
      </c>
      <c r="CW78" s="133">
        <v>19.185758999910799</v>
      </c>
      <c r="CX78" s="133">
        <v>19.185758999910799</v>
      </c>
      <c r="CY78" s="133">
        <v>19.185758999910799</v>
      </c>
      <c r="CZ78" s="133">
        <v>19.185758999910799</v>
      </c>
      <c r="DA78" s="133">
        <v>19.185758999910799</v>
      </c>
      <c r="DB78" s="133">
        <v>19.185758999910799</v>
      </c>
      <c r="DC78" s="133">
        <v>19.185758999910799</v>
      </c>
      <c r="DD78" s="133">
        <v>19.185758999910799</v>
      </c>
      <c r="DE78" s="133">
        <v>19.185758999910799</v>
      </c>
      <c r="DF78" s="133">
        <v>19.185758999910799</v>
      </c>
      <c r="DG78" s="133">
        <v>19.185758999910799</v>
      </c>
      <c r="DH78" s="133">
        <v>19.185758999910799</v>
      </c>
      <c r="DI78" s="133">
        <v>19.185758999910799</v>
      </c>
      <c r="DJ78" s="133">
        <v>19.185758999910799</v>
      </c>
      <c r="DK78" s="133">
        <v>19.185758999910799</v>
      </c>
      <c r="DL78" s="133">
        <v>19.185758999910799</v>
      </c>
      <c r="DM78" s="133">
        <v>19.185758999910799</v>
      </c>
      <c r="DN78" s="133">
        <v>19.185758999910799</v>
      </c>
      <c r="DO78" s="133">
        <v>19.185758999910799</v>
      </c>
      <c r="DP78" s="133">
        <v>19.185758999910799</v>
      </c>
      <c r="DQ78" s="133">
        <v>19.185758999910799</v>
      </c>
      <c r="DR78" s="133">
        <v>19.185758999910799</v>
      </c>
      <c r="DS78" s="133">
        <v>19.185758999910799</v>
      </c>
      <c r="DT78" s="133">
        <v>19.185758999910799</v>
      </c>
      <c r="DU78" s="133">
        <v>19.185758999910799</v>
      </c>
      <c r="DV78" s="133">
        <v>19.185758999910799</v>
      </c>
      <c r="DW78" s="133">
        <v>19.185758999910799</v>
      </c>
      <c r="DX78" s="133">
        <v>19.185758999910799</v>
      </c>
      <c r="DY78" s="133">
        <v>19.185758999910799</v>
      </c>
      <c r="DZ78" s="133">
        <v>19.185758999910799</v>
      </c>
      <c r="EA78" s="100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1"/>
      <c r="EN78" s="101"/>
      <c r="EO78" s="101"/>
      <c r="EP78" s="101"/>
      <c r="EQ78" s="101"/>
      <c r="ER78" s="101"/>
      <c r="ES78" s="101"/>
      <c r="ET78" s="101"/>
      <c r="EU78" s="101"/>
      <c r="EV78" s="101"/>
      <c r="EW78" s="101"/>
      <c r="EX78" s="101"/>
      <c r="EY78" s="101"/>
      <c r="EZ78" s="101"/>
      <c r="FA78" s="101"/>
      <c r="FB78" s="101"/>
      <c r="FC78" s="101"/>
      <c r="FD78" s="101"/>
      <c r="FE78" s="102"/>
    </row>
    <row r="79" spans="1:161" s="18" customFormat="1" x14ac:dyDescent="0.25">
      <c r="A79" s="21"/>
      <c r="B79" s="128" t="s">
        <v>53</v>
      </c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9"/>
      <c r="W79" s="22"/>
      <c r="X79" s="130" t="s">
        <v>121</v>
      </c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1"/>
      <c r="AS79" s="23"/>
      <c r="AT79" s="130" t="s">
        <v>121</v>
      </c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1"/>
      <c r="BQ79" s="138">
        <f>BQ59+BQ60+BQ61+BQ62+BQ63+BQ64+BQ65+BQ66+BQ67+BQ68+BQ69+BQ70+BQ71+BQ72+BQ74+BQ75+BQ76+BQ73+BQ77+BQ78</f>
        <v>198.24159400000002</v>
      </c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40"/>
      <c r="CT79" s="73"/>
      <c r="CU79" s="73"/>
      <c r="CV79" s="133">
        <f>CV59+CV60+CV61+CV62+CV63+CV64+CV65+CV66+CV67+CV68+CV69+CV70+CV71+CV72+CV74+CV75+CV76+CV73+CV77+CV78</f>
        <v>198.24159400000002</v>
      </c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3"/>
      <c r="DI79" s="133"/>
      <c r="DJ79" s="133"/>
      <c r="DK79" s="133"/>
      <c r="DL79" s="133"/>
      <c r="DM79" s="133"/>
      <c r="DN79" s="133"/>
      <c r="DO79" s="133"/>
      <c r="DP79" s="133"/>
      <c r="DQ79" s="133"/>
      <c r="DR79" s="133"/>
      <c r="DS79" s="133"/>
      <c r="DT79" s="133"/>
      <c r="DU79" s="133"/>
      <c r="DV79" s="133"/>
      <c r="DW79" s="133"/>
      <c r="DX79" s="133"/>
      <c r="DY79" s="133"/>
      <c r="DZ79" s="133"/>
      <c r="EA79" s="132" t="s">
        <v>121</v>
      </c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61" customFormat="1" ht="97.5" customHeight="1" x14ac:dyDescent="0.25">
      <c r="A83" s="83" t="s">
        <v>55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3"/>
      <c r="FG83" s="113"/>
      <c r="FH83" s="113"/>
    </row>
    <row r="84" spans="1:164" s="61" customFormat="1" ht="15.75" x14ac:dyDescent="0.25">
      <c r="DC84" s="42"/>
    </row>
    <row r="85" spans="1:164" s="24" customFormat="1" ht="141" customHeight="1" x14ac:dyDescent="0.25">
      <c r="A85" s="181" t="s">
        <v>56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 t="s">
        <v>57</v>
      </c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 t="s">
        <v>58</v>
      </c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 t="s">
        <v>59</v>
      </c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 t="s">
        <v>60</v>
      </c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 t="s">
        <v>61</v>
      </c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 t="s">
        <v>62</v>
      </c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 t="s">
        <v>63</v>
      </c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</row>
    <row r="86" spans="1:164" s="24" customFormat="1" ht="12" customHeight="1" x14ac:dyDescent="0.2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88"/>
      <c r="DA86" s="188"/>
      <c r="DB86" s="188"/>
      <c r="DC86" s="188"/>
      <c r="DD86" s="188"/>
      <c r="DE86" s="188"/>
      <c r="DF86" s="188"/>
      <c r="DG86" s="188"/>
      <c r="DH86" s="188"/>
      <c r="DI86" s="188"/>
      <c r="DJ86" s="188"/>
      <c r="DK86" s="188"/>
      <c r="DL86" s="188"/>
      <c r="DM86" s="188"/>
      <c r="DN86" s="188"/>
      <c r="DO86" s="188"/>
      <c r="DP86" s="188"/>
      <c r="DQ86" s="188"/>
      <c r="DR86" s="188"/>
      <c r="DS86" s="188"/>
      <c r="DT86" s="188"/>
      <c r="DU86" s="188"/>
      <c r="DV86" s="188"/>
      <c r="DW86" s="188"/>
      <c r="DX86" s="188"/>
      <c r="DY86" s="182" t="s">
        <v>64</v>
      </c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4"/>
      <c r="EK86" s="182" t="s">
        <v>65</v>
      </c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4"/>
      <c r="EW86" s="182" t="s">
        <v>66</v>
      </c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</row>
    <row r="87" spans="1:164" s="25" customFormat="1" ht="12.75" x14ac:dyDescent="0.25">
      <c r="A87" s="180">
        <v>1</v>
      </c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>
        <v>2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>
        <v>3</v>
      </c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>
        <v>4</v>
      </c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N87" s="180"/>
      <c r="BO87" s="180"/>
      <c r="BP87" s="180"/>
      <c r="BQ87" s="180"/>
      <c r="BR87" s="180"/>
      <c r="BS87" s="180"/>
      <c r="BT87" s="180">
        <v>5</v>
      </c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>
        <v>6</v>
      </c>
      <c r="CL87" s="180"/>
      <c r="CM87" s="180"/>
      <c r="CN87" s="180"/>
      <c r="CO87" s="180"/>
      <c r="CP87" s="180"/>
      <c r="CQ87" s="180"/>
      <c r="CR87" s="180"/>
      <c r="CS87" s="180"/>
      <c r="CT87" s="180"/>
      <c r="CU87" s="180"/>
      <c r="CV87" s="180"/>
      <c r="CW87" s="180"/>
      <c r="CX87" s="180"/>
      <c r="CY87" s="180"/>
      <c r="CZ87" s="180">
        <v>7</v>
      </c>
      <c r="DA87" s="180"/>
      <c r="DB87" s="180"/>
      <c r="DC87" s="180"/>
      <c r="DD87" s="180"/>
      <c r="DE87" s="180"/>
      <c r="DF87" s="180"/>
      <c r="DG87" s="180"/>
      <c r="DH87" s="180"/>
      <c r="DI87" s="180"/>
      <c r="DJ87" s="180"/>
      <c r="DK87" s="180"/>
      <c r="DL87" s="180"/>
      <c r="DM87" s="180"/>
      <c r="DN87" s="180"/>
      <c r="DO87" s="180"/>
      <c r="DP87" s="180"/>
      <c r="DQ87" s="180"/>
      <c r="DR87" s="180"/>
      <c r="DS87" s="180"/>
      <c r="DT87" s="180"/>
      <c r="DU87" s="180"/>
      <c r="DV87" s="180"/>
      <c r="DW87" s="180"/>
      <c r="DX87" s="180"/>
      <c r="DY87" s="185">
        <v>8</v>
      </c>
      <c r="DZ87" s="186"/>
      <c r="EA87" s="186"/>
      <c r="EB87" s="186"/>
      <c r="EC87" s="186"/>
      <c r="ED87" s="186"/>
      <c r="EE87" s="186"/>
      <c r="EF87" s="186"/>
      <c r="EG87" s="186"/>
      <c r="EH87" s="186"/>
      <c r="EI87" s="186"/>
      <c r="EJ87" s="187"/>
      <c r="EK87" s="185">
        <v>9</v>
      </c>
      <c r="EL87" s="186"/>
      <c r="EM87" s="186"/>
      <c r="EN87" s="186"/>
      <c r="EO87" s="186"/>
      <c r="EP87" s="186"/>
      <c r="EQ87" s="186"/>
      <c r="ER87" s="186"/>
      <c r="ES87" s="186"/>
      <c r="ET87" s="186"/>
      <c r="EU87" s="186"/>
      <c r="EV87" s="187"/>
      <c r="EW87" s="185">
        <v>10</v>
      </c>
      <c r="EX87" s="186"/>
      <c r="EY87" s="186"/>
      <c r="EZ87" s="186"/>
      <c r="FA87" s="186"/>
      <c r="FB87" s="186"/>
      <c r="FC87" s="186"/>
      <c r="FD87" s="186"/>
      <c r="FE87" s="186"/>
      <c r="FF87" s="186"/>
      <c r="FG87" s="186"/>
      <c r="FH87" s="187"/>
    </row>
    <row r="88" spans="1:164" s="24" customFormat="1" ht="27" customHeight="1" x14ac:dyDescent="0.2">
      <c r="A88" s="104" t="s">
        <v>123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233" t="s">
        <v>99</v>
      </c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  <c r="AE88" s="233"/>
      <c r="AF88" s="233"/>
      <c r="AG88" s="233"/>
      <c r="AH88" s="233"/>
      <c r="AI88" s="233"/>
      <c r="AJ88" s="233"/>
      <c r="AK88" s="233"/>
      <c r="AL88" s="119">
        <v>80</v>
      </c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>
        <v>25</v>
      </c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>
        <f t="shared" ref="CK88:CK95" si="9">AL88-BC88</f>
        <v>55</v>
      </c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  <c r="DG88" s="119"/>
      <c r="DH88" s="119"/>
      <c r="DI88" s="119"/>
      <c r="DJ88" s="119"/>
      <c r="DK88" s="119"/>
      <c r="DL88" s="119"/>
      <c r="DM88" s="119"/>
      <c r="DN88" s="119"/>
      <c r="DO88" s="119"/>
      <c r="DP88" s="119"/>
      <c r="DQ88" s="119"/>
      <c r="DR88" s="119"/>
      <c r="DS88" s="119"/>
      <c r="DT88" s="119"/>
      <c r="DU88" s="119"/>
      <c r="DV88" s="119"/>
      <c r="DW88" s="119"/>
      <c r="DX88" s="119"/>
      <c r="DY88" s="120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2"/>
      <c r="EK88" s="120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2"/>
      <c r="EW88" s="123"/>
      <c r="EX88" s="124"/>
      <c r="EY88" s="124"/>
      <c r="EZ88" s="124"/>
      <c r="FA88" s="124"/>
      <c r="FB88" s="124"/>
      <c r="FC88" s="124"/>
      <c r="FD88" s="124"/>
      <c r="FE88" s="124"/>
      <c r="FF88" s="124"/>
      <c r="FG88" s="124"/>
      <c r="FH88" s="125"/>
    </row>
    <row r="89" spans="1:164" s="24" customFormat="1" ht="27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2"/>
      <c r="R89" s="233" t="s">
        <v>122</v>
      </c>
      <c r="S89" s="233"/>
      <c r="T89" s="233"/>
      <c r="U89" s="233"/>
      <c r="V89" s="233"/>
      <c r="W89" s="233"/>
      <c r="X89" s="233"/>
      <c r="Y89" s="233"/>
      <c r="Z89" s="233"/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119">
        <v>9</v>
      </c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>
        <v>2.4</v>
      </c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>
        <f t="shared" si="9"/>
        <v>6.6</v>
      </c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20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2"/>
      <c r="EK89" s="120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2"/>
      <c r="EW89" s="123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5"/>
    </row>
    <row r="90" spans="1:164" s="24" customFormat="1" ht="24" customHeight="1" x14ac:dyDescent="0.25">
      <c r="A90" s="104" t="s">
        <v>130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26" t="s">
        <v>124</v>
      </c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19">
        <v>5</v>
      </c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>
        <v>0.9</v>
      </c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>
        <f t="shared" si="9"/>
        <v>4.0999999999999996</v>
      </c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20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2"/>
      <c r="EK90" s="120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2"/>
      <c r="EW90" s="123"/>
      <c r="EX90" s="124"/>
      <c r="EY90" s="124"/>
      <c r="EZ90" s="124"/>
      <c r="FA90" s="124"/>
      <c r="FB90" s="124"/>
      <c r="FC90" s="124"/>
      <c r="FD90" s="124"/>
      <c r="FE90" s="124"/>
      <c r="FF90" s="124"/>
      <c r="FG90" s="124"/>
      <c r="FH90" s="125"/>
    </row>
    <row r="91" spans="1:164" s="24" customFormat="1" ht="24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  <c r="R91" s="126" t="s">
        <v>125</v>
      </c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19">
        <v>40</v>
      </c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>
        <v>1.1000000000000001</v>
      </c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>
        <f t="shared" si="9"/>
        <v>38.9</v>
      </c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20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2"/>
      <c r="EK91" s="120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2"/>
      <c r="EW91" s="123"/>
      <c r="EX91" s="124"/>
      <c r="EY91" s="124"/>
      <c r="EZ91" s="124"/>
      <c r="FA91" s="124"/>
      <c r="FB91" s="124"/>
      <c r="FC91" s="124"/>
      <c r="FD91" s="124"/>
      <c r="FE91" s="124"/>
      <c r="FF91" s="124"/>
      <c r="FG91" s="124"/>
      <c r="FH91" s="125"/>
    </row>
    <row r="92" spans="1:164" s="24" customFormat="1" ht="24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9"/>
      <c r="R92" s="126" t="s">
        <v>126</v>
      </c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19">
        <v>4.8</v>
      </c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>
        <v>0.6</v>
      </c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>
        <f t="shared" si="9"/>
        <v>4.2</v>
      </c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19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20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2"/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2"/>
      <c r="EW92" s="123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5"/>
    </row>
    <row r="93" spans="1:164" s="24" customFormat="1" ht="24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9"/>
      <c r="R93" s="126" t="s">
        <v>127</v>
      </c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19">
        <v>15</v>
      </c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>
        <v>0</v>
      </c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>
        <f t="shared" si="9"/>
        <v>15</v>
      </c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19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20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2"/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2"/>
      <c r="EW93" s="123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5"/>
    </row>
    <row r="94" spans="1:164" s="24" customFormat="1" ht="24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9"/>
      <c r="R94" s="126" t="s">
        <v>128</v>
      </c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19">
        <v>150</v>
      </c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>
        <v>44.4</v>
      </c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>
        <f t="shared" si="9"/>
        <v>105.6</v>
      </c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  <c r="DG94" s="119"/>
      <c r="DH94" s="119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20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2"/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2"/>
      <c r="EW94" s="123"/>
      <c r="EX94" s="124"/>
      <c r="EY94" s="124"/>
      <c r="EZ94" s="124"/>
      <c r="FA94" s="124"/>
      <c r="FB94" s="124"/>
      <c r="FC94" s="124"/>
      <c r="FD94" s="124"/>
      <c r="FE94" s="124"/>
      <c r="FF94" s="124"/>
      <c r="FG94" s="124"/>
      <c r="FH94" s="125"/>
    </row>
    <row r="95" spans="1:164" s="24" customFormat="1" ht="18" customHeight="1" x14ac:dyDescent="0.25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2"/>
      <c r="R95" s="126" t="s">
        <v>129</v>
      </c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19">
        <v>160</v>
      </c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>
        <v>160</v>
      </c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>
        <f t="shared" si="9"/>
        <v>0</v>
      </c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  <c r="DG95" s="119"/>
      <c r="DH95" s="119"/>
      <c r="DI95" s="119"/>
      <c r="DJ95" s="119"/>
      <c r="DK95" s="119"/>
      <c r="DL95" s="119"/>
      <c r="DM95" s="119"/>
      <c r="DN95" s="119"/>
      <c r="DO95" s="119"/>
      <c r="DP95" s="119"/>
      <c r="DQ95" s="119"/>
      <c r="DR95" s="119"/>
      <c r="DS95" s="119"/>
      <c r="DT95" s="119"/>
      <c r="DU95" s="119"/>
      <c r="DV95" s="119"/>
      <c r="DW95" s="119"/>
      <c r="DX95" s="119"/>
      <c r="DY95" s="120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2"/>
      <c r="EK95" s="120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2"/>
      <c r="EW95" s="123"/>
      <c r="EX95" s="124"/>
      <c r="EY95" s="124"/>
      <c r="EZ95" s="124"/>
      <c r="FA95" s="124"/>
      <c r="FB95" s="124"/>
      <c r="FC95" s="124"/>
      <c r="FD95" s="124"/>
      <c r="FE95" s="124"/>
      <c r="FF95" s="124"/>
      <c r="FG95" s="124"/>
      <c r="FH95" s="125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61" customFormat="1" ht="92.25" customHeight="1" x14ac:dyDescent="0.25">
      <c r="A99" s="83" t="s">
        <v>131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13"/>
    </row>
    <row r="100" spans="1:163" s="63" customFormat="1" ht="15.75" x14ac:dyDescent="0.25"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  <c r="CW100" s="114"/>
      <c r="CX100" s="114"/>
      <c r="CY100" s="114"/>
      <c r="CZ100" s="114"/>
      <c r="DA100" s="114"/>
      <c r="DB100" s="114"/>
      <c r="DC100" s="114"/>
      <c r="DD100" s="114"/>
      <c r="DE100" s="114"/>
      <c r="DF100" s="114"/>
      <c r="DG100" s="114"/>
      <c r="DH100" s="114"/>
      <c r="DI100" s="114"/>
      <c r="DJ100" s="114"/>
      <c r="DK100" s="114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154" t="s">
        <v>4</v>
      </c>
      <c r="AX101" s="154"/>
      <c r="AY101" s="154"/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154"/>
      <c r="BN101" s="154"/>
      <c r="BO101" s="154"/>
      <c r="BP101" s="154"/>
      <c r="BQ101" s="154"/>
      <c r="BR101" s="154"/>
      <c r="BS101" s="154"/>
      <c r="BT101" s="154"/>
      <c r="BU101" s="154"/>
      <c r="BV101" s="154"/>
      <c r="BW101" s="154"/>
      <c r="BX101" s="154"/>
      <c r="BY101" s="154"/>
      <c r="BZ101" s="154"/>
      <c r="CA101" s="154"/>
      <c r="CB101" s="154"/>
      <c r="CC101" s="154"/>
      <c r="CD101" s="154"/>
      <c r="CE101" s="154"/>
      <c r="CF101" s="154"/>
      <c r="CG101" s="154"/>
      <c r="CH101" s="154"/>
      <c r="CI101" s="154"/>
      <c r="CJ101" s="154"/>
      <c r="CK101" s="154"/>
      <c r="CL101" s="154"/>
      <c r="CM101" s="154"/>
      <c r="CN101" s="154"/>
      <c r="CO101" s="154"/>
      <c r="CP101" s="154"/>
      <c r="CQ101" s="154"/>
      <c r="CR101" s="154"/>
      <c r="CS101" s="154"/>
      <c r="CT101" s="154"/>
      <c r="CU101" s="154"/>
      <c r="CV101" s="154"/>
      <c r="CW101" s="154"/>
      <c r="CX101" s="154"/>
      <c r="CY101" s="154"/>
      <c r="CZ101" s="154"/>
      <c r="DA101" s="154"/>
      <c r="DB101" s="154"/>
      <c r="DC101" s="154"/>
      <c r="DD101" s="154"/>
      <c r="DE101" s="154"/>
      <c r="DF101" s="154"/>
      <c r="DG101" s="154"/>
      <c r="DH101" s="154"/>
      <c r="DI101" s="154"/>
      <c r="DJ101" s="154"/>
      <c r="DK101" s="154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15"/>
      <c r="DX101" s="15"/>
      <c r="DY101" s="15"/>
      <c r="DZ101" s="15"/>
      <c r="EA101" s="16"/>
      <c r="EB101" s="16"/>
      <c r="EC101" s="16"/>
      <c r="ED101" s="16"/>
      <c r="EE101" s="16"/>
      <c r="EF101" s="66"/>
      <c r="EG101" s="66"/>
      <c r="EH101" s="66"/>
      <c r="EI101" s="66"/>
      <c r="EJ101" s="63"/>
      <c r="EK101" s="63"/>
      <c r="EL101" s="63"/>
      <c r="EM101" s="63"/>
    </row>
    <row r="102" spans="1:163" s="8" customFormat="1" ht="15.75" x14ac:dyDescent="0.25">
      <c r="AR102" s="19"/>
      <c r="AS102" s="17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115" t="s">
        <v>112</v>
      </c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6" t="s">
        <v>172</v>
      </c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  <c r="CH102" s="116"/>
      <c r="CI102" s="116"/>
      <c r="CJ102" s="115">
        <v>20</v>
      </c>
      <c r="CK102" s="115"/>
      <c r="CL102" s="115"/>
      <c r="CM102" s="115"/>
      <c r="CN102" s="117" t="s">
        <v>205</v>
      </c>
      <c r="CO102" s="117"/>
      <c r="CP102" s="117"/>
      <c r="CQ102" s="117"/>
      <c r="CR102" s="118" t="s">
        <v>6</v>
      </c>
      <c r="CS102" s="118"/>
      <c r="CT102" s="118"/>
      <c r="CU102" s="118"/>
      <c r="CV102" s="118"/>
      <c r="CW102" s="118"/>
      <c r="CX102" s="118"/>
      <c r="CY102" s="118"/>
      <c r="DC102" s="10"/>
    </row>
    <row r="103" spans="1:163" s="63" customFormat="1" ht="15.75" x14ac:dyDescent="0.25">
      <c r="J103" s="155" t="s">
        <v>174</v>
      </c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65"/>
      <c r="V103" s="65"/>
      <c r="W103" s="65"/>
      <c r="X103" s="65"/>
      <c r="Y103" s="65" t="s">
        <v>142</v>
      </c>
      <c r="Z103" s="65"/>
      <c r="AA103" s="6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DC103" s="7"/>
    </row>
    <row r="104" spans="1:163" s="61" customFormat="1" ht="15.75" x14ac:dyDescent="0.25">
      <c r="DC104" s="42"/>
    </row>
    <row r="105" spans="1:163" s="26" customFormat="1" ht="82.5" customHeight="1" x14ac:dyDescent="0.25">
      <c r="A105" s="173" t="s">
        <v>68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 t="s">
        <v>69</v>
      </c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 t="s">
        <v>70</v>
      </c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 t="s">
        <v>71</v>
      </c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 t="s">
        <v>72</v>
      </c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E105" s="173"/>
      <c r="DF105" s="173"/>
      <c r="DG105" s="173"/>
      <c r="DH105" s="173"/>
      <c r="DI105" s="173"/>
      <c r="DJ105" s="173"/>
      <c r="DK105" s="173"/>
      <c r="DL105" s="173"/>
      <c r="DM105" s="173"/>
      <c r="DN105" s="173" t="s">
        <v>73</v>
      </c>
      <c r="DO105" s="173"/>
      <c r="DP105" s="173"/>
      <c r="DQ105" s="173"/>
      <c r="DR105" s="173"/>
      <c r="DS105" s="173"/>
      <c r="DT105" s="173"/>
      <c r="DU105" s="173"/>
      <c r="DV105" s="173"/>
      <c r="DW105" s="173"/>
      <c r="DX105" s="173"/>
      <c r="DY105" s="173"/>
      <c r="DZ105" s="173"/>
      <c r="EA105" s="173"/>
      <c r="EB105" s="173"/>
      <c r="EC105" s="173"/>
      <c r="ED105" s="173"/>
      <c r="EE105" s="173"/>
      <c r="EF105" s="173"/>
      <c r="EG105" s="173"/>
      <c r="EH105" s="173"/>
      <c r="EI105" s="173"/>
      <c r="EJ105" s="173"/>
      <c r="EK105" s="173" t="s">
        <v>74</v>
      </c>
      <c r="EL105" s="173"/>
      <c r="EM105" s="173"/>
      <c r="EN105" s="173"/>
      <c r="EO105" s="173"/>
      <c r="EP105" s="173"/>
      <c r="EQ105" s="173"/>
      <c r="ER105" s="173"/>
      <c r="ES105" s="173"/>
      <c r="ET105" s="173"/>
      <c r="EU105" s="173"/>
      <c r="EV105" s="173"/>
      <c r="EW105" s="173"/>
      <c r="EX105" s="173"/>
      <c r="EY105" s="173"/>
      <c r="EZ105" s="173"/>
      <c r="FA105" s="173"/>
      <c r="FB105" s="173"/>
      <c r="FC105" s="173"/>
      <c r="FD105" s="173"/>
      <c r="FE105" s="173"/>
      <c r="FF105" s="173"/>
      <c r="FG105" s="173"/>
    </row>
    <row r="106" spans="1:163" s="20" customFormat="1" x14ac:dyDescent="0.25">
      <c r="A106" s="127">
        <v>1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>
        <v>2</v>
      </c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>
        <v>3</v>
      </c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>
        <v>4</v>
      </c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>
        <v>5</v>
      </c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>
        <v>6</v>
      </c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>
        <v>7</v>
      </c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</row>
    <row r="107" spans="1:163" s="20" customFormat="1" ht="21.75" customHeight="1" x14ac:dyDescent="0.25">
      <c r="A107" s="94" t="s">
        <v>132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6"/>
      <c r="AA107" s="84" t="s">
        <v>133</v>
      </c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6"/>
      <c r="BA107" s="127" t="s">
        <v>104</v>
      </c>
      <c r="BB107" s="127" t="s">
        <v>104</v>
      </c>
      <c r="BC107" s="127" t="s">
        <v>104</v>
      </c>
      <c r="BD107" s="127" t="s">
        <v>104</v>
      </c>
      <c r="BE107" s="127" t="s">
        <v>104</v>
      </c>
      <c r="BF107" s="127" t="s">
        <v>104</v>
      </c>
      <c r="BG107" s="127" t="s">
        <v>104</v>
      </c>
      <c r="BH107" s="127" t="s">
        <v>104</v>
      </c>
      <c r="BI107" s="127" t="s">
        <v>104</v>
      </c>
      <c r="BJ107" s="127" t="s">
        <v>104</v>
      </c>
      <c r="BK107" s="127" t="s">
        <v>104</v>
      </c>
      <c r="BL107" s="127" t="s">
        <v>104</v>
      </c>
      <c r="BM107" s="127" t="s">
        <v>104</v>
      </c>
      <c r="BN107" s="127" t="s">
        <v>104</v>
      </c>
      <c r="BO107" s="127" t="s">
        <v>104</v>
      </c>
      <c r="BP107" s="127" t="s">
        <v>104</v>
      </c>
      <c r="BQ107" s="127" t="s">
        <v>104</v>
      </c>
      <c r="BR107" s="127" t="s">
        <v>104</v>
      </c>
      <c r="BS107" s="127" t="s">
        <v>104</v>
      </c>
      <c r="BT107" s="127" t="s">
        <v>104</v>
      </c>
      <c r="BU107" s="127" t="s">
        <v>104</v>
      </c>
      <c r="BV107" s="127" t="s">
        <v>104</v>
      </c>
      <c r="BW107" s="127" t="s">
        <v>104</v>
      </c>
      <c r="BX107" s="132">
        <v>2</v>
      </c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3">
        <v>4.4169999999999998</v>
      </c>
      <c r="CS107" s="133">
        <v>8.3219999999999992</v>
      </c>
      <c r="CT107" s="133">
        <v>8.3219999999999992</v>
      </c>
      <c r="CU107" s="133">
        <v>8.3219999999999992</v>
      </c>
      <c r="CV107" s="133">
        <v>8.3219999999999992</v>
      </c>
      <c r="CW107" s="133">
        <v>8.3219999999999992</v>
      </c>
      <c r="CX107" s="133">
        <v>8.3219999999999992</v>
      </c>
      <c r="CY107" s="133">
        <v>8.3219999999999992</v>
      </c>
      <c r="CZ107" s="133">
        <v>8.3219999999999992</v>
      </c>
      <c r="DA107" s="133">
        <v>8.3219999999999992</v>
      </c>
      <c r="DB107" s="133">
        <v>8.3219999999999992</v>
      </c>
      <c r="DC107" s="133">
        <v>8.3219999999999992</v>
      </c>
      <c r="DD107" s="133">
        <v>8.3219999999999992</v>
      </c>
      <c r="DE107" s="133">
        <v>8.3219999999999992</v>
      </c>
      <c r="DF107" s="133">
        <v>8.3219999999999992</v>
      </c>
      <c r="DG107" s="133">
        <v>8.3219999999999992</v>
      </c>
      <c r="DH107" s="133">
        <v>8.3219999999999992</v>
      </c>
      <c r="DI107" s="133">
        <v>8.3219999999999992</v>
      </c>
      <c r="DJ107" s="133">
        <v>8.3219999999999992</v>
      </c>
      <c r="DK107" s="133">
        <v>8.3219999999999992</v>
      </c>
      <c r="DL107" s="133">
        <v>8.3219999999999992</v>
      </c>
      <c r="DM107" s="133">
        <v>8.3219999999999992</v>
      </c>
      <c r="DN107" s="133">
        <f>CR107</f>
        <v>4.4169999999999998</v>
      </c>
      <c r="DO107" s="133">
        <v>6.5537299999999998</v>
      </c>
      <c r="DP107" s="133">
        <v>6.5537299999999998</v>
      </c>
      <c r="DQ107" s="133">
        <v>6.5537299999999998</v>
      </c>
      <c r="DR107" s="133">
        <v>6.5537299999999998</v>
      </c>
      <c r="DS107" s="133">
        <v>6.5537299999999998</v>
      </c>
      <c r="DT107" s="133">
        <v>6.5537299999999998</v>
      </c>
      <c r="DU107" s="133">
        <v>6.5537299999999998</v>
      </c>
      <c r="DV107" s="133">
        <v>6.5537299999999998</v>
      </c>
      <c r="DW107" s="133">
        <v>6.5537299999999998</v>
      </c>
      <c r="DX107" s="133">
        <v>6.5537299999999998</v>
      </c>
      <c r="DY107" s="133">
        <v>6.5537299999999998</v>
      </c>
      <c r="DZ107" s="133">
        <v>6.5537299999999998</v>
      </c>
      <c r="EA107" s="133">
        <v>6.5537299999999998</v>
      </c>
      <c r="EB107" s="133">
        <v>6.5537299999999998</v>
      </c>
      <c r="EC107" s="133">
        <v>6.5537299999999998</v>
      </c>
      <c r="ED107" s="133">
        <v>6.5537299999999998</v>
      </c>
      <c r="EE107" s="133">
        <v>6.5537299999999998</v>
      </c>
      <c r="EF107" s="133">
        <v>6.5537299999999998</v>
      </c>
      <c r="EG107" s="133">
        <v>6.5537299999999998</v>
      </c>
      <c r="EH107" s="133">
        <v>6.5537299999999998</v>
      </c>
      <c r="EI107" s="133">
        <v>6.5537299999999998</v>
      </c>
      <c r="EJ107" s="133">
        <v>6.5537299999999998</v>
      </c>
      <c r="EK107" s="103">
        <v>35.735166666666665</v>
      </c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6"/>
    </row>
    <row r="108" spans="1:163" s="20" customFormat="1" ht="18.75" customHeight="1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9"/>
      <c r="AA108" s="87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9"/>
      <c r="BA108" s="127" t="s">
        <v>105</v>
      </c>
      <c r="BB108" s="127" t="s">
        <v>105</v>
      </c>
      <c r="BC108" s="127" t="s">
        <v>105</v>
      </c>
      <c r="BD108" s="127" t="s">
        <v>105</v>
      </c>
      <c r="BE108" s="127" t="s">
        <v>105</v>
      </c>
      <c r="BF108" s="127" t="s">
        <v>105</v>
      </c>
      <c r="BG108" s="127" t="s">
        <v>105</v>
      </c>
      <c r="BH108" s="127" t="s">
        <v>105</v>
      </c>
      <c r="BI108" s="127" t="s">
        <v>105</v>
      </c>
      <c r="BJ108" s="127" t="s">
        <v>105</v>
      </c>
      <c r="BK108" s="127" t="s">
        <v>105</v>
      </c>
      <c r="BL108" s="127" t="s">
        <v>105</v>
      </c>
      <c r="BM108" s="127" t="s">
        <v>105</v>
      </c>
      <c r="BN108" s="127" t="s">
        <v>105</v>
      </c>
      <c r="BO108" s="127" t="s">
        <v>105</v>
      </c>
      <c r="BP108" s="127" t="s">
        <v>105</v>
      </c>
      <c r="BQ108" s="127" t="s">
        <v>105</v>
      </c>
      <c r="BR108" s="127" t="s">
        <v>105</v>
      </c>
      <c r="BS108" s="127" t="s">
        <v>105</v>
      </c>
      <c r="BT108" s="127" t="s">
        <v>105</v>
      </c>
      <c r="BU108" s="127" t="s">
        <v>105</v>
      </c>
      <c r="BV108" s="127" t="s">
        <v>105</v>
      </c>
      <c r="BW108" s="127" t="s">
        <v>105</v>
      </c>
      <c r="BX108" s="132">
        <v>4</v>
      </c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3">
        <v>6.5500000000000003E-2</v>
      </c>
      <c r="CS108" s="133">
        <v>0.26900000000000002</v>
      </c>
      <c r="CT108" s="133">
        <v>0.26900000000000002</v>
      </c>
      <c r="CU108" s="133">
        <v>0.26900000000000002</v>
      </c>
      <c r="CV108" s="133">
        <v>0.26900000000000002</v>
      </c>
      <c r="CW108" s="133">
        <v>0.26900000000000002</v>
      </c>
      <c r="CX108" s="133">
        <v>0.26900000000000002</v>
      </c>
      <c r="CY108" s="133">
        <v>0.26900000000000002</v>
      </c>
      <c r="CZ108" s="133">
        <v>0.26900000000000002</v>
      </c>
      <c r="DA108" s="133">
        <v>0.26900000000000002</v>
      </c>
      <c r="DB108" s="133">
        <v>0.26900000000000002</v>
      </c>
      <c r="DC108" s="133">
        <v>0.26900000000000002</v>
      </c>
      <c r="DD108" s="133">
        <v>0.26900000000000002</v>
      </c>
      <c r="DE108" s="133">
        <v>0.26900000000000002</v>
      </c>
      <c r="DF108" s="133">
        <v>0.26900000000000002</v>
      </c>
      <c r="DG108" s="133">
        <v>0.26900000000000002</v>
      </c>
      <c r="DH108" s="133">
        <v>0.26900000000000002</v>
      </c>
      <c r="DI108" s="133">
        <v>0.26900000000000002</v>
      </c>
      <c r="DJ108" s="133">
        <v>0.26900000000000002</v>
      </c>
      <c r="DK108" s="133">
        <v>0.26900000000000002</v>
      </c>
      <c r="DL108" s="133">
        <v>0.26900000000000002</v>
      </c>
      <c r="DM108" s="133">
        <v>0.26900000000000002</v>
      </c>
      <c r="DN108" s="133">
        <f>CR108</f>
        <v>6.5500000000000003E-2</v>
      </c>
      <c r="DO108" s="133">
        <v>0.17710000000000001</v>
      </c>
      <c r="DP108" s="133">
        <v>0.17710000000000001</v>
      </c>
      <c r="DQ108" s="133">
        <v>0.17710000000000001</v>
      </c>
      <c r="DR108" s="133">
        <v>0.17710000000000001</v>
      </c>
      <c r="DS108" s="133">
        <v>0.17710000000000001</v>
      </c>
      <c r="DT108" s="133">
        <v>0.17710000000000001</v>
      </c>
      <c r="DU108" s="133">
        <v>0.17710000000000001</v>
      </c>
      <c r="DV108" s="133">
        <v>0.17710000000000001</v>
      </c>
      <c r="DW108" s="133">
        <v>0.17710000000000001</v>
      </c>
      <c r="DX108" s="133">
        <v>0.17710000000000001</v>
      </c>
      <c r="DY108" s="133">
        <v>0.17710000000000001</v>
      </c>
      <c r="DZ108" s="133">
        <v>0.17710000000000001</v>
      </c>
      <c r="EA108" s="133">
        <v>0.17710000000000001</v>
      </c>
      <c r="EB108" s="133">
        <v>0.17710000000000001</v>
      </c>
      <c r="EC108" s="133">
        <v>0.17710000000000001</v>
      </c>
      <c r="ED108" s="133">
        <v>0.17710000000000001</v>
      </c>
      <c r="EE108" s="133">
        <v>0.17710000000000001</v>
      </c>
      <c r="EF108" s="133">
        <v>0.17710000000000001</v>
      </c>
      <c r="EG108" s="133">
        <v>0.17710000000000001</v>
      </c>
      <c r="EH108" s="133">
        <v>0.17710000000000001</v>
      </c>
      <c r="EI108" s="133">
        <v>0.17710000000000001</v>
      </c>
      <c r="EJ108" s="133">
        <v>0.17710000000000001</v>
      </c>
      <c r="EK108" s="97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9"/>
    </row>
    <row r="109" spans="1:163" s="20" customFormat="1" ht="63.75" customHeight="1" x14ac:dyDescent="0.2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9"/>
      <c r="AA109" s="87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9"/>
      <c r="BA109" s="134" t="s">
        <v>106</v>
      </c>
      <c r="BB109" s="134" t="s">
        <v>106</v>
      </c>
      <c r="BC109" s="134" t="s">
        <v>106</v>
      </c>
      <c r="BD109" s="134" t="s">
        <v>106</v>
      </c>
      <c r="BE109" s="134" t="s">
        <v>106</v>
      </c>
      <c r="BF109" s="134" t="s">
        <v>106</v>
      </c>
      <c r="BG109" s="134" t="s">
        <v>106</v>
      </c>
      <c r="BH109" s="134" t="s">
        <v>106</v>
      </c>
      <c r="BI109" s="134" t="s">
        <v>106</v>
      </c>
      <c r="BJ109" s="134" t="s">
        <v>106</v>
      </c>
      <c r="BK109" s="134" t="s">
        <v>106</v>
      </c>
      <c r="BL109" s="134" t="s">
        <v>106</v>
      </c>
      <c r="BM109" s="134" t="s">
        <v>106</v>
      </c>
      <c r="BN109" s="134" t="s">
        <v>106</v>
      </c>
      <c r="BO109" s="134" t="s">
        <v>106</v>
      </c>
      <c r="BP109" s="134" t="s">
        <v>106</v>
      </c>
      <c r="BQ109" s="134" t="s">
        <v>106</v>
      </c>
      <c r="BR109" s="134" t="s">
        <v>106</v>
      </c>
      <c r="BS109" s="134" t="s">
        <v>106</v>
      </c>
      <c r="BT109" s="134" t="s">
        <v>106</v>
      </c>
      <c r="BU109" s="134" t="s">
        <v>106</v>
      </c>
      <c r="BV109" s="134" t="s">
        <v>106</v>
      </c>
      <c r="BW109" s="134" t="s">
        <v>106</v>
      </c>
      <c r="BX109" s="132">
        <v>5</v>
      </c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3">
        <v>4.0000000000000001E-3</v>
      </c>
      <c r="CS109" s="133">
        <v>1.15E-2</v>
      </c>
      <c r="CT109" s="133">
        <v>1.15E-2</v>
      </c>
      <c r="CU109" s="133">
        <v>1.15E-2</v>
      </c>
      <c r="CV109" s="133">
        <v>1.15E-2</v>
      </c>
      <c r="CW109" s="133">
        <v>1.15E-2</v>
      </c>
      <c r="CX109" s="133">
        <v>1.15E-2</v>
      </c>
      <c r="CY109" s="133">
        <v>1.15E-2</v>
      </c>
      <c r="CZ109" s="133">
        <v>1.15E-2</v>
      </c>
      <c r="DA109" s="133">
        <v>1.15E-2</v>
      </c>
      <c r="DB109" s="133">
        <v>1.15E-2</v>
      </c>
      <c r="DC109" s="133">
        <v>1.15E-2</v>
      </c>
      <c r="DD109" s="133">
        <v>1.15E-2</v>
      </c>
      <c r="DE109" s="133">
        <v>1.15E-2</v>
      </c>
      <c r="DF109" s="133">
        <v>1.15E-2</v>
      </c>
      <c r="DG109" s="133">
        <v>1.15E-2</v>
      </c>
      <c r="DH109" s="133">
        <v>1.15E-2</v>
      </c>
      <c r="DI109" s="133">
        <v>1.15E-2</v>
      </c>
      <c r="DJ109" s="133">
        <v>1.15E-2</v>
      </c>
      <c r="DK109" s="133">
        <v>1.15E-2</v>
      </c>
      <c r="DL109" s="133">
        <v>1.15E-2</v>
      </c>
      <c r="DM109" s="133">
        <v>1.15E-2</v>
      </c>
      <c r="DN109" s="133">
        <f>CR109</f>
        <v>4.0000000000000001E-3</v>
      </c>
      <c r="DO109" s="133">
        <v>9.4179999999999993E-3</v>
      </c>
      <c r="DP109" s="133">
        <v>9.4179999999999993E-3</v>
      </c>
      <c r="DQ109" s="133">
        <v>9.4179999999999993E-3</v>
      </c>
      <c r="DR109" s="133">
        <v>9.4179999999999993E-3</v>
      </c>
      <c r="DS109" s="133">
        <v>9.4179999999999993E-3</v>
      </c>
      <c r="DT109" s="133">
        <v>9.4179999999999993E-3</v>
      </c>
      <c r="DU109" s="133">
        <v>9.4179999999999993E-3</v>
      </c>
      <c r="DV109" s="133">
        <v>9.4179999999999993E-3</v>
      </c>
      <c r="DW109" s="133">
        <v>9.4179999999999993E-3</v>
      </c>
      <c r="DX109" s="133">
        <v>9.4179999999999993E-3</v>
      </c>
      <c r="DY109" s="133">
        <v>9.4179999999999993E-3</v>
      </c>
      <c r="DZ109" s="133">
        <v>9.4179999999999993E-3</v>
      </c>
      <c r="EA109" s="133">
        <v>9.4179999999999993E-3</v>
      </c>
      <c r="EB109" s="133">
        <v>9.4179999999999993E-3</v>
      </c>
      <c r="EC109" s="133">
        <v>9.4179999999999993E-3</v>
      </c>
      <c r="ED109" s="133">
        <v>9.4179999999999993E-3</v>
      </c>
      <c r="EE109" s="133">
        <v>9.4179999999999993E-3</v>
      </c>
      <c r="EF109" s="133">
        <v>9.4179999999999993E-3</v>
      </c>
      <c r="EG109" s="133">
        <v>9.4179999999999993E-3</v>
      </c>
      <c r="EH109" s="133">
        <v>9.4179999999999993E-3</v>
      </c>
      <c r="EI109" s="133">
        <v>9.4179999999999993E-3</v>
      </c>
      <c r="EJ109" s="133">
        <v>9.4179999999999993E-3</v>
      </c>
      <c r="EK109" s="97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9"/>
    </row>
    <row r="110" spans="1:163" s="20" customFormat="1" ht="77.25" customHeight="1" x14ac:dyDescent="0.25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9"/>
      <c r="AA110" s="87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9"/>
      <c r="BA110" s="134" t="s">
        <v>200</v>
      </c>
      <c r="BB110" s="134" t="s">
        <v>109</v>
      </c>
      <c r="BC110" s="134" t="s">
        <v>109</v>
      </c>
      <c r="BD110" s="134" t="s">
        <v>109</v>
      </c>
      <c r="BE110" s="134" t="s">
        <v>109</v>
      </c>
      <c r="BF110" s="134" t="s">
        <v>109</v>
      </c>
      <c r="BG110" s="134" t="s">
        <v>109</v>
      </c>
      <c r="BH110" s="134" t="s">
        <v>109</v>
      </c>
      <c r="BI110" s="134" t="s">
        <v>109</v>
      </c>
      <c r="BJ110" s="134" t="s">
        <v>109</v>
      </c>
      <c r="BK110" s="134" t="s">
        <v>109</v>
      </c>
      <c r="BL110" s="134" t="s">
        <v>109</v>
      </c>
      <c r="BM110" s="134" t="s">
        <v>109</v>
      </c>
      <c r="BN110" s="134" t="s">
        <v>109</v>
      </c>
      <c r="BO110" s="134" t="s">
        <v>109</v>
      </c>
      <c r="BP110" s="134" t="s">
        <v>109</v>
      </c>
      <c r="BQ110" s="134" t="s">
        <v>109</v>
      </c>
      <c r="BR110" s="134" t="s">
        <v>109</v>
      </c>
      <c r="BS110" s="134" t="s">
        <v>109</v>
      </c>
      <c r="BT110" s="134" t="s">
        <v>109</v>
      </c>
      <c r="BU110" s="134" t="s">
        <v>109</v>
      </c>
      <c r="BV110" s="134" t="s">
        <v>109</v>
      </c>
      <c r="BW110" s="134" t="s">
        <v>109</v>
      </c>
      <c r="BX110" s="132">
        <v>5</v>
      </c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3">
        <v>7.0000000000000007E-2</v>
      </c>
      <c r="CS110" s="133">
        <v>5.1999999999999998E-2</v>
      </c>
      <c r="CT110" s="133">
        <v>5.1999999999999998E-2</v>
      </c>
      <c r="CU110" s="133">
        <v>5.1999999999999998E-2</v>
      </c>
      <c r="CV110" s="133">
        <v>5.1999999999999998E-2</v>
      </c>
      <c r="CW110" s="133">
        <v>5.1999999999999998E-2</v>
      </c>
      <c r="CX110" s="133">
        <v>5.1999999999999998E-2</v>
      </c>
      <c r="CY110" s="133">
        <v>5.1999999999999998E-2</v>
      </c>
      <c r="CZ110" s="133">
        <v>5.1999999999999998E-2</v>
      </c>
      <c r="DA110" s="133">
        <v>5.1999999999999998E-2</v>
      </c>
      <c r="DB110" s="133">
        <v>5.1999999999999998E-2</v>
      </c>
      <c r="DC110" s="133">
        <v>5.1999999999999998E-2</v>
      </c>
      <c r="DD110" s="133">
        <v>5.1999999999999998E-2</v>
      </c>
      <c r="DE110" s="133">
        <v>5.1999999999999998E-2</v>
      </c>
      <c r="DF110" s="133">
        <v>5.1999999999999998E-2</v>
      </c>
      <c r="DG110" s="133">
        <v>5.1999999999999998E-2</v>
      </c>
      <c r="DH110" s="133">
        <v>5.1999999999999998E-2</v>
      </c>
      <c r="DI110" s="133">
        <v>5.1999999999999998E-2</v>
      </c>
      <c r="DJ110" s="133">
        <v>5.1999999999999998E-2</v>
      </c>
      <c r="DK110" s="133">
        <v>5.1999999999999998E-2</v>
      </c>
      <c r="DL110" s="133">
        <v>5.1999999999999998E-2</v>
      </c>
      <c r="DM110" s="133">
        <v>5.1999999999999998E-2</v>
      </c>
      <c r="DN110" s="133">
        <f>CR110</f>
        <v>7.0000000000000007E-2</v>
      </c>
      <c r="DO110" s="133">
        <v>4.4864000000000001E-2</v>
      </c>
      <c r="DP110" s="133">
        <v>4.4864000000000001E-2</v>
      </c>
      <c r="DQ110" s="133">
        <v>4.4864000000000001E-2</v>
      </c>
      <c r="DR110" s="133">
        <v>4.4864000000000001E-2</v>
      </c>
      <c r="DS110" s="133">
        <v>4.4864000000000001E-2</v>
      </c>
      <c r="DT110" s="133">
        <v>4.4864000000000001E-2</v>
      </c>
      <c r="DU110" s="133">
        <v>4.4864000000000001E-2</v>
      </c>
      <c r="DV110" s="133">
        <v>4.4864000000000001E-2</v>
      </c>
      <c r="DW110" s="133">
        <v>4.4864000000000001E-2</v>
      </c>
      <c r="DX110" s="133">
        <v>4.4864000000000001E-2</v>
      </c>
      <c r="DY110" s="133">
        <v>4.4864000000000001E-2</v>
      </c>
      <c r="DZ110" s="133">
        <v>4.4864000000000001E-2</v>
      </c>
      <c r="EA110" s="133">
        <v>4.4864000000000001E-2</v>
      </c>
      <c r="EB110" s="133">
        <v>4.4864000000000001E-2</v>
      </c>
      <c r="EC110" s="133">
        <v>4.4864000000000001E-2</v>
      </c>
      <c r="ED110" s="133">
        <v>4.4864000000000001E-2</v>
      </c>
      <c r="EE110" s="133">
        <v>4.4864000000000001E-2</v>
      </c>
      <c r="EF110" s="133">
        <v>4.4864000000000001E-2</v>
      </c>
      <c r="EG110" s="133">
        <v>4.4864000000000001E-2</v>
      </c>
      <c r="EH110" s="133">
        <v>4.4864000000000001E-2</v>
      </c>
      <c r="EI110" s="133">
        <v>4.4864000000000001E-2</v>
      </c>
      <c r="EJ110" s="133">
        <v>4.4864000000000001E-2</v>
      </c>
      <c r="EK110" s="97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9"/>
    </row>
    <row r="111" spans="1:163" s="20" customFormat="1" ht="33" customHeight="1" x14ac:dyDescent="0.25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2"/>
      <c r="AA111" s="91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134" t="s">
        <v>188</v>
      </c>
      <c r="BB111" s="134" t="s">
        <v>107</v>
      </c>
      <c r="BC111" s="134" t="s">
        <v>107</v>
      </c>
      <c r="BD111" s="134" t="s">
        <v>107</v>
      </c>
      <c r="BE111" s="134" t="s">
        <v>107</v>
      </c>
      <c r="BF111" s="134" t="s">
        <v>107</v>
      </c>
      <c r="BG111" s="134" t="s">
        <v>107</v>
      </c>
      <c r="BH111" s="134" t="s">
        <v>107</v>
      </c>
      <c r="BI111" s="134" t="s">
        <v>107</v>
      </c>
      <c r="BJ111" s="134" t="s">
        <v>107</v>
      </c>
      <c r="BK111" s="134" t="s">
        <v>107</v>
      </c>
      <c r="BL111" s="134" t="s">
        <v>107</v>
      </c>
      <c r="BM111" s="134" t="s">
        <v>107</v>
      </c>
      <c r="BN111" s="134" t="s">
        <v>107</v>
      </c>
      <c r="BO111" s="134" t="s">
        <v>107</v>
      </c>
      <c r="BP111" s="134" t="s">
        <v>107</v>
      </c>
      <c r="BQ111" s="134" t="s">
        <v>107</v>
      </c>
      <c r="BR111" s="134" t="s">
        <v>107</v>
      </c>
      <c r="BS111" s="134" t="s">
        <v>107</v>
      </c>
      <c r="BT111" s="134" t="s">
        <v>107</v>
      </c>
      <c r="BU111" s="134" t="s">
        <v>107</v>
      </c>
      <c r="BV111" s="134" t="s">
        <v>107</v>
      </c>
      <c r="BW111" s="134" t="s">
        <v>107</v>
      </c>
      <c r="BX111" s="132">
        <v>5</v>
      </c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3">
        <v>0</v>
      </c>
      <c r="CS111" s="133">
        <v>6.3500000000000001E-2</v>
      </c>
      <c r="CT111" s="133">
        <v>6.3500000000000001E-2</v>
      </c>
      <c r="CU111" s="133">
        <v>6.3500000000000001E-2</v>
      </c>
      <c r="CV111" s="133">
        <v>6.3500000000000001E-2</v>
      </c>
      <c r="CW111" s="133">
        <v>6.3500000000000001E-2</v>
      </c>
      <c r="CX111" s="133">
        <v>6.3500000000000001E-2</v>
      </c>
      <c r="CY111" s="133">
        <v>6.3500000000000001E-2</v>
      </c>
      <c r="CZ111" s="133">
        <v>6.3500000000000001E-2</v>
      </c>
      <c r="DA111" s="133">
        <v>6.3500000000000001E-2</v>
      </c>
      <c r="DB111" s="133">
        <v>6.3500000000000001E-2</v>
      </c>
      <c r="DC111" s="133">
        <v>6.3500000000000001E-2</v>
      </c>
      <c r="DD111" s="133">
        <v>6.3500000000000001E-2</v>
      </c>
      <c r="DE111" s="133">
        <v>6.3500000000000001E-2</v>
      </c>
      <c r="DF111" s="133">
        <v>6.3500000000000001E-2</v>
      </c>
      <c r="DG111" s="133">
        <v>6.3500000000000001E-2</v>
      </c>
      <c r="DH111" s="133">
        <v>6.3500000000000001E-2</v>
      </c>
      <c r="DI111" s="133">
        <v>6.3500000000000001E-2</v>
      </c>
      <c r="DJ111" s="133">
        <v>6.3500000000000001E-2</v>
      </c>
      <c r="DK111" s="133">
        <v>6.3500000000000001E-2</v>
      </c>
      <c r="DL111" s="133">
        <v>6.3500000000000001E-2</v>
      </c>
      <c r="DM111" s="133">
        <v>6.3500000000000001E-2</v>
      </c>
      <c r="DN111" s="133">
        <f>CR111</f>
        <v>0</v>
      </c>
      <c r="DO111" s="133">
        <v>7.8872999999999999E-2</v>
      </c>
      <c r="DP111" s="133">
        <v>7.8872999999999999E-2</v>
      </c>
      <c r="DQ111" s="133">
        <v>7.8872999999999999E-2</v>
      </c>
      <c r="DR111" s="133">
        <v>7.8872999999999999E-2</v>
      </c>
      <c r="DS111" s="133">
        <v>7.8872999999999999E-2</v>
      </c>
      <c r="DT111" s="133">
        <v>7.8872999999999999E-2</v>
      </c>
      <c r="DU111" s="133">
        <v>7.8872999999999999E-2</v>
      </c>
      <c r="DV111" s="133">
        <v>7.8872999999999999E-2</v>
      </c>
      <c r="DW111" s="133">
        <v>7.8872999999999999E-2</v>
      </c>
      <c r="DX111" s="133">
        <v>7.8872999999999999E-2</v>
      </c>
      <c r="DY111" s="133">
        <v>7.8872999999999999E-2</v>
      </c>
      <c r="DZ111" s="133">
        <v>7.8872999999999999E-2</v>
      </c>
      <c r="EA111" s="133">
        <v>7.8872999999999999E-2</v>
      </c>
      <c r="EB111" s="133">
        <v>7.8872999999999999E-2</v>
      </c>
      <c r="EC111" s="133">
        <v>7.8872999999999999E-2</v>
      </c>
      <c r="ED111" s="133">
        <v>7.8872999999999999E-2</v>
      </c>
      <c r="EE111" s="133">
        <v>7.8872999999999999E-2</v>
      </c>
      <c r="EF111" s="133">
        <v>7.8872999999999999E-2</v>
      </c>
      <c r="EG111" s="133">
        <v>7.8872999999999999E-2</v>
      </c>
      <c r="EH111" s="133">
        <v>7.8872999999999999E-2</v>
      </c>
      <c r="EI111" s="133">
        <v>7.8872999999999999E-2</v>
      </c>
      <c r="EJ111" s="133">
        <v>7.8872999999999999E-2</v>
      </c>
      <c r="EK111" s="100"/>
      <c r="EL111" s="101"/>
      <c r="EM111" s="101"/>
      <c r="EN111" s="101"/>
      <c r="EO111" s="101"/>
      <c r="EP111" s="101"/>
      <c r="EQ111" s="101"/>
      <c r="ER111" s="101"/>
      <c r="ES111" s="101"/>
      <c r="ET111" s="101"/>
      <c r="EU111" s="101"/>
      <c r="EV111" s="101"/>
      <c r="EW111" s="101"/>
      <c r="EX111" s="101"/>
      <c r="EY111" s="101"/>
      <c r="EZ111" s="101"/>
      <c r="FA111" s="101"/>
      <c r="FB111" s="101"/>
      <c r="FC111" s="101"/>
      <c r="FD111" s="101"/>
      <c r="FE111" s="101"/>
      <c r="FF111" s="101"/>
      <c r="FG111" s="102"/>
    </row>
    <row r="112" spans="1:163" s="20" customFormat="1" ht="21.75" hidden="1" customHeight="1" x14ac:dyDescent="0.25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 t="s">
        <v>108</v>
      </c>
      <c r="BB112" s="127" t="s">
        <v>108</v>
      </c>
      <c r="BC112" s="127" t="s">
        <v>108</v>
      </c>
      <c r="BD112" s="127" t="s">
        <v>108</v>
      </c>
      <c r="BE112" s="127" t="s">
        <v>108</v>
      </c>
      <c r="BF112" s="127" t="s">
        <v>108</v>
      </c>
      <c r="BG112" s="127" t="s">
        <v>108</v>
      </c>
      <c r="BH112" s="127" t="s">
        <v>108</v>
      </c>
      <c r="BI112" s="127" t="s">
        <v>108</v>
      </c>
      <c r="BJ112" s="127" t="s">
        <v>108</v>
      </c>
      <c r="BK112" s="127" t="s">
        <v>108</v>
      </c>
      <c r="BL112" s="127" t="s">
        <v>108</v>
      </c>
      <c r="BM112" s="127" t="s">
        <v>108</v>
      </c>
      <c r="BN112" s="127" t="s">
        <v>108</v>
      </c>
      <c r="BO112" s="127" t="s">
        <v>108</v>
      </c>
      <c r="BP112" s="127" t="s">
        <v>108</v>
      </c>
      <c r="BQ112" s="127" t="s">
        <v>108</v>
      </c>
      <c r="BR112" s="127" t="s">
        <v>108</v>
      </c>
      <c r="BS112" s="127" t="s">
        <v>108</v>
      </c>
      <c r="BT112" s="127" t="s">
        <v>108</v>
      </c>
      <c r="BU112" s="127" t="s">
        <v>108</v>
      </c>
      <c r="BV112" s="127" t="s">
        <v>108</v>
      </c>
      <c r="BW112" s="127" t="s">
        <v>108</v>
      </c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3">
        <v>0</v>
      </c>
      <c r="CS112" s="133">
        <v>0</v>
      </c>
      <c r="CT112" s="133">
        <v>0</v>
      </c>
      <c r="CU112" s="133">
        <v>0</v>
      </c>
      <c r="CV112" s="133">
        <v>0</v>
      </c>
      <c r="CW112" s="133">
        <v>0</v>
      </c>
      <c r="CX112" s="133">
        <v>0</v>
      </c>
      <c r="CY112" s="133">
        <v>0</v>
      </c>
      <c r="CZ112" s="133">
        <v>0</v>
      </c>
      <c r="DA112" s="133">
        <v>0</v>
      </c>
      <c r="DB112" s="133">
        <v>0</v>
      </c>
      <c r="DC112" s="133">
        <v>0</v>
      </c>
      <c r="DD112" s="133">
        <v>0</v>
      </c>
      <c r="DE112" s="133">
        <v>0</v>
      </c>
      <c r="DF112" s="133">
        <v>0</v>
      </c>
      <c r="DG112" s="133">
        <v>0</v>
      </c>
      <c r="DH112" s="133">
        <v>0</v>
      </c>
      <c r="DI112" s="133">
        <v>0</v>
      </c>
      <c r="DJ112" s="133">
        <v>0</v>
      </c>
      <c r="DK112" s="133">
        <v>0</v>
      </c>
      <c r="DL112" s="133">
        <v>0</v>
      </c>
      <c r="DM112" s="133">
        <v>0</v>
      </c>
      <c r="DN112" s="133">
        <v>0</v>
      </c>
      <c r="DO112" s="133">
        <v>0</v>
      </c>
      <c r="DP112" s="133">
        <v>0</v>
      </c>
      <c r="DQ112" s="133">
        <v>0</v>
      </c>
      <c r="DR112" s="133">
        <v>0</v>
      </c>
      <c r="DS112" s="133">
        <v>0</v>
      </c>
      <c r="DT112" s="133">
        <v>0</v>
      </c>
      <c r="DU112" s="133">
        <v>0</v>
      </c>
      <c r="DV112" s="133">
        <v>0</v>
      </c>
      <c r="DW112" s="133">
        <v>0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3">
        <v>0</v>
      </c>
      <c r="EF112" s="133">
        <v>0</v>
      </c>
      <c r="EG112" s="133">
        <v>0</v>
      </c>
      <c r="EH112" s="133">
        <v>0</v>
      </c>
      <c r="EI112" s="133">
        <v>0</v>
      </c>
      <c r="EJ112" s="133">
        <v>0</v>
      </c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</row>
    <row r="113" spans="1:163" s="20" customFormat="1" ht="45.75" customHeight="1" x14ac:dyDescent="0.25">
      <c r="A113" s="132" t="s">
        <v>134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90" t="s">
        <v>135</v>
      </c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 t="s">
        <v>202</v>
      </c>
      <c r="BB113" s="90" t="s">
        <v>113</v>
      </c>
      <c r="BC113" s="90" t="s">
        <v>113</v>
      </c>
      <c r="BD113" s="90" t="s">
        <v>113</v>
      </c>
      <c r="BE113" s="90" t="s">
        <v>113</v>
      </c>
      <c r="BF113" s="90" t="s">
        <v>113</v>
      </c>
      <c r="BG113" s="90" t="s">
        <v>113</v>
      </c>
      <c r="BH113" s="90" t="s">
        <v>113</v>
      </c>
      <c r="BI113" s="90" t="s">
        <v>113</v>
      </c>
      <c r="BJ113" s="90" t="s">
        <v>113</v>
      </c>
      <c r="BK113" s="90" t="s">
        <v>113</v>
      </c>
      <c r="BL113" s="90" t="s">
        <v>113</v>
      </c>
      <c r="BM113" s="90" t="s">
        <v>113</v>
      </c>
      <c r="BN113" s="90" t="s">
        <v>113</v>
      </c>
      <c r="BO113" s="90" t="s">
        <v>113</v>
      </c>
      <c r="BP113" s="90" t="s">
        <v>113</v>
      </c>
      <c r="BQ113" s="90" t="s">
        <v>113</v>
      </c>
      <c r="BR113" s="90" t="s">
        <v>113</v>
      </c>
      <c r="BS113" s="90" t="s">
        <v>113</v>
      </c>
      <c r="BT113" s="90" t="s">
        <v>113</v>
      </c>
      <c r="BU113" s="90" t="s">
        <v>113</v>
      </c>
      <c r="BV113" s="90" t="s">
        <v>113</v>
      </c>
      <c r="BW113" s="90" t="s">
        <v>113</v>
      </c>
      <c r="BX113" s="191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133">
        <v>7.9</v>
      </c>
      <c r="CS113" s="133">
        <v>6.2</v>
      </c>
      <c r="CT113" s="133">
        <v>6.2</v>
      </c>
      <c r="CU113" s="133">
        <v>6.2</v>
      </c>
      <c r="CV113" s="133">
        <v>6.2</v>
      </c>
      <c r="CW113" s="133">
        <v>6.2</v>
      </c>
      <c r="CX113" s="133">
        <v>6.2</v>
      </c>
      <c r="CY113" s="133">
        <v>6.2</v>
      </c>
      <c r="CZ113" s="133">
        <v>6.2</v>
      </c>
      <c r="DA113" s="133">
        <v>6.2</v>
      </c>
      <c r="DB113" s="133">
        <v>6.2</v>
      </c>
      <c r="DC113" s="133">
        <v>6.2</v>
      </c>
      <c r="DD113" s="133">
        <v>6.2</v>
      </c>
      <c r="DE113" s="133">
        <v>6.2</v>
      </c>
      <c r="DF113" s="133">
        <v>6.2</v>
      </c>
      <c r="DG113" s="133">
        <v>6.2</v>
      </c>
      <c r="DH113" s="133">
        <v>6.2</v>
      </c>
      <c r="DI113" s="133">
        <v>6.2</v>
      </c>
      <c r="DJ113" s="133">
        <v>6.2</v>
      </c>
      <c r="DK113" s="133">
        <v>6.2</v>
      </c>
      <c r="DL113" s="133">
        <v>6.2</v>
      </c>
      <c r="DM113" s="133">
        <v>6.2</v>
      </c>
      <c r="DN113" s="133">
        <f>CR113</f>
        <v>7.9</v>
      </c>
      <c r="DO113" s="133">
        <v>0</v>
      </c>
      <c r="DP113" s="133">
        <v>0</v>
      </c>
      <c r="DQ113" s="133">
        <v>0</v>
      </c>
      <c r="DR113" s="133">
        <v>0</v>
      </c>
      <c r="DS113" s="133">
        <v>0</v>
      </c>
      <c r="DT113" s="133">
        <v>0</v>
      </c>
      <c r="DU113" s="133">
        <v>0</v>
      </c>
      <c r="DV113" s="133">
        <v>0</v>
      </c>
      <c r="DW113" s="133">
        <v>0</v>
      </c>
      <c r="DX113" s="133">
        <v>0</v>
      </c>
      <c r="DY113" s="133">
        <v>0</v>
      </c>
      <c r="DZ113" s="133">
        <v>0</v>
      </c>
      <c r="EA113" s="133">
        <v>0</v>
      </c>
      <c r="EB113" s="133">
        <v>0</v>
      </c>
      <c r="EC113" s="133">
        <v>0</v>
      </c>
      <c r="ED113" s="133">
        <v>0</v>
      </c>
      <c r="EE113" s="133">
        <v>0</v>
      </c>
      <c r="EF113" s="133">
        <v>0</v>
      </c>
      <c r="EG113" s="133">
        <v>0</v>
      </c>
      <c r="EH113" s="133">
        <v>0</v>
      </c>
      <c r="EI113" s="133">
        <v>0</v>
      </c>
      <c r="EJ113" s="133">
        <v>0</v>
      </c>
      <c r="EK113" s="103">
        <v>5.4333333333333336</v>
      </c>
      <c r="EL113" s="95"/>
      <c r="EM113" s="95"/>
      <c r="EN113" s="95"/>
      <c r="EO113" s="95"/>
      <c r="EP113" s="95"/>
      <c r="EQ113" s="95"/>
      <c r="ER113" s="95"/>
      <c r="ES113" s="95"/>
      <c r="ET113" s="95"/>
      <c r="EU113" s="95"/>
      <c r="EV113" s="95"/>
      <c r="EW113" s="95"/>
      <c r="EX113" s="95"/>
      <c r="EY113" s="95"/>
      <c r="EZ113" s="95"/>
      <c r="FA113" s="95"/>
      <c r="FB113" s="95"/>
      <c r="FC113" s="95"/>
      <c r="FD113" s="95"/>
      <c r="FE113" s="95"/>
      <c r="FF113" s="95"/>
      <c r="FG113" s="96"/>
    </row>
    <row r="114" spans="1:163" s="18" customFormat="1" x14ac:dyDescent="0.25">
      <c r="A114" s="62"/>
      <c r="B114" s="128" t="s">
        <v>75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9"/>
      <c r="AA114" s="22"/>
      <c r="AB114" s="130" t="s">
        <v>121</v>
      </c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1"/>
      <c r="BA114" s="36"/>
      <c r="BB114" s="130" t="s">
        <v>121</v>
      </c>
      <c r="BC114" s="130"/>
      <c r="BD114" s="130"/>
      <c r="BE114" s="130"/>
      <c r="BF114" s="130"/>
      <c r="BG114" s="130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1"/>
      <c r="BX114" s="27"/>
      <c r="BY114" s="130" t="s">
        <v>121</v>
      </c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8">
        <f>CR107+CR108+CR109+CR110+CR111+CR113</f>
        <v>12.4565</v>
      </c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40"/>
      <c r="DN114" s="133">
        <f>DN107+DN108+DN109+DN110+DN111+DN113</f>
        <v>12.4565</v>
      </c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2"/>
      <c r="EL114" s="132"/>
      <c r="EM114" s="132"/>
      <c r="EN114" s="132"/>
      <c r="EO114" s="132"/>
      <c r="EP114" s="132"/>
      <c r="EQ114" s="132"/>
      <c r="ER114" s="132"/>
      <c r="ES114" s="132"/>
      <c r="ET114" s="132"/>
      <c r="EU114" s="132"/>
      <c r="EV114" s="132"/>
      <c r="EW114" s="132"/>
      <c r="EX114" s="132"/>
      <c r="EY114" s="132"/>
      <c r="EZ114" s="132"/>
      <c r="FA114" s="132"/>
      <c r="FB114" s="132"/>
      <c r="FC114" s="132"/>
      <c r="FD114" s="132"/>
      <c r="FE114" s="132"/>
      <c r="FF114" s="132"/>
      <c r="FG114" s="132"/>
    </row>
    <row r="116" spans="1:16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63" s="61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63" s="61" customFormat="1" ht="48" customHeight="1" x14ac:dyDescent="0.25">
      <c r="A118" s="201" t="s">
        <v>203</v>
      </c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1"/>
      <c r="BF118" s="201"/>
      <c r="BG118" s="201"/>
      <c r="BH118" s="201"/>
      <c r="BI118" s="201"/>
      <c r="BJ118" s="201"/>
      <c r="BK118" s="201"/>
      <c r="BL118" s="201"/>
      <c r="BM118" s="201"/>
      <c r="BN118" s="201"/>
      <c r="BO118" s="201"/>
      <c r="BP118" s="201"/>
      <c r="BQ118" s="201"/>
      <c r="BR118" s="201"/>
      <c r="BS118" s="201"/>
      <c r="BT118" s="201"/>
      <c r="BU118" s="201"/>
      <c r="BV118" s="201"/>
      <c r="BW118" s="201"/>
      <c r="BX118" s="201"/>
      <c r="BY118" s="201"/>
      <c r="BZ118" s="201"/>
      <c r="CA118" s="201"/>
      <c r="CB118" s="201"/>
      <c r="CC118" s="201"/>
      <c r="CD118" s="201"/>
      <c r="CE118" s="201"/>
      <c r="CF118" s="201"/>
      <c r="CG118" s="201"/>
      <c r="CH118" s="201"/>
      <c r="CI118" s="201"/>
      <c r="CJ118" s="201"/>
      <c r="CK118" s="201"/>
      <c r="CL118" s="201"/>
      <c r="CM118" s="201"/>
      <c r="CN118" s="201"/>
      <c r="CO118" s="201"/>
      <c r="CP118" s="201"/>
      <c r="CQ118" s="201"/>
      <c r="CR118" s="201"/>
      <c r="CS118" s="201"/>
      <c r="CT118" s="201"/>
      <c r="CU118" s="201"/>
      <c r="CV118" s="201"/>
      <c r="CW118" s="201"/>
      <c r="CX118" s="201"/>
      <c r="CY118" s="201"/>
      <c r="CZ118" s="201"/>
      <c r="DA118" s="201"/>
      <c r="DB118" s="201"/>
      <c r="DC118" s="201"/>
      <c r="DD118" s="201"/>
      <c r="DE118" s="201"/>
      <c r="DF118" s="201"/>
      <c r="DG118" s="201"/>
      <c r="DH118" s="201"/>
      <c r="DI118" s="201"/>
      <c r="DJ118" s="201"/>
      <c r="DK118" s="201"/>
      <c r="DL118" s="201"/>
      <c r="DM118" s="201"/>
      <c r="DN118" s="201"/>
      <c r="DO118" s="201"/>
      <c r="DP118" s="201"/>
      <c r="DQ118" s="201"/>
      <c r="DR118" s="201"/>
      <c r="DS118" s="201"/>
      <c r="DT118" s="201"/>
      <c r="DU118" s="201"/>
      <c r="DV118" s="201"/>
      <c r="DW118" s="201"/>
      <c r="DX118" s="201"/>
      <c r="DY118" s="201"/>
      <c r="DZ118" s="201"/>
      <c r="EA118" s="201"/>
      <c r="EB118" s="201"/>
      <c r="EC118" s="201"/>
      <c r="ED118" s="201"/>
      <c r="EE118" s="201"/>
      <c r="EF118" s="201"/>
      <c r="EG118" s="201"/>
      <c r="EH118" s="201"/>
      <c r="EI118" s="201"/>
      <c r="EJ118" s="201"/>
      <c r="EK118" s="201"/>
      <c r="EL118" s="201"/>
      <c r="EM118" s="201"/>
      <c r="EN118" s="201"/>
      <c r="EO118" s="201"/>
      <c r="EP118" s="201"/>
      <c r="EQ118" s="201"/>
      <c r="ER118" s="201"/>
      <c r="ES118" s="201"/>
      <c r="ET118" s="201"/>
      <c r="EU118" s="201"/>
    </row>
    <row r="119" spans="1:163" s="61" customFormat="1" ht="15.75" x14ac:dyDescent="0.25">
      <c r="P119" s="202" t="s">
        <v>77</v>
      </c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3" t="s">
        <v>138</v>
      </c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3"/>
      <c r="CT119" s="203"/>
      <c r="CU119" s="203"/>
      <c r="CV119" s="203"/>
      <c r="CW119" s="203"/>
      <c r="CX119" s="203"/>
      <c r="CY119" s="203"/>
      <c r="CZ119" s="203"/>
      <c r="DA119" s="203"/>
      <c r="DB119" s="203"/>
      <c r="DC119" s="203"/>
      <c r="DD119" s="203"/>
      <c r="DE119" s="203"/>
      <c r="DF119" s="203"/>
      <c r="DG119" s="203"/>
      <c r="DH119" s="203"/>
      <c r="DI119" s="203"/>
      <c r="DJ119" s="203"/>
      <c r="DK119" s="202" t="s">
        <v>175</v>
      </c>
      <c r="DL119" s="202"/>
      <c r="DM119" s="202"/>
      <c r="DN119" s="202"/>
      <c r="DO119" s="202"/>
      <c r="DP119" s="202"/>
      <c r="DQ119" s="202"/>
      <c r="DR119" s="117" t="s">
        <v>205</v>
      </c>
      <c r="DS119" s="117"/>
      <c r="DT119" s="117"/>
      <c r="DU119" s="117"/>
      <c r="DV119" s="204" t="s">
        <v>78</v>
      </c>
      <c r="DW119" s="204"/>
      <c r="DX119" s="204"/>
      <c r="DY119" s="204"/>
      <c r="DZ119" s="204"/>
      <c r="EA119" s="204"/>
      <c r="EB119" s="204"/>
    </row>
    <row r="120" spans="1:163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154" t="s">
        <v>4</v>
      </c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154"/>
      <c r="BN120" s="154"/>
      <c r="BO120" s="154"/>
      <c r="BP120" s="154"/>
      <c r="BQ120" s="154"/>
      <c r="BR120" s="154"/>
      <c r="BS120" s="154"/>
      <c r="BT120" s="154"/>
      <c r="BU120" s="154"/>
      <c r="BV120" s="154"/>
      <c r="BW120" s="154"/>
      <c r="BX120" s="154"/>
      <c r="BY120" s="154"/>
      <c r="BZ120" s="154"/>
      <c r="CA120" s="154"/>
      <c r="CB120" s="154"/>
      <c r="CC120" s="154"/>
      <c r="CD120" s="154"/>
      <c r="CE120" s="154"/>
      <c r="CF120" s="154"/>
      <c r="CG120" s="154"/>
      <c r="CH120" s="154"/>
      <c r="CI120" s="154"/>
      <c r="CJ120" s="154"/>
      <c r="CK120" s="154"/>
      <c r="CL120" s="154"/>
      <c r="CM120" s="154"/>
      <c r="CN120" s="154"/>
      <c r="CO120" s="154"/>
      <c r="CP120" s="154"/>
      <c r="CQ120" s="154"/>
      <c r="CR120" s="154"/>
      <c r="CS120" s="154"/>
      <c r="CT120" s="154"/>
      <c r="CU120" s="154"/>
      <c r="CV120" s="154"/>
      <c r="CW120" s="154"/>
      <c r="CX120" s="154"/>
      <c r="CY120" s="154"/>
      <c r="CZ120" s="154"/>
      <c r="DA120" s="154"/>
      <c r="DB120" s="154"/>
      <c r="DC120" s="154"/>
      <c r="DD120" s="154"/>
      <c r="DE120" s="154"/>
      <c r="DF120" s="154"/>
      <c r="DG120" s="154"/>
      <c r="DH120" s="154"/>
      <c r="DI120" s="154"/>
      <c r="DJ120" s="154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63" s="61" customFormat="1" ht="15.75" x14ac:dyDescent="0.25">
      <c r="DC121" s="42"/>
    </row>
    <row r="122" spans="1:163" s="31" customFormat="1" ht="60.75" customHeight="1" x14ac:dyDescent="0.25">
      <c r="A122" s="205" t="s">
        <v>79</v>
      </c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206"/>
      <c r="AL122" s="206"/>
      <c r="AM122" s="206"/>
      <c r="AN122" s="206"/>
      <c r="AO122" s="206"/>
      <c r="AP122" s="206"/>
      <c r="AQ122" s="206"/>
      <c r="AR122" s="206"/>
      <c r="AS122" s="206"/>
      <c r="AT122" s="206"/>
      <c r="AU122" s="207"/>
      <c r="AV122" s="170" t="s">
        <v>80</v>
      </c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172"/>
      <c r="BY122" s="170" t="s">
        <v>81</v>
      </c>
      <c r="BZ122" s="171"/>
      <c r="CA122" s="171"/>
      <c r="CB122" s="171"/>
      <c r="CC122" s="171"/>
      <c r="CD122" s="171"/>
      <c r="CE122" s="171"/>
      <c r="CF122" s="171"/>
      <c r="CG122" s="171"/>
      <c r="CH122" s="171"/>
      <c r="CI122" s="171"/>
      <c r="CJ122" s="171"/>
      <c r="CK122" s="171"/>
      <c r="CL122" s="171"/>
      <c r="CM122" s="171"/>
      <c r="CN122" s="171"/>
      <c r="CO122" s="171"/>
      <c r="CP122" s="171"/>
      <c r="CQ122" s="171"/>
      <c r="CR122" s="171"/>
      <c r="CS122" s="171"/>
      <c r="CT122" s="171"/>
      <c r="CU122" s="171"/>
      <c r="CV122" s="171"/>
      <c r="CW122" s="171"/>
      <c r="CX122" s="171"/>
      <c r="CY122" s="171"/>
      <c r="CZ122" s="171"/>
      <c r="DA122" s="172"/>
      <c r="DC122" s="43"/>
    </row>
    <row r="123" spans="1:163" s="32" customFormat="1" x14ac:dyDescent="0.25">
      <c r="A123" s="192">
        <v>1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4"/>
      <c r="AV123" s="220">
        <v>2</v>
      </c>
      <c r="AW123" s="221"/>
      <c r="AX123" s="221"/>
      <c r="AY123" s="221"/>
      <c r="AZ123" s="221"/>
      <c r="BA123" s="221"/>
      <c r="BB123" s="221"/>
      <c r="BC123" s="221"/>
      <c r="BD123" s="221"/>
      <c r="BE123" s="221"/>
      <c r="BF123" s="221"/>
      <c r="BG123" s="221"/>
      <c r="BH123" s="221"/>
      <c r="BI123" s="221"/>
      <c r="BJ123" s="221"/>
      <c r="BK123" s="221"/>
      <c r="BL123" s="221"/>
      <c r="BM123" s="221"/>
      <c r="BN123" s="221"/>
      <c r="BO123" s="221"/>
      <c r="BP123" s="221"/>
      <c r="BQ123" s="221"/>
      <c r="BR123" s="221"/>
      <c r="BS123" s="221"/>
      <c r="BT123" s="221"/>
      <c r="BU123" s="221"/>
      <c r="BV123" s="221"/>
      <c r="BW123" s="221"/>
      <c r="BX123" s="222"/>
      <c r="BY123" s="220">
        <v>3</v>
      </c>
      <c r="BZ123" s="221"/>
      <c r="CA123" s="221"/>
      <c r="CB123" s="221"/>
      <c r="CC123" s="221"/>
      <c r="CD123" s="221"/>
      <c r="CE123" s="221"/>
      <c r="CF123" s="221"/>
      <c r="CG123" s="221"/>
      <c r="CH123" s="221"/>
      <c r="CI123" s="221"/>
      <c r="CJ123" s="221"/>
      <c r="CK123" s="221"/>
      <c r="CL123" s="221"/>
      <c r="CM123" s="221"/>
      <c r="CN123" s="221"/>
      <c r="CO123" s="221"/>
      <c r="CP123" s="221"/>
      <c r="CQ123" s="221"/>
      <c r="CR123" s="221"/>
      <c r="CS123" s="221"/>
      <c r="CT123" s="221"/>
      <c r="CU123" s="221"/>
      <c r="CV123" s="221"/>
      <c r="CW123" s="221"/>
      <c r="CX123" s="221"/>
      <c r="CY123" s="221"/>
      <c r="CZ123" s="221"/>
      <c r="DA123" s="222"/>
      <c r="DC123" s="67"/>
    </row>
    <row r="124" spans="1:163" s="18" customFormat="1" x14ac:dyDescent="0.25">
      <c r="A124" s="21"/>
      <c r="B124" s="208" t="s">
        <v>82</v>
      </c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10"/>
      <c r="AV124" s="198">
        <v>0</v>
      </c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  <c r="BN124" s="199"/>
      <c r="BO124" s="199"/>
      <c r="BP124" s="199"/>
      <c r="BQ124" s="199"/>
      <c r="BR124" s="199"/>
      <c r="BS124" s="199"/>
      <c r="BT124" s="199"/>
      <c r="BU124" s="199"/>
      <c r="BV124" s="199"/>
      <c r="BW124" s="199"/>
      <c r="BX124" s="200"/>
      <c r="BY124" s="198">
        <v>0</v>
      </c>
      <c r="BZ124" s="199"/>
      <c r="CA124" s="199"/>
      <c r="CB124" s="199"/>
      <c r="CC124" s="199"/>
      <c r="CD124" s="199"/>
      <c r="CE124" s="199"/>
      <c r="CF124" s="199"/>
      <c r="CG124" s="199"/>
      <c r="CH124" s="199"/>
      <c r="CI124" s="199"/>
      <c r="CJ124" s="199"/>
      <c r="CK124" s="199"/>
      <c r="CL124" s="199"/>
      <c r="CM124" s="199"/>
      <c r="CN124" s="199"/>
      <c r="CO124" s="199"/>
      <c r="CP124" s="199"/>
      <c r="CQ124" s="199"/>
      <c r="CR124" s="199"/>
      <c r="CS124" s="199"/>
      <c r="CT124" s="199"/>
      <c r="CU124" s="199"/>
      <c r="CV124" s="199"/>
      <c r="CW124" s="199"/>
      <c r="CX124" s="199"/>
      <c r="CY124" s="199"/>
      <c r="CZ124" s="199"/>
      <c r="DA124" s="200"/>
      <c r="DC124" s="44"/>
    </row>
    <row r="125" spans="1:163" s="18" customFormat="1" x14ac:dyDescent="0.25">
      <c r="A125" s="21"/>
      <c r="B125" s="209" t="s">
        <v>83</v>
      </c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10"/>
      <c r="AV125" s="198">
        <v>0</v>
      </c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  <c r="BN125" s="199"/>
      <c r="BO125" s="199"/>
      <c r="BP125" s="199"/>
      <c r="BQ125" s="199"/>
      <c r="BR125" s="199"/>
      <c r="BS125" s="199"/>
      <c r="BT125" s="199"/>
      <c r="BU125" s="199"/>
      <c r="BV125" s="199"/>
      <c r="BW125" s="199"/>
      <c r="BX125" s="200"/>
      <c r="BY125" s="198">
        <v>0</v>
      </c>
      <c r="BZ125" s="199"/>
      <c r="CA125" s="199"/>
      <c r="CB125" s="199"/>
      <c r="CC125" s="199"/>
      <c r="CD125" s="199"/>
      <c r="CE125" s="199"/>
      <c r="CF125" s="199"/>
      <c r="CG125" s="199"/>
      <c r="CH125" s="199"/>
      <c r="CI125" s="199"/>
      <c r="CJ125" s="199"/>
      <c r="CK125" s="199"/>
      <c r="CL125" s="199"/>
      <c r="CM125" s="199"/>
      <c r="CN125" s="199"/>
      <c r="CO125" s="199"/>
      <c r="CP125" s="199"/>
      <c r="CQ125" s="199"/>
      <c r="CR125" s="199"/>
      <c r="CS125" s="199"/>
      <c r="CT125" s="199"/>
      <c r="CU125" s="199"/>
      <c r="CV125" s="199"/>
      <c r="CW125" s="199"/>
      <c r="CX125" s="199"/>
      <c r="CY125" s="199"/>
      <c r="CZ125" s="199"/>
      <c r="DA125" s="200"/>
      <c r="DC125" s="44"/>
    </row>
    <row r="126" spans="1:163" s="18" customFormat="1" x14ac:dyDescent="0.25">
      <c r="A126" s="21"/>
      <c r="B126" s="209" t="s">
        <v>84</v>
      </c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10"/>
      <c r="AV126" s="198">
        <v>0</v>
      </c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199"/>
      <c r="BT126" s="199"/>
      <c r="BU126" s="199"/>
      <c r="BV126" s="199"/>
      <c r="BW126" s="199"/>
      <c r="BX126" s="200"/>
      <c r="BY126" s="198">
        <v>0</v>
      </c>
      <c r="BZ126" s="199"/>
      <c r="CA126" s="199"/>
      <c r="CB126" s="199"/>
      <c r="CC126" s="199"/>
      <c r="CD126" s="199"/>
      <c r="CE126" s="199"/>
      <c r="CF126" s="199"/>
      <c r="CG126" s="199"/>
      <c r="CH126" s="199"/>
      <c r="CI126" s="199"/>
      <c r="CJ126" s="199"/>
      <c r="CK126" s="199"/>
      <c r="CL126" s="199"/>
      <c r="CM126" s="199"/>
      <c r="CN126" s="199"/>
      <c r="CO126" s="199"/>
      <c r="CP126" s="199"/>
      <c r="CQ126" s="199"/>
      <c r="CR126" s="199"/>
      <c r="CS126" s="199"/>
      <c r="CT126" s="199"/>
      <c r="CU126" s="199"/>
      <c r="CV126" s="199"/>
      <c r="CW126" s="199"/>
      <c r="CX126" s="199"/>
      <c r="CY126" s="199"/>
      <c r="CZ126" s="199"/>
      <c r="DA126" s="200"/>
      <c r="DC126" s="44"/>
    </row>
    <row r="127" spans="1:163" s="18" customFormat="1" x14ac:dyDescent="0.25">
      <c r="A127" s="21"/>
      <c r="B127" s="209" t="s">
        <v>85</v>
      </c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10"/>
      <c r="AV127" s="198">
        <f>CR113*1000</f>
        <v>7900</v>
      </c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200"/>
      <c r="BY127" s="198">
        <f>DN113*1000</f>
        <v>7900</v>
      </c>
      <c r="BZ127" s="199"/>
      <c r="CA127" s="199"/>
      <c r="CB127" s="199"/>
      <c r="CC127" s="199"/>
      <c r="CD127" s="199"/>
      <c r="CE127" s="199"/>
      <c r="CF127" s="199"/>
      <c r="CG127" s="199"/>
      <c r="CH127" s="199"/>
      <c r="CI127" s="199"/>
      <c r="CJ127" s="199"/>
      <c r="CK127" s="199"/>
      <c r="CL127" s="199"/>
      <c r="CM127" s="199"/>
      <c r="CN127" s="199"/>
      <c r="CO127" s="199"/>
      <c r="CP127" s="199"/>
      <c r="CQ127" s="199"/>
      <c r="CR127" s="199"/>
      <c r="CS127" s="199"/>
      <c r="CT127" s="199"/>
      <c r="CU127" s="199"/>
      <c r="CV127" s="199"/>
      <c r="CW127" s="199"/>
      <c r="CX127" s="199"/>
      <c r="CY127" s="199"/>
      <c r="CZ127" s="199"/>
      <c r="DA127" s="200"/>
      <c r="DC127" s="44"/>
    </row>
    <row r="128" spans="1:163" s="18" customFormat="1" x14ac:dyDescent="0.25">
      <c r="A128" s="21"/>
      <c r="B128" s="209" t="s">
        <v>86</v>
      </c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10"/>
      <c r="AV128" s="198">
        <f>CR107*1000</f>
        <v>4417</v>
      </c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  <c r="BN128" s="199"/>
      <c r="BO128" s="199"/>
      <c r="BP128" s="199"/>
      <c r="BQ128" s="199"/>
      <c r="BR128" s="199"/>
      <c r="BS128" s="199"/>
      <c r="BT128" s="199"/>
      <c r="BU128" s="199"/>
      <c r="BV128" s="199"/>
      <c r="BW128" s="199"/>
      <c r="BX128" s="200"/>
      <c r="BY128" s="198">
        <f>DN107*1000</f>
        <v>4417</v>
      </c>
      <c r="BZ128" s="199"/>
      <c r="CA128" s="199"/>
      <c r="CB128" s="199"/>
      <c r="CC128" s="199"/>
      <c r="CD128" s="199"/>
      <c r="CE128" s="199"/>
      <c r="CF128" s="199"/>
      <c r="CG128" s="199"/>
      <c r="CH128" s="199"/>
      <c r="CI128" s="199"/>
      <c r="CJ128" s="199"/>
      <c r="CK128" s="199"/>
      <c r="CL128" s="199"/>
      <c r="CM128" s="199"/>
      <c r="CN128" s="199"/>
      <c r="CO128" s="199"/>
      <c r="CP128" s="199"/>
      <c r="CQ128" s="199"/>
      <c r="CR128" s="199"/>
      <c r="CS128" s="199"/>
      <c r="CT128" s="199"/>
      <c r="CU128" s="199"/>
      <c r="CV128" s="199"/>
      <c r="CW128" s="199"/>
      <c r="CX128" s="199"/>
      <c r="CY128" s="199"/>
      <c r="CZ128" s="199"/>
      <c r="DA128" s="200"/>
      <c r="DC128" s="44"/>
    </row>
    <row r="129" spans="1:107" s="18" customFormat="1" x14ac:dyDescent="0.25">
      <c r="A129" s="21"/>
      <c r="B129" s="209" t="s">
        <v>87</v>
      </c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10"/>
      <c r="AV129" s="198">
        <f>CR108*1000</f>
        <v>65.5</v>
      </c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199"/>
      <c r="BT129" s="199"/>
      <c r="BU129" s="199"/>
      <c r="BV129" s="199"/>
      <c r="BW129" s="199"/>
      <c r="BX129" s="200"/>
      <c r="BY129" s="198">
        <f>DN108*1000</f>
        <v>65.5</v>
      </c>
      <c r="BZ129" s="199"/>
      <c r="CA129" s="199"/>
      <c r="CB129" s="199"/>
      <c r="CC129" s="199"/>
      <c r="CD129" s="199"/>
      <c r="CE129" s="199"/>
      <c r="CF129" s="199"/>
      <c r="CG129" s="199"/>
      <c r="CH129" s="199"/>
      <c r="CI129" s="199"/>
      <c r="CJ129" s="199"/>
      <c r="CK129" s="199"/>
      <c r="CL129" s="199"/>
      <c r="CM129" s="199"/>
      <c r="CN129" s="199"/>
      <c r="CO129" s="199"/>
      <c r="CP129" s="199"/>
      <c r="CQ129" s="199"/>
      <c r="CR129" s="199"/>
      <c r="CS129" s="199"/>
      <c r="CT129" s="199"/>
      <c r="CU129" s="199"/>
      <c r="CV129" s="199"/>
      <c r="CW129" s="199"/>
      <c r="CX129" s="199"/>
      <c r="CY129" s="199"/>
      <c r="CZ129" s="199"/>
      <c r="DA129" s="200"/>
      <c r="DC129" s="44"/>
    </row>
    <row r="130" spans="1:107" s="18" customFormat="1" x14ac:dyDescent="0.25">
      <c r="A130" s="21"/>
      <c r="B130" s="209" t="s">
        <v>88</v>
      </c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10"/>
      <c r="AV130" s="198">
        <f>(CR109+CR110+CR111)*1000</f>
        <v>74.000000000000014</v>
      </c>
      <c r="AW130" s="199"/>
      <c r="AX130" s="199"/>
      <c r="AY130" s="199"/>
      <c r="AZ130" s="199"/>
      <c r="BA130" s="199"/>
      <c r="BB130" s="199"/>
      <c r="BC130" s="199"/>
      <c r="BD130" s="199"/>
      <c r="BE130" s="199"/>
      <c r="BF130" s="199"/>
      <c r="BG130" s="199"/>
      <c r="BH130" s="199"/>
      <c r="BI130" s="199"/>
      <c r="BJ130" s="199"/>
      <c r="BK130" s="199"/>
      <c r="BL130" s="199"/>
      <c r="BM130" s="199"/>
      <c r="BN130" s="199"/>
      <c r="BO130" s="199"/>
      <c r="BP130" s="199"/>
      <c r="BQ130" s="199"/>
      <c r="BR130" s="199"/>
      <c r="BS130" s="199"/>
      <c r="BT130" s="199"/>
      <c r="BU130" s="199"/>
      <c r="BV130" s="199"/>
      <c r="BW130" s="199"/>
      <c r="BX130" s="200"/>
      <c r="BY130" s="198">
        <f>(DN109+DN110+DN111)*1000</f>
        <v>74.000000000000014</v>
      </c>
      <c r="BZ130" s="199"/>
      <c r="CA130" s="199"/>
      <c r="CB130" s="199"/>
      <c r="CC130" s="199"/>
      <c r="CD130" s="199"/>
      <c r="CE130" s="199"/>
      <c r="CF130" s="199"/>
      <c r="CG130" s="199"/>
      <c r="CH130" s="199"/>
      <c r="CI130" s="199"/>
      <c r="CJ130" s="199"/>
      <c r="CK130" s="199"/>
      <c r="CL130" s="199"/>
      <c r="CM130" s="199"/>
      <c r="CN130" s="199"/>
      <c r="CO130" s="199"/>
      <c r="CP130" s="199"/>
      <c r="CQ130" s="199"/>
      <c r="CR130" s="199"/>
      <c r="CS130" s="199"/>
      <c r="CT130" s="199"/>
      <c r="CU130" s="199"/>
      <c r="CV130" s="199"/>
      <c r="CW130" s="199"/>
      <c r="CX130" s="199"/>
      <c r="CY130" s="199"/>
      <c r="CZ130" s="199"/>
      <c r="DA130" s="200"/>
      <c r="DC130" s="44"/>
    </row>
    <row r="131" spans="1:107" s="18" customFormat="1" x14ac:dyDescent="0.25">
      <c r="A131" s="21"/>
      <c r="B131" s="209" t="s">
        <v>89</v>
      </c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10"/>
      <c r="AV131" s="198">
        <v>0</v>
      </c>
      <c r="AW131" s="199"/>
      <c r="AX131" s="199"/>
      <c r="AY131" s="199"/>
      <c r="AZ131" s="199"/>
      <c r="BA131" s="199"/>
      <c r="BB131" s="199"/>
      <c r="BC131" s="199"/>
      <c r="BD131" s="199"/>
      <c r="BE131" s="199"/>
      <c r="BF131" s="199"/>
      <c r="BG131" s="199"/>
      <c r="BH131" s="199"/>
      <c r="BI131" s="199"/>
      <c r="BJ131" s="199"/>
      <c r="BK131" s="199"/>
      <c r="BL131" s="199"/>
      <c r="BM131" s="199"/>
      <c r="BN131" s="199"/>
      <c r="BO131" s="199"/>
      <c r="BP131" s="199"/>
      <c r="BQ131" s="199"/>
      <c r="BR131" s="199"/>
      <c r="BS131" s="199"/>
      <c r="BT131" s="199"/>
      <c r="BU131" s="199"/>
      <c r="BV131" s="199"/>
      <c r="BW131" s="199"/>
      <c r="BX131" s="200"/>
      <c r="BY131" s="198">
        <v>0</v>
      </c>
      <c r="BZ131" s="199"/>
      <c r="CA131" s="199"/>
      <c r="CB131" s="199"/>
      <c r="CC131" s="199"/>
      <c r="CD131" s="199"/>
      <c r="CE131" s="199"/>
      <c r="CF131" s="199"/>
      <c r="CG131" s="199"/>
      <c r="CH131" s="199"/>
      <c r="CI131" s="199"/>
      <c r="CJ131" s="199"/>
      <c r="CK131" s="199"/>
      <c r="CL131" s="199"/>
      <c r="CM131" s="199"/>
      <c r="CN131" s="199"/>
      <c r="CO131" s="199"/>
      <c r="CP131" s="199"/>
      <c r="CQ131" s="199"/>
      <c r="CR131" s="199"/>
      <c r="CS131" s="199"/>
      <c r="CT131" s="199"/>
      <c r="CU131" s="199"/>
      <c r="CV131" s="199"/>
      <c r="CW131" s="199"/>
      <c r="CX131" s="199"/>
      <c r="CY131" s="199"/>
      <c r="CZ131" s="199"/>
      <c r="DA131" s="200"/>
      <c r="DC131" s="44"/>
    </row>
    <row r="132" spans="1:107" s="18" customFormat="1" x14ac:dyDescent="0.25">
      <c r="A132" s="21"/>
      <c r="B132" s="209" t="s">
        <v>90</v>
      </c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10"/>
      <c r="AV132" s="198">
        <v>0</v>
      </c>
      <c r="AW132" s="199"/>
      <c r="AX132" s="199"/>
      <c r="AY132" s="199"/>
      <c r="AZ132" s="199"/>
      <c r="BA132" s="199"/>
      <c r="BB132" s="199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  <c r="BN132" s="199"/>
      <c r="BO132" s="199"/>
      <c r="BP132" s="199"/>
      <c r="BQ132" s="199"/>
      <c r="BR132" s="199"/>
      <c r="BS132" s="199"/>
      <c r="BT132" s="199"/>
      <c r="BU132" s="199"/>
      <c r="BV132" s="199"/>
      <c r="BW132" s="199"/>
      <c r="BX132" s="200"/>
      <c r="BY132" s="198">
        <v>0</v>
      </c>
      <c r="BZ132" s="199"/>
      <c r="CA132" s="199"/>
      <c r="CB132" s="199"/>
      <c r="CC132" s="199"/>
      <c r="CD132" s="199"/>
      <c r="CE132" s="199"/>
      <c r="CF132" s="199"/>
      <c r="CG132" s="199"/>
      <c r="CH132" s="199"/>
      <c r="CI132" s="199"/>
      <c r="CJ132" s="199"/>
      <c r="CK132" s="199"/>
      <c r="CL132" s="199"/>
      <c r="CM132" s="199"/>
      <c r="CN132" s="199"/>
      <c r="CO132" s="199"/>
      <c r="CP132" s="199"/>
      <c r="CQ132" s="199"/>
      <c r="CR132" s="199"/>
      <c r="CS132" s="199"/>
      <c r="CT132" s="199"/>
      <c r="CU132" s="199"/>
      <c r="CV132" s="199"/>
      <c r="CW132" s="199"/>
      <c r="CX132" s="199"/>
      <c r="CY132" s="199"/>
      <c r="CZ132" s="199"/>
      <c r="DA132" s="200"/>
      <c r="DC132" s="44"/>
    </row>
    <row r="133" spans="1:107" s="18" customFormat="1" x14ac:dyDescent="0.25">
      <c r="A133" s="21"/>
      <c r="B133" s="209" t="s">
        <v>91</v>
      </c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10"/>
      <c r="AV133" s="198">
        <v>0</v>
      </c>
      <c r="AW133" s="199"/>
      <c r="AX133" s="199"/>
      <c r="AY133" s="199"/>
      <c r="AZ133" s="199"/>
      <c r="BA133" s="199"/>
      <c r="BB133" s="199"/>
      <c r="BC133" s="199"/>
      <c r="BD133" s="199"/>
      <c r="BE133" s="199"/>
      <c r="BF133" s="199"/>
      <c r="BG133" s="199"/>
      <c r="BH133" s="199"/>
      <c r="BI133" s="199"/>
      <c r="BJ133" s="199"/>
      <c r="BK133" s="199"/>
      <c r="BL133" s="199"/>
      <c r="BM133" s="199"/>
      <c r="BN133" s="199"/>
      <c r="BO133" s="199"/>
      <c r="BP133" s="199"/>
      <c r="BQ133" s="199"/>
      <c r="BR133" s="199"/>
      <c r="BS133" s="199"/>
      <c r="BT133" s="199"/>
      <c r="BU133" s="199"/>
      <c r="BV133" s="199"/>
      <c r="BW133" s="199"/>
      <c r="BX133" s="200"/>
      <c r="BY133" s="198">
        <v>0</v>
      </c>
      <c r="BZ133" s="199"/>
      <c r="CA133" s="199"/>
      <c r="CB133" s="199"/>
      <c r="CC133" s="199"/>
      <c r="CD133" s="199"/>
      <c r="CE133" s="199"/>
      <c r="CF133" s="199"/>
      <c r="CG133" s="199"/>
      <c r="CH133" s="199"/>
      <c r="CI133" s="199"/>
      <c r="CJ133" s="199"/>
      <c r="CK133" s="199"/>
      <c r="CL133" s="199"/>
      <c r="CM133" s="199"/>
      <c r="CN133" s="199"/>
      <c r="CO133" s="199"/>
      <c r="CP133" s="199"/>
      <c r="CQ133" s="199"/>
      <c r="CR133" s="199"/>
      <c r="CS133" s="199"/>
      <c r="CT133" s="199"/>
      <c r="CU133" s="199"/>
      <c r="CV133" s="199"/>
      <c r="CW133" s="199"/>
      <c r="CX133" s="199"/>
      <c r="CY133" s="199"/>
      <c r="CZ133" s="199"/>
      <c r="DA133" s="200"/>
      <c r="DC133" s="44"/>
    </row>
    <row r="134" spans="1:107" s="18" customFormat="1" x14ac:dyDescent="0.25">
      <c r="A134" s="21"/>
      <c r="B134" s="209" t="s">
        <v>92</v>
      </c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10"/>
      <c r="AV134" s="198">
        <v>0</v>
      </c>
      <c r="AW134" s="199"/>
      <c r="AX134" s="199"/>
      <c r="AY134" s="199"/>
      <c r="AZ134" s="199"/>
      <c r="BA134" s="199"/>
      <c r="BB134" s="199"/>
      <c r="BC134" s="199"/>
      <c r="BD134" s="199"/>
      <c r="BE134" s="199"/>
      <c r="BF134" s="199"/>
      <c r="BG134" s="199"/>
      <c r="BH134" s="199"/>
      <c r="BI134" s="199"/>
      <c r="BJ134" s="199"/>
      <c r="BK134" s="199"/>
      <c r="BL134" s="199"/>
      <c r="BM134" s="199"/>
      <c r="BN134" s="199"/>
      <c r="BO134" s="199"/>
      <c r="BP134" s="199"/>
      <c r="BQ134" s="199"/>
      <c r="BR134" s="199"/>
      <c r="BS134" s="199"/>
      <c r="BT134" s="199"/>
      <c r="BU134" s="199"/>
      <c r="BV134" s="199"/>
      <c r="BW134" s="199"/>
      <c r="BX134" s="200"/>
      <c r="BY134" s="198">
        <v>0</v>
      </c>
      <c r="BZ134" s="199"/>
      <c r="CA134" s="199"/>
      <c r="CB134" s="199"/>
      <c r="CC134" s="199"/>
      <c r="CD134" s="199"/>
      <c r="CE134" s="199"/>
      <c r="CF134" s="199"/>
      <c r="CG134" s="199"/>
      <c r="CH134" s="199"/>
      <c r="CI134" s="199"/>
      <c r="CJ134" s="199"/>
      <c r="CK134" s="199"/>
      <c r="CL134" s="199"/>
      <c r="CM134" s="199"/>
      <c r="CN134" s="199"/>
      <c r="CO134" s="199"/>
      <c r="CP134" s="199"/>
      <c r="CQ134" s="199"/>
      <c r="CR134" s="199"/>
      <c r="CS134" s="199"/>
      <c r="CT134" s="199"/>
      <c r="CU134" s="199"/>
      <c r="CV134" s="199"/>
      <c r="CW134" s="199"/>
      <c r="CX134" s="199"/>
      <c r="CY134" s="199"/>
      <c r="CZ134" s="199"/>
      <c r="DA134" s="200"/>
      <c r="DC134" s="44"/>
    </row>
    <row r="135" spans="1:107" s="18" customFormat="1" x14ac:dyDescent="0.25">
      <c r="A135" s="21"/>
      <c r="B135" s="209" t="s">
        <v>53</v>
      </c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10"/>
      <c r="AV135" s="198">
        <f>AV127+AV128+AV129+AV130</f>
        <v>12456.5</v>
      </c>
      <c r="AW135" s="199"/>
      <c r="AX135" s="199"/>
      <c r="AY135" s="199"/>
      <c r="AZ135" s="199"/>
      <c r="BA135" s="199"/>
      <c r="BB135" s="199"/>
      <c r="BC135" s="199"/>
      <c r="BD135" s="199"/>
      <c r="BE135" s="199"/>
      <c r="BF135" s="199"/>
      <c r="BG135" s="199"/>
      <c r="BH135" s="199"/>
      <c r="BI135" s="199"/>
      <c r="BJ135" s="199"/>
      <c r="BK135" s="199"/>
      <c r="BL135" s="199"/>
      <c r="BM135" s="199"/>
      <c r="BN135" s="199"/>
      <c r="BO135" s="199"/>
      <c r="BP135" s="199"/>
      <c r="BQ135" s="199"/>
      <c r="BR135" s="199"/>
      <c r="BS135" s="199"/>
      <c r="BT135" s="199"/>
      <c r="BU135" s="199"/>
      <c r="BV135" s="199"/>
      <c r="BW135" s="199"/>
      <c r="BX135" s="200"/>
      <c r="BY135" s="198">
        <f>BY127+BY128+BY129+BY130</f>
        <v>12456.5</v>
      </c>
      <c r="BZ135" s="199"/>
      <c r="CA135" s="199"/>
      <c r="CB135" s="199"/>
      <c r="CC135" s="199"/>
      <c r="CD135" s="199"/>
      <c r="CE135" s="199"/>
      <c r="CF135" s="199"/>
      <c r="CG135" s="199"/>
      <c r="CH135" s="199"/>
      <c r="CI135" s="199"/>
      <c r="CJ135" s="199"/>
      <c r="CK135" s="199"/>
      <c r="CL135" s="199"/>
      <c r="CM135" s="199"/>
      <c r="CN135" s="199"/>
      <c r="CO135" s="199"/>
      <c r="CP135" s="199"/>
      <c r="CQ135" s="199"/>
      <c r="CR135" s="199"/>
      <c r="CS135" s="199"/>
      <c r="CT135" s="199"/>
      <c r="CU135" s="199"/>
      <c r="CV135" s="199"/>
      <c r="CW135" s="199"/>
      <c r="CX135" s="199"/>
      <c r="CY135" s="199"/>
      <c r="CZ135" s="199"/>
      <c r="DA135" s="200"/>
      <c r="DC135" s="44"/>
    </row>
  </sheetData>
  <mergeCells count="525"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C120:DJ120"/>
    <mergeCell ref="A122:AU122"/>
    <mergeCell ref="AV122:BX122"/>
    <mergeCell ref="BY122:DA122"/>
    <mergeCell ref="A123:AU123"/>
    <mergeCell ref="AV123:BX123"/>
    <mergeCell ref="BY123:DA123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CR112:DM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BA110:BW110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A106:Z106"/>
    <mergeCell ref="AA106:AZ106"/>
    <mergeCell ref="BA106:BW106"/>
    <mergeCell ref="BX106:CQ106"/>
    <mergeCell ref="CR106:DM106"/>
    <mergeCell ref="DN106:EJ106"/>
    <mergeCell ref="EK106:FG106"/>
    <mergeCell ref="CR109:DM109"/>
    <mergeCell ref="DN109:EJ109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N105:EJ105"/>
    <mergeCell ref="EK105:FG105"/>
    <mergeCell ref="A90:Q95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DY94:EJ94"/>
    <mergeCell ref="EK94:EV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A88:Q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CZ87:DX87"/>
    <mergeCell ref="DY87:EJ87"/>
    <mergeCell ref="EK87:EV87"/>
    <mergeCell ref="EW87:FH87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EA79:FE79"/>
    <mergeCell ref="CV74:DZ74"/>
    <mergeCell ref="CV75:DZ75"/>
    <mergeCell ref="CV76:DZ76"/>
    <mergeCell ref="CV71:DZ71"/>
    <mergeCell ref="CV72:DZ72"/>
    <mergeCell ref="CV69:DZ69"/>
    <mergeCell ref="CV70:DZ70"/>
    <mergeCell ref="CV73:DZ73"/>
    <mergeCell ref="AS66:BP66"/>
    <mergeCell ref="BQ65:CS65"/>
    <mergeCell ref="BQ66:CS66"/>
    <mergeCell ref="BQ68:CS68"/>
    <mergeCell ref="B79:V79"/>
    <mergeCell ref="X79:AR79"/>
    <mergeCell ref="AT79:BP79"/>
    <mergeCell ref="CV79:DZ79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BQ73:CS73"/>
    <mergeCell ref="BQ74:CS74"/>
    <mergeCell ref="BQ71:CS71"/>
    <mergeCell ref="BQ75:CS75"/>
    <mergeCell ref="BQ76:CS76"/>
    <mergeCell ref="BQ79:CS79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EA65:FE68"/>
    <mergeCell ref="CV66:DZ66"/>
    <mergeCell ref="CV67:DZ67"/>
    <mergeCell ref="CV68:DZ68"/>
    <mergeCell ref="AS65:BP6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65:V68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A69:V78"/>
    <mergeCell ref="W75:AR78"/>
    <mergeCell ref="AS77:BP77"/>
    <mergeCell ref="BQ77:CS77"/>
    <mergeCell ref="CV77:DZ77"/>
    <mergeCell ref="AS78:BP78"/>
    <mergeCell ref="BQ78:CS78"/>
    <mergeCell ref="CV78:DZ78"/>
    <mergeCell ref="EA69:FE78"/>
    <mergeCell ref="BQ72:CS72"/>
    <mergeCell ref="W69:AR74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view="pageBreakPreview" zoomScale="70" zoomScaleNormal="70" zoomScaleSheetLayoutView="70" workbookViewId="0">
      <selection activeCell="A2" sqref="A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52" t="s">
        <v>1</v>
      </c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83" t="s">
        <v>194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</row>
    <row r="7" spans="1:164" s="69" customFormat="1" ht="23.2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</row>
    <row r="8" spans="1:164" s="8" customFormat="1" ht="12.75" x14ac:dyDescent="0.2">
      <c r="AV8" s="154" t="s">
        <v>4</v>
      </c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5" t="s">
        <v>5</v>
      </c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6" t="s">
        <v>176</v>
      </c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5">
        <v>20</v>
      </c>
      <c r="CS9" s="115"/>
      <c r="CT9" s="115"/>
      <c r="CU9" s="115"/>
      <c r="CV9" s="117" t="s">
        <v>205</v>
      </c>
      <c r="CW9" s="117"/>
      <c r="CX9" s="117"/>
      <c r="CY9" s="117"/>
      <c r="CZ9" s="118" t="s">
        <v>6</v>
      </c>
      <c r="DA9" s="118"/>
      <c r="DB9" s="118"/>
      <c r="DC9" s="118"/>
      <c r="DD9" s="118"/>
      <c r="DE9" s="118"/>
      <c r="DF9" s="118"/>
      <c r="DG9" s="118"/>
    </row>
    <row r="10" spans="1:164" s="63" customFormat="1" ht="15.75" x14ac:dyDescent="0.25">
      <c r="C10" s="115" t="s">
        <v>7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 t="s">
        <v>177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DC10" s="7"/>
    </row>
    <row r="12" spans="1:164" s="12" customFormat="1" ht="90" customHeight="1" x14ac:dyDescent="0.2">
      <c r="A12" s="156" t="s">
        <v>8</v>
      </c>
      <c r="B12" s="156"/>
      <c r="C12" s="156"/>
      <c r="D12" s="156"/>
      <c r="E12" s="156"/>
      <c r="F12" s="156" t="s">
        <v>9</v>
      </c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 t="s">
        <v>10</v>
      </c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 t="s">
        <v>11</v>
      </c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 t="s">
        <v>12</v>
      </c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 t="s">
        <v>13</v>
      </c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 t="s">
        <v>14</v>
      </c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 t="s">
        <v>15</v>
      </c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 t="s">
        <v>16</v>
      </c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 t="s">
        <v>17</v>
      </c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</row>
    <row r="13" spans="1:164" s="13" customFormat="1" x14ac:dyDescent="0.25">
      <c r="A13" s="157">
        <v>1</v>
      </c>
      <c r="B13" s="158"/>
      <c r="C13" s="158"/>
      <c r="D13" s="158"/>
      <c r="E13" s="159"/>
      <c r="F13" s="160">
        <v>2</v>
      </c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>
        <v>3</v>
      </c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>
        <v>4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>
        <v>5</v>
      </c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>
        <v>6</v>
      </c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>
        <v>7</v>
      </c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>
        <v>8</v>
      </c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0"/>
      <c r="DR13" s="160">
        <v>9</v>
      </c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>
        <v>10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</row>
    <row r="14" spans="1:164" s="14" customFormat="1" ht="72" customHeight="1" x14ac:dyDescent="0.25">
      <c r="A14" s="148" t="s">
        <v>40</v>
      </c>
      <c r="B14" s="149"/>
      <c r="C14" s="149"/>
      <c r="D14" s="149"/>
      <c r="E14" s="150"/>
      <c r="F14" s="151" t="s">
        <v>93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 t="s">
        <v>96</v>
      </c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90" t="s">
        <v>99</v>
      </c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132">
        <f>40.291</f>
        <v>40.290999999999997</v>
      </c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41" t="s">
        <v>110</v>
      </c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38">
        <v>11.551767999999999</v>
      </c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40"/>
      <c r="DA14" s="138">
        <f>CJ14</f>
        <v>11.551767999999999</v>
      </c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40"/>
      <c r="DR14" s="138">
        <f>DA14</f>
        <v>11.551767999999999</v>
      </c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40"/>
      <c r="EL14" s="138">
        <f>AZ14-DR14</f>
        <v>28.739231999999998</v>
      </c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40"/>
    </row>
    <row r="15" spans="1:164" s="14" customFormat="1" ht="78.75" customHeight="1" x14ac:dyDescent="0.25">
      <c r="A15" s="148" t="s">
        <v>42</v>
      </c>
      <c r="B15" s="149"/>
      <c r="C15" s="149"/>
      <c r="D15" s="149"/>
      <c r="E15" s="150"/>
      <c r="F15" s="151" t="s">
        <v>94</v>
      </c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 t="s">
        <v>195</v>
      </c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90" t="s">
        <v>100</v>
      </c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132">
        <v>13.333</v>
      </c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41" t="s">
        <v>110</v>
      </c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38">
        <v>12.759717999999999</v>
      </c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40"/>
      <c r="DA15" s="138">
        <f t="shared" ref="DA15" si="0">CJ15</f>
        <v>12.759717999999999</v>
      </c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40"/>
      <c r="DR15" s="138">
        <f>DA15</f>
        <v>12.759717999999999</v>
      </c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40"/>
      <c r="EL15" s="138">
        <f>AZ15-DR15</f>
        <v>0.57328200000000074</v>
      </c>
      <c r="EM15" s="139"/>
      <c r="EN15" s="139"/>
      <c r="EO15" s="139"/>
      <c r="EP15" s="139"/>
      <c r="EQ15" s="139"/>
      <c r="ER15" s="139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40"/>
    </row>
    <row r="16" spans="1:164" s="14" customFormat="1" ht="117" customHeight="1" x14ac:dyDescent="0.25">
      <c r="A16" s="148" t="s">
        <v>44</v>
      </c>
      <c r="B16" s="149"/>
      <c r="C16" s="149"/>
      <c r="D16" s="149"/>
      <c r="E16" s="150"/>
      <c r="F16" s="151" t="s">
        <v>95</v>
      </c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 t="s">
        <v>98</v>
      </c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90" t="s">
        <v>101</v>
      </c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32">
        <v>87.5</v>
      </c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41" t="s">
        <v>199</v>
      </c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38">
        <v>155.87714099999999</v>
      </c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40"/>
      <c r="DA16" s="138">
        <f>CJ16</f>
        <v>155.87714099999999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40"/>
      <c r="DR16" s="138">
        <f>DA16</f>
        <v>155.87714099999999</v>
      </c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40"/>
      <c r="EL16" s="211" t="s">
        <v>102</v>
      </c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3"/>
    </row>
    <row r="17" spans="1:162" s="14" customFormat="1" ht="7.5" hidden="1" customHeight="1" x14ac:dyDescent="0.25">
      <c r="A17" s="148"/>
      <c r="B17" s="149"/>
      <c r="C17" s="149"/>
      <c r="D17" s="149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83" t="s">
        <v>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</row>
    <row r="22" spans="1:162" s="63" customFormat="1" ht="15.75" x14ac:dyDescent="0.25">
      <c r="AV22" s="114" t="s">
        <v>137</v>
      </c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54" t="s">
        <v>4</v>
      </c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4"/>
      <c r="CV23" s="154"/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4"/>
      <c r="DI23" s="154"/>
      <c r="DJ23" s="154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5" t="s">
        <v>19</v>
      </c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6" t="s">
        <v>176</v>
      </c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5">
        <v>20</v>
      </c>
      <c r="CS24" s="115"/>
      <c r="CT24" s="115"/>
      <c r="CU24" s="115"/>
      <c r="CV24" s="117" t="s">
        <v>205</v>
      </c>
      <c r="CW24" s="117"/>
      <c r="CX24" s="117"/>
      <c r="CY24" s="117"/>
      <c r="CZ24" s="118" t="s">
        <v>6</v>
      </c>
      <c r="DA24" s="118"/>
      <c r="DB24" s="118"/>
      <c r="DC24" s="118"/>
      <c r="DD24" s="118"/>
      <c r="DE24" s="118"/>
      <c r="DF24" s="118"/>
      <c r="DG24" s="118"/>
      <c r="DH24" s="118"/>
    </row>
    <row r="25" spans="1:162" s="63" customFormat="1" ht="15.75" x14ac:dyDescent="0.25">
      <c r="C25" s="115" t="s">
        <v>7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6" t="s">
        <v>177</v>
      </c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DC25" s="7"/>
    </row>
    <row r="27" spans="1:162" s="12" customFormat="1" ht="61.5" customHeight="1" x14ac:dyDescent="0.2">
      <c r="A27" s="156" t="s">
        <v>8</v>
      </c>
      <c r="B27" s="156"/>
      <c r="C27" s="156"/>
      <c r="D27" s="156"/>
      <c r="E27" s="156"/>
      <c r="F27" s="156" t="s">
        <v>20</v>
      </c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 t="s">
        <v>10</v>
      </c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 t="s">
        <v>21</v>
      </c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 t="s">
        <v>22</v>
      </c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 t="s">
        <v>23</v>
      </c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 t="s">
        <v>24</v>
      </c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 t="s">
        <v>25</v>
      </c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 t="s">
        <v>26</v>
      </c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 t="s">
        <v>27</v>
      </c>
      <c r="EN27" s="156"/>
      <c r="EO27" s="156"/>
      <c r="EP27" s="156"/>
      <c r="EQ27" s="156"/>
      <c r="ER27" s="156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6"/>
    </row>
    <row r="28" spans="1:162" s="13" customFormat="1" x14ac:dyDescent="0.25">
      <c r="A28" s="157">
        <v>1</v>
      </c>
      <c r="B28" s="158"/>
      <c r="C28" s="158"/>
      <c r="D28" s="158"/>
      <c r="E28" s="159"/>
      <c r="F28" s="160">
        <v>2</v>
      </c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>
        <v>3</v>
      </c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>
        <v>4</v>
      </c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>
        <v>5</v>
      </c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>
        <v>6</v>
      </c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>
        <v>7</v>
      </c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>
        <v>8</v>
      </c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>
        <v>9</v>
      </c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160"/>
      <c r="EH28" s="160"/>
      <c r="EI28" s="160"/>
      <c r="EJ28" s="160"/>
      <c r="EK28" s="160"/>
      <c r="EL28" s="160"/>
      <c r="EM28" s="160">
        <v>10</v>
      </c>
      <c r="EN28" s="160"/>
      <c r="EO28" s="160"/>
      <c r="EP28" s="160"/>
      <c r="EQ28" s="160"/>
      <c r="ER28" s="160"/>
      <c r="ES28" s="160"/>
      <c r="ET28" s="160"/>
      <c r="EU28" s="160"/>
      <c r="EV28" s="160"/>
      <c r="EW28" s="160"/>
      <c r="EX28" s="160"/>
      <c r="EY28" s="160"/>
      <c r="EZ28" s="160"/>
      <c r="FA28" s="160"/>
      <c r="FB28" s="160"/>
      <c r="FC28" s="160"/>
      <c r="FD28" s="160"/>
      <c r="FE28" s="160"/>
    </row>
    <row r="29" spans="1:162" s="14" customFormat="1" ht="68.25" customHeight="1" x14ac:dyDescent="0.25">
      <c r="A29" s="148" t="s">
        <v>40</v>
      </c>
      <c r="B29" s="149"/>
      <c r="C29" s="149"/>
      <c r="D29" s="149"/>
      <c r="E29" s="150"/>
      <c r="F29" s="151" t="s">
        <v>93</v>
      </c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 t="s">
        <v>96</v>
      </c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90" t="s">
        <v>99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132">
        <v>40.290999999999997</v>
      </c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41" t="s">
        <v>136</v>
      </c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33">
        <f>CJ14</f>
        <v>11.551767999999999</v>
      </c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>
        <f>DA14</f>
        <v>11.551767999999999</v>
      </c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>
        <f>CY29</f>
        <v>11.551767999999999</v>
      </c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>
        <f>AZ29-DT29</f>
        <v>28.739231999999998</v>
      </c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64"/>
    </row>
    <row r="30" spans="1:162" s="14" customFormat="1" ht="66" customHeight="1" x14ac:dyDescent="0.25">
      <c r="A30" s="148" t="s">
        <v>42</v>
      </c>
      <c r="B30" s="149"/>
      <c r="C30" s="149"/>
      <c r="D30" s="149"/>
      <c r="E30" s="150"/>
      <c r="F30" s="151" t="s">
        <v>94</v>
      </c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 t="s">
        <v>195</v>
      </c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90" t="s">
        <v>100</v>
      </c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132">
        <v>13.333</v>
      </c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41" t="s">
        <v>196</v>
      </c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33">
        <f t="shared" ref="CG30:CG31" si="1">CJ15</f>
        <v>12.759717999999999</v>
      </c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3">
        <f>DA15</f>
        <v>12.759717999999999</v>
      </c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>
        <f>CY30</f>
        <v>12.759717999999999</v>
      </c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133">
        <f>AZ30-DT30</f>
        <v>0.57328200000000074</v>
      </c>
      <c r="EN30" s="133"/>
      <c r="EO30" s="133"/>
      <c r="EP30" s="133"/>
      <c r="EQ30" s="133"/>
      <c r="ER30" s="133"/>
      <c r="ES30" s="133"/>
      <c r="ET30" s="133"/>
      <c r="EU30" s="133"/>
      <c r="EV30" s="133"/>
      <c r="EW30" s="133"/>
      <c r="EX30" s="133"/>
      <c r="EY30" s="133"/>
      <c r="EZ30" s="133"/>
      <c r="FA30" s="133"/>
      <c r="FB30" s="133"/>
      <c r="FC30" s="133"/>
      <c r="FD30" s="133"/>
      <c r="FE30" s="133"/>
    </row>
    <row r="31" spans="1:162" s="14" customFormat="1" ht="117.75" customHeight="1" x14ac:dyDescent="0.25">
      <c r="A31" s="148" t="s">
        <v>44</v>
      </c>
      <c r="B31" s="149"/>
      <c r="C31" s="149"/>
      <c r="D31" s="149"/>
      <c r="E31" s="150"/>
      <c r="F31" s="151" t="s">
        <v>95</v>
      </c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 t="s">
        <v>98</v>
      </c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90" t="s">
        <v>101</v>
      </c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133">
        <v>87.5</v>
      </c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41" t="s">
        <v>197</v>
      </c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33">
        <f t="shared" si="1"/>
        <v>155.87714099999999</v>
      </c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>
        <f>DA16</f>
        <v>155.87714099999999</v>
      </c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>
        <f>CY31</f>
        <v>155.87714099999999</v>
      </c>
      <c r="DU31" s="133"/>
      <c r="DV31" s="133"/>
      <c r="DW31" s="133"/>
      <c r="DX31" s="133"/>
      <c r="DY31" s="133"/>
      <c r="DZ31" s="133"/>
      <c r="EA31" s="133"/>
      <c r="EB31" s="133"/>
      <c r="EC31" s="133"/>
      <c r="ED31" s="133"/>
      <c r="EE31" s="133"/>
      <c r="EF31" s="133"/>
      <c r="EG31" s="133"/>
      <c r="EH31" s="133"/>
      <c r="EI31" s="133"/>
      <c r="EJ31" s="133"/>
      <c r="EK31" s="133"/>
      <c r="EL31" s="133"/>
      <c r="EM31" s="214" t="str">
        <f>EL16</f>
        <v>нет свободной мощности</v>
      </c>
      <c r="EN31" s="214"/>
      <c r="EO31" s="214"/>
      <c r="EP31" s="214"/>
      <c r="EQ31" s="214"/>
      <c r="ER31" s="214"/>
      <c r="ES31" s="214"/>
      <c r="ET31" s="214"/>
      <c r="EU31" s="214"/>
      <c r="EV31" s="214"/>
      <c r="EW31" s="214"/>
      <c r="EX31" s="214"/>
      <c r="EY31" s="214"/>
      <c r="EZ31" s="214"/>
      <c r="FA31" s="214"/>
      <c r="FB31" s="214"/>
      <c r="FC31" s="214"/>
      <c r="FD31" s="214"/>
      <c r="FE31" s="214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83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/>
      <c r="FD35" s="113"/>
      <c r="FE35" s="11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54" t="s">
        <v>4</v>
      </c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54"/>
      <c r="DR37" s="154"/>
      <c r="DS37" s="154"/>
      <c r="DT37" s="154"/>
      <c r="DU37" s="154"/>
      <c r="DV37" s="154"/>
      <c r="DW37" s="154"/>
      <c r="DX37" s="154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5" t="s">
        <v>30</v>
      </c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6" t="s">
        <v>176</v>
      </c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5">
        <v>20</v>
      </c>
      <c r="DB38" s="115"/>
      <c r="DC38" s="115"/>
      <c r="DD38" s="115"/>
      <c r="DE38" s="117" t="s">
        <v>205</v>
      </c>
      <c r="DF38" s="117"/>
      <c r="DG38" s="117"/>
      <c r="DH38" s="117"/>
      <c r="DI38" s="118" t="s">
        <v>6</v>
      </c>
      <c r="DJ38" s="118"/>
      <c r="DK38" s="118"/>
      <c r="DL38" s="118"/>
      <c r="DM38" s="118"/>
      <c r="DN38" s="118"/>
      <c r="DO38" s="118"/>
      <c r="DP38" s="118"/>
      <c r="DQ38" s="118"/>
    </row>
    <row r="39" spans="1:161" s="63" customFormat="1" ht="15.75" x14ac:dyDescent="0.25">
      <c r="C39" s="115" t="s">
        <v>7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6" t="s">
        <v>177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DC39" s="7"/>
    </row>
    <row r="40" spans="1:161" s="61" customFormat="1" ht="15.75" x14ac:dyDescent="0.25">
      <c r="DC40" s="42"/>
    </row>
    <row r="41" spans="1:161" ht="45" customHeight="1" x14ac:dyDescent="0.25">
      <c r="A41" s="167" t="s">
        <v>31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9"/>
      <c r="L41" s="167" t="s">
        <v>32</v>
      </c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  <c r="AD41" s="156" t="s">
        <v>33</v>
      </c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156"/>
      <c r="CO41" s="156"/>
      <c r="CP41" s="156"/>
      <c r="CQ41" s="156"/>
      <c r="CR41" s="156"/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</row>
    <row r="42" spans="1:161" ht="13.5" customHeight="1" x14ac:dyDescent="0.2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2"/>
      <c r="L42" s="170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2"/>
      <c r="AD42" s="170">
        <v>1</v>
      </c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2"/>
      <c r="BK42" s="170">
        <v>2</v>
      </c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2"/>
      <c r="CR42" s="170">
        <v>3</v>
      </c>
      <c r="CS42" s="171"/>
      <c r="CT42" s="171"/>
      <c r="CU42" s="171"/>
      <c r="CV42" s="171"/>
      <c r="CW42" s="171"/>
      <c r="CX42" s="171"/>
      <c r="CY42" s="171"/>
      <c r="CZ42" s="171"/>
      <c r="DA42" s="171"/>
      <c r="DB42" s="171"/>
      <c r="DC42" s="171"/>
      <c r="DD42" s="171"/>
      <c r="DE42" s="171"/>
      <c r="DF42" s="171"/>
      <c r="DG42" s="171"/>
      <c r="DH42" s="171"/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2"/>
      <c r="DY42" s="156" t="s">
        <v>34</v>
      </c>
      <c r="DZ42" s="156"/>
      <c r="EA42" s="156"/>
      <c r="EB42" s="156"/>
      <c r="EC42" s="156"/>
      <c r="ED42" s="156"/>
      <c r="EE42" s="156"/>
      <c r="EF42" s="156"/>
      <c r="EG42" s="156"/>
      <c r="EH42" s="156"/>
      <c r="EI42" s="156"/>
      <c r="EJ42" s="156"/>
      <c r="EK42" s="156"/>
      <c r="EL42" s="156"/>
      <c r="EM42" s="156"/>
      <c r="EN42" s="156"/>
      <c r="EO42" s="156"/>
      <c r="EP42" s="156"/>
      <c r="EQ42" s="156"/>
      <c r="ER42" s="156"/>
      <c r="ES42" s="156"/>
      <c r="ET42" s="156"/>
      <c r="EU42" s="156"/>
      <c r="EV42" s="156"/>
      <c r="EW42" s="156"/>
      <c r="EX42" s="156"/>
      <c r="EY42" s="156"/>
      <c r="EZ42" s="156"/>
      <c r="FA42" s="156"/>
      <c r="FB42" s="156"/>
      <c r="FC42" s="156"/>
      <c r="FD42" s="156"/>
      <c r="FE42" s="156"/>
    </row>
    <row r="43" spans="1:161" ht="13.5" customHeight="1" x14ac:dyDescent="0.25">
      <c r="A43" s="170"/>
      <c r="B43" s="171"/>
      <c r="C43" s="171"/>
      <c r="D43" s="171"/>
      <c r="E43" s="171"/>
      <c r="F43" s="171"/>
      <c r="G43" s="171"/>
      <c r="H43" s="171"/>
      <c r="I43" s="171"/>
      <c r="J43" s="171"/>
      <c r="K43" s="172"/>
      <c r="L43" s="170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2"/>
      <c r="AD43" s="170" t="s">
        <v>35</v>
      </c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2"/>
      <c r="BK43" s="170" t="s">
        <v>36</v>
      </c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2"/>
      <c r="CR43" s="170" t="s">
        <v>37</v>
      </c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2"/>
      <c r="DY43" s="156" t="s">
        <v>34</v>
      </c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6"/>
      <c r="EK43" s="156"/>
      <c r="EL43" s="156"/>
      <c r="EM43" s="156"/>
      <c r="EN43" s="156"/>
      <c r="EO43" s="156"/>
      <c r="EP43" s="156"/>
      <c r="EQ43" s="156"/>
      <c r="ER43" s="156"/>
      <c r="ES43" s="156"/>
      <c r="ET43" s="156"/>
      <c r="EU43" s="156"/>
      <c r="EV43" s="156"/>
      <c r="EW43" s="156"/>
      <c r="EX43" s="156"/>
      <c r="EY43" s="156"/>
      <c r="EZ43" s="156"/>
      <c r="FA43" s="156"/>
      <c r="FB43" s="156"/>
      <c r="FC43" s="156"/>
      <c r="FD43" s="156"/>
      <c r="FE43" s="156"/>
    </row>
    <row r="44" spans="1:161" ht="44.25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9"/>
      <c r="L44" s="167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9"/>
      <c r="AD44" s="173" t="s">
        <v>38</v>
      </c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 t="s">
        <v>39</v>
      </c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 t="s">
        <v>38</v>
      </c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 t="s">
        <v>39</v>
      </c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 t="s">
        <v>38</v>
      </c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 t="s">
        <v>39</v>
      </c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 t="s">
        <v>38</v>
      </c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 t="s">
        <v>39</v>
      </c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</row>
    <row r="45" spans="1:161" s="18" customFormat="1" x14ac:dyDescent="0.25">
      <c r="A45" s="148" t="s">
        <v>40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74" t="s">
        <v>41</v>
      </c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</row>
    <row r="46" spans="1:161" s="18" customFormat="1" x14ac:dyDescent="0.25">
      <c r="A46" s="148" t="s">
        <v>42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74" t="s">
        <v>43</v>
      </c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</row>
    <row r="47" spans="1:161" s="18" customFormat="1" x14ac:dyDescent="0.25">
      <c r="A47" s="148" t="s">
        <v>44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74" t="s">
        <v>45</v>
      </c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</row>
    <row r="48" spans="1:161" s="18" customFormat="1" x14ac:dyDescent="0.25">
      <c r="A48" s="148" t="s">
        <v>34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50"/>
      <c r="L48" s="174" t="s">
        <v>34</v>
      </c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83" t="s">
        <v>119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</row>
    <row r="53" spans="1:161" s="8" customFormat="1" ht="15.75" x14ac:dyDescent="0.25">
      <c r="AV53" s="154" t="s">
        <v>4</v>
      </c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154"/>
      <c r="CW53" s="154"/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54"/>
      <c r="DI53" s="154"/>
      <c r="DJ53" s="154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5" t="s">
        <v>112</v>
      </c>
      <c r="BH54" s="115"/>
      <c r="BI54" s="115"/>
      <c r="BJ54" s="115"/>
      <c r="BK54" s="115"/>
      <c r="BL54" s="115"/>
      <c r="BM54" s="115"/>
      <c r="BN54" s="115"/>
      <c r="BO54" s="115"/>
      <c r="BP54" s="115"/>
      <c r="BQ54" s="116" t="s">
        <v>176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5">
        <v>20</v>
      </c>
      <c r="CJ54" s="115"/>
      <c r="CK54" s="115"/>
      <c r="CL54" s="115"/>
      <c r="CM54" s="117" t="s">
        <v>205</v>
      </c>
      <c r="CN54" s="117"/>
      <c r="CO54" s="117"/>
      <c r="CP54" s="117"/>
      <c r="CQ54" s="118" t="s">
        <v>6</v>
      </c>
      <c r="CR54" s="118"/>
      <c r="CS54" s="118"/>
      <c r="CT54" s="118"/>
      <c r="CU54" s="118"/>
      <c r="CV54" s="118"/>
      <c r="CW54" s="118"/>
      <c r="CX54" s="118"/>
      <c r="DC54" s="10"/>
    </row>
    <row r="55" spans="1:161" s="63" customFormat="1" ht="15.75" x14ac:dyDescent="0.25">
      <c r="O55" s="155" t="s">
        <v>7</v>
      </c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16" t="s">
        <v>177</v>
      </c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DC55" s="7"/>
    </row>
    <row r="57" spans="1:161" ht="66" customHeight="1" x14ac:dyDescent="0.25">
      <c r="A57" s="156" t="s">
        <v>47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 t="s">
        <v>48</v>
      </c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 t="s">
        <v>49</v>
      </c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 t="s">
        <v>50</v>
      </c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 t="s">
        <v>51</v>
      </c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 t="s">
        <v>52</v>
      </c>
      <c r="EB57" s="156"/>
      <c r="EC57" s="156"/>
      <c r="ED57" s="156"/>
      <c r="EE57" s="156"/>
      <c r="EF57" s="156"/>
      <c r="EG57" s="156"/>
      <c r="EH57" s="156"/>
      <c r="EI57" s="156"/>
      <c r="EJ57" s="156"/>
      <c r="EK57" s="156"/>
      <c r="EL57" s="156"/>
      <c r="EM57" s="156"/>
      <c r="EN57" s="156"/>
      <c r="EO57" s="156"/>
      <c r="EP57" s="156"/>
      <c r="EQ57" s="156"/>
      <c r="ER57" s="156"/>
      <c r="ES57" s="156"/>
      <c r="ET57" s="156"/>
      <c r="EU57" s="156"/>
      <c r="EV57" s="156"/>
      <c r="EW57" s="156"/>
      <c r="EX57" s="156"/>
      <c r="EY57" s="156"/>
      <c r="EZ57" s="156"/>
      <c r="FA57" s="156"/>
      <c r="FB57" s="156"/>
      <c r="FC57" s="156"/>
      <c r="FD57" s="156"/>
      <c r="FE57" s="156"/>
    </row>
    <row r="58" spans="1:161" s="20" customFormat="1" x14ac:dyDescent="0.25">
      <c r="A58" s="127">
        <v>1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>
        <v>2</v>
      </c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>
        <v>3</v>
      </c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>
        <v>4</v>
      </c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>
        <v>5</v>
      </c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>
        <v>6</v>
      </c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</row>
    <row r="59" spans="1:161" s="20" customFormat="1" ht="30" customHeight="1" x14ac:dyDescent="0.25">
      <c r="A59" s="90" t="s">
        <v>93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84" t="s">
        <v>111</v>
      </c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6"/>
      <c r="AS59" s="145" t="s">
        <v>104</v>
      </c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7"/>
      <c r="BQ59" s="138">
        <v>6.8760000000000003</v>
      </c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40"/>
      <c r="CT59" s="71">
        <v>8.3219999999999992</v>
      </c>
      <c r="CU59" s="71">
        <v>8.3219999999999992</v>
      </c>
      <c r="CV59" s="138">
        <f t="shared" ref="CV59:CV66" si="2">BQ59</f>
        <v>6.8760000000000003</v>
      </c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40"/>
      <c r="EA59" s="103">
        <f>EL14</f>
        <v>28.739231999999998</v>
      </c>
      <c r="EB59" s="175"/>
      <c r="EC59" s="175"/>
      <c r="ED59" s="175"/>
      <c r="EE59" s="175"/>
      <c r="EF59" s="175"/>
      <c r="EG59" s="175"/>
      <c r="EH59" s="175"/>
      <c r="EI59" s="175"/>
      <c r="EJ59" s="175"/>
      <c r="EK59" s="175"/>
      <c r="EL59" s="175"/>
      <c r="EM59" s="175"/>
      <c r="EN59" s="175"/>
      <c r="EO59" s="175"/>
      <c r="EP59" s="175"/>
      <c r="EQ59" s="175"/>
      <c r="ER59" s="175"/>
      <c r="ES59" s="175"/>
      <c r="ET59" s="175"/>
      <c r="EU59" s="175"/>
      <c r="EV59" s="175"/>
      <c r="EW59" s="175"/>
      <c r="EX59" s="175"/>
      <c r="EY59" s="175"/>
      <c r="EZ59" s="175"/>
      <c r="FA59" s="175"/>
      <c r="FB59" s="175"/>
      <c r="FC59" s="175"/>
      <c r="FD59" s="175"/>
      <c r="FE59" s="176"/>
    </row>
    <row r="60" spans="1:161" s="20" customFormat="1" ht="30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87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9"/>
      <c r="AS60" s="145" t="s">
        <v>105</v>
      </c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7"/>
      <c r="BQ60" s="138">
        <v>2.4258100000000002</v>
      </c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40"/>
      <c r="CT60" s="73">
        <v>3.44</v>
      </c>
      <c r="CU60" s="73">
        <v>3.44</v>
      </c>
      <c r="CV60" s="133">
        <f t="shared" si="2"/>
        <v>2.4258100000000002</v>
      </c>
      <c r="CW60" s="133">
        <v>3.44</v>
      </c>
      <c r="CX60" s="133">
        <v>3.44</v>
      </c>
      <c r="CY60" s="133">
        <v>3.44</v>
      </c>
      <c r="CZ60" s="133">
        <v>3.44</v>
      </c>
      <c r="DA60" s="133">
        <v>3.44</v>
      </c>
      <c r="DB60" s="133">
        <v>3.44</v>
      </c>
      <c r="DC60" s="133">
        <v>3.44</v>
      </c>
      <c r="DD60" s="133">
        <v>3.44</v>
      </c>
      <c r="DE60" s="133">
        <v>3.44</v>
      </c>
      <c r="DF60" s="133">
        <v>3.44</v>
      </c>
      <c r="DG60" s="133">
        <v>3.44</v>
      </c>
      <c r="DH60" s="133">
        <v>3.44</v>
      </c>
      <c r="DI60" s="133">
        <v>3.44</v>
      </c>
      <c r="DJ60" s="133">
        <v>3.44</v>
      </c>
      <c r="DK60" s="133">
        <v>3.44</v>
      </c>
      <c r="DL60" s="133">
        <v>3.44</v>
      </c>
      <c r="DM60" s="133">
        <v>3.44</v>
      </c>
      <c r="DN60" s="133">
        <v>3.44</v>
      </c>
      <c r="DO60" s="133">
        <v>3.44</v>
      </c>
      <c r="DP60" s="133">
        <v>3.44</v>
      </c>
      <c r="DQ60" s="133">
        <v>3.44</v>
      </c>
      <c r="DR60" s="133">
        <v>3.44</v>
      </c>
      <c r="DS60" s="133">
        <v>3.44</v>
      </c>
      <c r="DT60" s="133">
        <v>3.44</v>
      </c>
      <c r="DU60" s="133">
        <v>3.44</v>
      </c>
      <c r="DV60" s="133">
        <v>3.44</v>
      </c>
      <c r="DW60" s="133">
        <v>3.44</v>
      </c>
      <c r="DX60" s="133">
        <v>3.44</v>
      </c>
      <c r="DY60" s="133">
        <v>3.44</v>
      </c>
      <c r="DZ60" s="133">
        <v>3.44</v>
      </c>
      <c r="EA60" s="216"/>
      <c r="EB60" s="217"/>
      <c r="EC60" s="217"/>
      <c r="ED60" s="217"/>
      <c r="EE60" s="217"/>
      <c r="EF60" s="217"/>
      <c r="EG60" s="217"/>
      <c r="EH60" s="217"/>
      <c r="EI60" s="217"/>
      <c r="EJ60" s="217"/>
      <c r="EK60" s="217"/>
      <c r="EL60" s="217"/>
      <c r="EM60" s="217"/>
      <c r="EN60" s="217"/>
      <c r="EO60" s="217"/>
      <c r="EP60" s="217"/>
      <c r="EQ60" s="217"/>
      <c r="ER60" s="217"/>
      <c r="ES60" s="217"/>
      <c r="ET60" s="217"/>
      <c r="EU60" s="217"/>
      <c r="EV60" s="217"/>
      <c r="EW60" s="217"/>
      <c r="EX60" s="217"/>
      <c r="EY60" s="217"/>
      <c r="EZ60" s="217"/>
      <c r="FA60" s="217"/>
      <c r="FB60" s="217"/>
      <c r="FC60" s="217"/>
      <c r="FD60" s="217"/>
      <c r="FE60" s="218"/>
    </row>
    <row r="61" spans="1:161" s="20" customFormat="1" ht="30" customHeight="1" x14ac:dyDescent="0.25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87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9"/>
      <c r="AS61" s="145" t="s">
        <v>106</v>
      </c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7"/>
      <c r="BQ61" s="138">
        <v>1.15E-2</v>
      </c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  <c r="CP61" s="139"/>
      <c r="CQ61" s="139"/>
      <c r="CR61" s="139"/>
      <c r="CS61" s="140"/>
      <c r="CT61" s="73">
        <v>2.5999999999999999E-2</v>
      </c>
      <c r="CU61" s="73">
        <v>2.5999999999999999E-2</v>
      </c>
      <c r="CV61" s="133">
        <f t="shared" si="2"/>
        <v>1.15E-2</v>
      </c>
      <c r="CW61" s="133">
        <v>2.5999999999999999E-2</v>
      </c>
      <c r="CX61" s="133">
        <v>2.5999999999999999E-2</v>
      </c>
      <c r="CY61" s="133">
        <v>2.5999999999999999E-2</v>
      </c>
      <c r="CZ61" s="133">
        <v>2.5999999999999999E-2</v>
      </c>
      <c r="DA61" s="133">
        <v>2.5999999999999999E-2</v>
      </c>
      <c r="DB61" s="133">
        <v>2.5999999999999999E-2</v>
      </c>
      <c r="DC61" s="133">
        <v>2.5999999999999999E-2</v>
      </c>
      <c r="DD61" s="133">
        <v>2.5999999999999999E-2</v>
      </c>
      <c r="DE61" s="133">
        <v>2.5999999999999999E-2</v>
      </c>
      <c r="DF61" s="133">
        <v>2.5999999999999999E-2</v>
      </c>
      <c r="DG61" s="133">
        <v>2.5999999999999999E-2</v>
      </c>
      <c r="DH61" s="133">
        <v>2.5999999999999999E-2</v>
      </c>
      <c r="DI61" s="133">
        <v>2.5999999999999999E-2</v>
      </c>
      <c r="DJ61" s="133">
        <v>2.5999999999999999E-2</v>
      </c>
      <c r="DK61" s="133">
        <v>2.5999999999999999E-2</v>
      </c>
      <c r="DL61" s="133">
        <v>2.5999999999999999E-2</v>
      </c>
      <c r="DM61" s="133">
        <v>2.5999999999999999E-2</v>
      </c>
      <c r="DN61" s="133">
        <v>2.5999999999999999E-2</v>
      </c>
      <c r="DO61" s="133">
        <v>2.5999999999999999E-2</v>
      </c>
      <c r="DP61" s="133">
        <v>2.5999999999999999E-2</v>
      </c>
      <c r="DQ61" s="133">
        <v>2.5999999999999999E-2</v>
      </c>
      <c r="DR61" s="133">
        <v>2.5999999999999999E-2</v>
      </c>
      <c r="DS61" s="133">
        <v>2.5999999999999999E-2</v>
      </c>
      <c r="DT61" s="133">
        <v>2.5999999999999999E-2</v>
      </c>
      <c r="DU61" s="133">
        <v>2.5999999999999999E-2</v>
      </c>
      <c r="DV61" s="133">
        <v>2.5999999999999999E-2</v>
      </c>
      <c r="DW61" s="133">
        <v>2.5999999999999999E-2</v>
      </c>
      <c r="DX61" s="133">
        <v>2.5999999999999999E-2</v>
      </c>
      <c r="DY61" s="133">
        <v>2.5999999999999999E-2</v>
      </c>
      <c r="DZ61" s="133">
        <v>2.5999999999999999E-2</v>
      </c>
      <c r="EA61" s="216"/>
      <c r="EB61" s="217"/>
      <c r="EC61" s="217"/>
      <c r="ED61" s="217"/>
      <c r="EE61" s="217"/>
      <c r="EF61" s="217"/>
      <c r="EG61" s="217"/>
      <c r="EH61" s="217"/>
      <c r="EI61" s="217"/>
      <c r="EJ61" s="217"/>
      <c r="EK61" s="217"/>
      <c r="EL61" s="217"/>
      <c r="EM61" s="217"/>
      <c r="EN61" s="217"/>
      <c r="EO61" s="217"/>
      <c r="EP61" s="217"/>
      <c r="EQ61" s="217"/>
      <c r="ER61" s="217"/>
      <c r="ES61" s="217"/>
      <c r="ET61" s="217"/>
      <c r="EU61" s="217"/>
      <c r="EV61" s="217"/>
      <c r="EW61" s="217"/>
      <c r="EX61" s="217"/>
      <c r="EY61" s="217"/>
      <c r="EZ61" s="217"/>
      <c r="FA61" s="217"/>
      <c r="FB61" s="217"/>
      <c r="FC61" s="217"/>
      <c r="FD61" s="217"/>
      <c r="FE61" s="218"/>
    </row>
    <row r="62" spans="1:161" s="20" customFormat="1" ht="30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87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9"/>
      <c r="AS62" s="145" t="s">
        <v>188</v>
      </c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7"/>
      <c r="BQ62" s="138">
        <v>8.2598000000000005E-2</v>
      </c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  <c r="CP62" s="139"/>
      <c r="CQ62" s="139"/>
      <c r="CR62" s="139"/>
      <c r="CS62" s="140"/>
      <c r="CT62" s="73">
        <v>8.2598000000000005E-2</v>
      </c>
      <c r="CU62" s="73">
        <v>8.2598000000000005E-2</v>
      </c>
      <c r="CV62" s="133">
        <f t="shared" si="2"/>
        <v>8.2598000000000005E-2</v>
      </c>
      <c r="CW62" s="133">
        <v>8.2598000000000005E-2</v>
      </c>
      <c r="CX62" s="133">
        <v>8.2598000000000005E-2</v>
      </c>
      <c r="CY62" s="133">
        <v>8.2598000000000005E-2</v>
      </c>
      <c r="CZ62" s="133">
        <v>8.2598000000000005E-2</v>
      </c>
      <c r="DA62" s="133">
        <v>8.2598000000000005E-2</v>
      </c>
      <c r="DB62" s="133">
        <v>8.2598000000000005E-2</v>
      </c>
      <c r="DC62" s="133">
        <v>8.2598000000000005E-2</v>
      </c>
      <c r="DD62" s="133">
        <v>8.2598000000000005E-2</v>
      </c>
      <c r="DE62" s="133">
        <v>8.2598000000000005E-2</v>
      </c>
      <c r="DF62" s="133">
        <v>8.2598000000000005E-2</v>
      </c>
      <c r="DG62" s="133">
        <v>8.2598000000000005E-2</v>
      </c>
      <c r="DH62" s="133">
        <v>8.2598000000000005E-2</v>
      </c>
      <c r="DI62" s="133">
        <v>8.2598000000000005E-2</v>
      </c>
      <c r="DJ62" s="133">
        <v>8.2598000000000005E-2</v>
      </c>
      <c r="DK62" s="133">
        <v>8.2598000000000005E-2</v>
      </c>
      <c r="DL62" s="133">
        <v>8.2598000000000005E-2</v>
      </c>
      <c r="DM62" s="133">
        <v>8.2598000000000005E-2</v>
      </c>
      <c r="DN62" s="133">
        <v>8.2598000000000005E-2</v>
      </c>
      <c r="DO62" s="133">
        <v>8.2598000000000005E-2</v>
      </c>
      <c r="DP62" s="133">
        <v>8.2598000000000005E-2</v>
      </c>
      <c r="DQ62" s="133">
        <v>8.2598000000000005E-2</v>
      </c>
      <c r="DR62" s="133">
        <v>8.2598000000000005E-2</v>
      </c>
      <c r="DS62" s="133">
        <v>8.2598000000000005E-2</v>
      </c>
      <c r="DT62" s="133">
        <v>8.2598000000000005E-2</v>
      </c>
      <c r="DU62" s="133">
        <v>8.2598000000000005E-2</v>
      </c>
      <c r="DV62" s="133">
        <v>8.2598000000000005E-2</v>
      </c>
      <c r="DW62" s="133">
        <v>8.2598000000000005E-2</v>
      </c>
      <c r="DX62" s="133">
        <v>8.2598000000000005E-2</v>
      </c>
      <c r="DY62" s="133">
        <v>8.2598000000000005E-2</v>
      </c>
      <c r="DZ62" s="133">
        <v>8.2598000000000005E-2</v>
      </c>
      <c r="EA62" s="216"/>
      <c r="EB62" s="217"/>
      <c r="EC62" s="217"/>
      <c r="ED62" s="217"/>
      <c r="EE62" s="217"/>
      <c r="EF62" s="217"/>
      <c r="EG62" s="217"/>
      <c r="EH62" s="217"/>
      <c r="EI62" s="217"/>
      <c r="EJ62" s="217"/>
      <c r="EK62" s="217"/>
      <c r="EL62" s="217"/>
      <c r="EM62" s="217"/>
      <c r="EN62" s="217"/>
      <c r="EO62" s="217"/>
      <c r="EP62" s="217"/>
      <c r="EQ62" s="217"/>
      <c r="ER62" s="217"/>
      <c r="ES62" s="217"/>
      <c r="ET62" s="217"/>
      <c r="EU62" s="217"/>
      <c r="EV62" s="217"/>
      <c r="EW62" s="217"/>
      <c r="EX62" s="217"/>
      <c r="EY62" s="217"/>
      <c r="EZ62" s="217"/>
      <c r="FA62" s="217"/>
      <c r="FB62" s="217"/>
      <c r="FC62" s="217"/>
      <c r="FD62" s="217"/>
      <c r="FE62" s="218"/>
    </row>
    <row r="63" spans="1:161" s="20" customFormat="1" ht="52.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87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9"/>
      <c r="AS63" s="145" t="s">
        <v>200</v>
      </c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7"/>
      <c r="BQ63" s="138">
        <v>5.1999999999999998E-2</v>
      </c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40"/>
      <c r="CT63" s="73">
        <v>7.0000000000000007E-2</v>
      </c>
      <c r="CU63" s="73">
        <v>7.0000000000000007E-2</v>
      </c>
      <c r="CV63" s="133">
        <f t="shared" si="2"/>
        <v>5.1999999999999998E-2</v>
      </c>
      <c r="CW63" s="133">
        <v>7.0000000000000007E-2</v>
      </c>
      <c r="CX63" s="133">
        <v>7.0000000000000007E-2</v>
      </c>
      <c r="CY63" s="133">
        <v>7.0000000000000007E-2</v>
      </c>
      <c r="CZ63" s="133">
        <v>7.0000000000000007E-2</v>
      </c>
      <c r="DA63" s="133">
        <v>7.0000000000000007E-2</v>
      </c>
      <c r="DB63" s="133">
        <v>7.0000000000000007E-2</v>
      </c>
      <c r="DC63" s="133">
        <v>7.0000000000000007E-2</v>
      </c>
      <c r="DD63" s="133">
        <v>7.0000000000000007E-2</v>
      </c>
      <c r="DE63" s="133">
        <v>7.0000000000000007E-2</v>
      </c>
      <c r="DF63" s="133">
        <v>7.0000000000000007E-2</v>
      </c>
      <c r="DG63" s="133">
        <v>7.0000000000000007E-2</v>
      </c>
      <c r="DH63" s="133">
        <v>7.0000000000000007E-2</v>
      </c>
      <c r="DI63" s="133">
        <v>7.0000000000000007E-2</v>
      </c>
      <c r="DJ63" s="133">
        <v>7.0000000000000007E-2</v>
      </c>
      <c r="DK63" s="133">
        <v>7.0000000000000007E-2</v>
      </c>
      <c r="DL63" s="133">
        <v>7.0000000000000007E-2</v>
      </c>
      <c r="DM63" s="133">
        <v>7.0000000000000007E-2</v>
      </c>
      <c r="DN63" s="133">
        <v>7.0000000000000007E-2</v>
      </c>
      <c r="DO63" s="133">
        <v>7.0000000000000007E-2</v>
      </c>
      <c r="DP63" s="133">
        <v>7.0000000000000007E-2</v>
      </c>
      <c r="DQ63" s="133">
        <v>7.0000000000000007E-2</v>
      </c>
      <c r="DR63" s="133">
        <v>7.0000000000000007E-2</v>
      </c>
      <c r="DS63" s="133">
        <v>7.0000000000000007E-2</v>
      </c>
      <c r="DT63" s="133">
        <v>7.0000000000000007E-2</v>
      </c>
      <c r="DU63" s="133">
        <v>7.0000000000000007E-2</v>
      </c>
      <c r="DV63" s="133">
        <v>7.0000000000000007E-2</v>
      </c>
      <c r="DW63" s="133">
        <v>7.0000000000000007E-2</v>
      </c>
      <c r="DX63" s="133">
        <v>7.0000000000000007E-2</v>
      </c>
      <c r="DY63" s="133">
        <v>7.0000000000000007E-2</v>
      </c>
      <c r="DZ63" s="133">
        <v>7.0000000000000007E-2</v>
      </c>
      <c r="EA63" s="216"/>
      <c r="EB63" s="217"/>
      <c r="EC63" s="217"/>
      <c r="ED63" s="217"/>
      <c r="EE63" s="217"/>
      <c r="EF63" s="217"/>
      <c r="EG63" s="217"/>
      <c r="EH63" s="217"/>
      <c r="EI63" s="217"/>
      <c r="EJ63" s="217"/>
      <c r="EK63" s="217"/>
      <c r="EL63" s="217"/>
      <c r="EM63" s="217"/>
      <c r="EN63" s="217"/>
      <c r="EO63" s="217"/>
      <c r="EP63" s="217"/>
      <c r="EQ63" s="217"/>
      <c r="ER63" s="217"/>
      <c r="ES63" s="217"/>
      <c r="ET63" s="217"/>
      <c r="EU63" s="217"/>
      <c r="EV63" s="217"/>
      <c r="EW63" s="217"/>
      <c r="EX63" s="217"/>
      <c r="EY63" s="217"/>
      <c r="EZ63" s="217"/>
      <c r="FA63" s="217"/>
      <c r="FB63" s="217"/>
      <c r="FC63" s="217"/>
      <c r="FD63" s="217"/>
      <c r="FE63" s="218"/>
    </row>
    <row r="64" spans="1:161" s="20" customFormat="1" ht="30" customHeight="1" x14ac:dyDescent="0.25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87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9"/>
      <c r="AS64" s="177" t="s">
        <v>110</v>
      </c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9"/>
      <c r="BQ64" s="138">
        <v>2.1038600000000001</v>
      </c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40"/>
      <c r="CT64" s="74">
        <v>0</v>
      </c>
      <c r="CU64" s="74">
        <v>0</v>
      </c>
      <c r="CV64" s="215">
        <f t="shared" si="2"/>
        <v>2.1038600000000001</v>
      </c>
      <c r="CW64" s="215"/>
      <c r="CX64" s="215"/>
      <c r="CY64" s="215"/>
      <c r="CZ64" s="215"/>
      <c r="DA64" s="215"/>
      <c r="DB64" s="215"/>
      <c r="DC64" s="215"/>
      <c r="DD64" s="215"/>
      <c r="DE64" s="215"/>
      <c r="DF64" s="215"/>
      <c r="DG64" s="215"/>
      <c r="DH64" s="215"/>
      <c r="DI64" s="215"/>
      <c r="DJ64" s="215"/>
      <c r="DK64" s="215"/>
      <c r="DL64" s="215"/>
      <c r="DM64" s="215"/>
      <c r="DN64" s="215"/>
      <c r="DO64" s="215"/>
      <c r="DP64" s="215"/>
      <c r="DQ64" s="215"/>
      <c r="DR64" s="215"/>
      <c r="DS64" s="215"/>
      <c r="DT64" s="215"/>
      <c r="DU64" s="215"/>
      <c r="DV64" s="215"/>
      <c r="DW64" s="215"/>
      <c r="DX64" s="215"/>
      <c r="DY64" s="215"/>
      <c r="DZ64" s="215"/>
      <c r="EA64" s="216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8"/>
    </row>
    <row r="65" spans="1:161" s="35" customFormat="1" ht="30" customHeight="1" x14ac:dyDescent="0.25">
      <c r="A65" s="90" t="s">
        <v>94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 t="s">
        <v>115</v>
      </c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141" t="s">
        <v>105</v>
      </c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38">
        <v>0.89078999999999997</v>
      </c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40"/>
      <c r="CT65" s="73">
        <v>1.6819999999999999</v>
      </c>
      <c r="CU65" s="73">
        <v>1.6819999999999999</v>
      </c>
      <c r="CV65" s="133">
        <f t="shared" si="2"/>
        <v>0.89078999999999997</v>
      </c>
      <c r="CW65" s="133">
        <v>1.6819999999999999</v>
      </c>
      <c r="CX65" s="133">
        <v>1.6819999999999999</v>
      </c>
      <c r="CY65" s="133">
        <v>1.6819999999999999</v>
      </c>
      <c r="CZ65" s="133">
        <v>1.6819999999999999</v>
      </c>
      <c r="DA65" s="133">
        <v>1.6819999999999999</v>
      </c>
      <c r="DB65" s="133">
        <v>1.6819999999999999</v>
      </c>
      <c r="DC65" s="133">
        <v>1.6819999999999999</v>
      </c>
      <c r="DD65" s="133">
        <v>1.6819999999999999</v>
      </c>
      <c r="DE65" s="133">
        <v>1.6819999999999999</v>
      </c>
      <c r="DF65" s="133">
        <v>1.6819999999999999</v>
      </c>
      <c r="DG65" s="133">
        <v>1.6819999999999999</v>
      </c>
      <c r="DH65" s="133">
        <v>1.6819999999999999</v>
      </c>
      <c r="DI65" s="133">
        <v>1.6819999999999999</v>
      </c>
      <c r="DJ65" s="133">
        <v>1.6819999999999999</v>
      </c>
      <c r="DK65" s="133">
        <v>1.6819999999999999</v>
      </c>
      <c r="DL65" s="133">
        <v>1.6819999999999999</v>
      </c>
      <c r="DM65" s="133">
        <v>1.6819999999999999</v>
      </c>
      <c r="DN65" s="133">
        <v>1.6819999999999999</v>
      </c>
      <c r="DO65" s="133">
        <v>1.6819999999999999</v>
      </c>
      <c r="DP65" s="133">
        <v>1.6819999999999999</v>
      </c>
      <c r="DQ65" s="133">
        <v>1.6819999999999999</v>
      </c>
      <c r="DR65" s="133">
        <v>1.6819999999999999</v>
      </c>
      <c r="DS65" s="133">
        <v>1.6819999999999999</v>
      </c>
      <c r="DT65" s="133">
        <v>1.6819999999999999</v>
      </c>
      <c r="DU65" s="133">
        <v>1.6819999999999999</v>
      </c>
      <c r="DV65" s="133">
        <v>1.6819999999999999</v>
      </c>
      <c r="DW65" s="133">
        <v>1.6819999999999999</v>
      </c>
      <c r="DX65" s="133">
        <v>1.6819999999999999</v>
      </c>
      <c r="DY65" s="133">
        <v>1.6819999999999999</v>
      </c>
      <c r="DZ65" s="133">
        <v>1.6819999999999999</v>
      </c>
      <c r="EA65" s="133">
        <f>EM30</f>
        <v>0.57328200000000074</v>
      </c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</row>
    <row r="66" spans="1:161" s="35" customFormat="1" ht="30" customHeight="1" x14ac:dyDescent="0.25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141" t="s">
        <v>201</v>
      </c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38">
        <v>8.6</v>
      </c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40"/>
      <c r="CT66" s="73">
        <v>6.2</v>
      </c>
      <c r="CU66" s="73">
        <v>6.2</v>
      </c>
      <c r="CV66" s="133">
        <f t="shared" si="2"/>
        <v>8.6</v>
      </c>
      <c r="CW66" s="133">
        <v>6.2</v>
      </c>
      <c r="CX66" s="133">
        <v>6.2</v>
      </c>
      <c r="CY66" s="133">
        <v>6.2</v>
      </c>
      <c r="CZ66" s="133">
        <v>6.2</v>
      </c>
      <c r="DA66" s="133">
        <v>6.2</v>
      </c>
      <c r="DB66" s="133">
        <v>6.2</v>
      </c>
      <c r="DC66" s="133">
        <v>6.2</v>
      </c>
      <c r="DD66" s="133">
        <v>6.2</v>
      </c>
      <c r="DE66" s="133">
        <v>6.2</v>
      </c>
      <c r="DF66" s="133">
        <v>6.2</v>
      </c>
      <c r="DG66" s="133">
        <v>6.2</v>
      </c>
      <c r="DH66" s="133">
        <v>6.2</v>
      </c>
      <c r="DI66" s="133">
        <v>6.2</v>
      </c>
      <c r="DJ66" s="133">
        <v>6.2</v>
      </c>
      <c r="DK66" s="133">
        <v>6.2</v>
      </c>
      <c r="DL66" s="133">
        <v>6.2</v>
      </c>
      <c r="DM66" s="133">
        <v>6.2</v>
      </c>
      <c r="DN66" s="133">
        <v>6.2</v>
      </c>
      <c r="DO66" s="133">
        <v>6.2</v>
      </c>
      <c r="DP66" s="133">
        <v>6.2</v>
      </c>
      <c r="DQ66" s="133">
        <v>6.2</v>
      </c>
      <c r="DR66" s="133">
        <v>6.2</v>
      </c>
      <c r="DS66" s="133">
        <v>6.2</v>
      </c>
      <c r="DT66" s="133">
        <v>6.2</v>
      </c>
      <c r="DU66" s="133">
        <v>6.2</v>
      </c>
      <c r="DV66" s="133">
        <v>6.2</v>
      </c>
      <c r="DW66" s="133">
        <v>6.2</v>
      </c>
      <c r="DX66" s="133">
        <v>6.2</v>
      </c>
      <c r="DY66" s="133">
        <v>6.2</v>
      </c>
      <c r="DZ66" s="133">
        <v>6.2</v>
      </c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  <c r="EY66" s="133"/>
      <c r="EZ66" s="133"/>
      <c r="FA66" s="133"/>
      <c r="FB66" s="133"/>
      <c r="FC66" s="133"/>
      <c r="FD66" s="133"/>
      <c r="FE66" s="133"/>
    </row>
    <row r="67" spans="1:161" s="35" customFormat="1" ht="30" hidden="1" customHeight="1" x14ac:dyDescent="0.25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33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</row>
    <row r="68" spans="1:161" s="35" customFormat="1" ht="30" customHeight="1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141" t="s">
        <v>110</v>
      </c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38">
        <v>3.2689279999999998</v>
      </c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73">
        <v>3.5000900000000001</v>
      </c>
      <c r="CU68" s="73">
        <v>3.5000900000000001</v>
      </c>
      <c r="CV68" s="133">
        <f t="shared" ref="CV68:CV76" si="3">BQ68</f>
        <v>3.2689279999999998</v>
      </c>
      <c r="CW68" s="133">
        <v>3.5000900000000001</v>
      </c>
      <c r="CX68" s="133">
        <v>3.5000900000000001</v>
      </c>
      <c r="CY68" s="133">
        <v>3.5000900000000001</v>
      </c>
      <c r="CZ68" s="133">
        <v>3.5000900000000001</v>
      </c>
      <c r="DA68" s="133">
        <v>3.5000900000000001</v>
      </c>
      <c r="DB68" s="133">
        <v>3.5000900000000001</v>
      </c>
      <c r="DC68" s="133">
        <v>3.5000900000000001</v>
      </c>
      <c r="DD68" s="133">
        <v>3.5000900000000001</v>
      </c>
      <c r="DE68" s="133">
        <v>3.5000900000000001</v>
      </c>
      <c r="DF68" s="133">
        <v>3.5000900000000001</v>
      </c>
      <c r="DG68" s="133">
        <v>3.5000900000000001</v>
      </c>
      <c r="DH68" s="133">
        <v>3.5000900000000001</v>
      </c>
      <c r="DI68" s="133">
        <v>3.5000900000000001</v>
      </c>
      <c r="DJ68" s="133">
        <v>3.5000900000000001</v>
      </c>
      <c r="DK68" s="133">
        <v>3.5000900000000001</v>
      </c>
      <c r="DL68" s="133">
        <v>3.5000900000000001</v>
      </c>
      <c r="DM68" s="133">
        <v>3.5000900000000001</v>
      </c>
      <c r="DN68" s="133">
        <v>3.5000900000000001</v>
      </c>
      <c r="DO68" s="133">
        <v>3.5000900000000001</v>
      </c>
      <c r="DP68" s="133">
        <v>3.5000900000000001</v>
      </c>
      <c r="DQ68" s="133">
        <v>3.5000900000000001</v>
      </c>
      <c r="DR68" s="133">
        <v>3.5000900000000001</v>
      </c>
      <c r="DS68" s="133">
        <v>3.5000900000000001</v>
      </c>
      <c r="DT68" s="133">
        <v>3.5000900000000001</v>
      </c>
      <c r="DU68" s="133">
        <v>3.5000900000000001</v>
      </c>
      <c r="DV68" s="133">
        <v>3.5000900000000001</v>
      </c>
      <c r="DW68" s="133">
        <v>3.5000900000000001</v>
      </c>
      <c r="DX68" s="133">
        <v>3.5000900000000001</v>
      </c>
      <c r="DY68" s="133">
        <v>3.5000900000000001</v>
      </c>
      <c r="DZ68" s="133">
        <v>3.5000900000000001</v>
      </c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</row>
    <row r="69" spans="1:161" s="20" customFormat="1" ht="30" customHeight="1" x14ac:dyDescent="0.25">
      <c r="A69" s="84" t="s">
        <v>95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7" t="s">
        <v>120</v>
      </c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9"/>
      <c r="AS69" s="142" t="s">
        <v>116</v>
      </c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4"/>
      <c r="BQ69" s="138">
        <v>138.19999999999999</v>
      </c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40"/>
      <c r="CT69" s="77">
        <v>164.824444</v>
      </c>
      <c r="CU69" s="77">
        <v>164.824444</v>
      </c>
      <c r="CV69" s="219">
        <f t="shared" si="3"/>
        <v>138.19999999999999</v>
      </c>
      <c r="CW69" s="219">
        <f t="shared" ref="CW69:DZ69" si="4">162.024444+2.8</f>
        <v>164.824444</v>
      </c>
      <c r="CX69" s="219">
        <f t="shared" si="4"/>
        <v>164.824444</v>
      </c>
      <c r="CY69" s="219">
        <f t="shared" si="4"/>
        <v>164.824444</v>
      </c>
      <c r="CZ69" s="219">
        <f t="shared" si="4"/>
        <v>164.824444</v>
      </c>
      <c r="DA69" s="219">
        <f t="shared" si="4"/>
        <v>164.824444</v>
      </c>
      <c r="DB69" s="219">
        <f t="shared" si="4"/>
        <v>164.824444</v>
      </c>
      <c r="DC69" s="219">
        <f t="shared" si="4"/>
        <v>164.824444</v>
      </c>
      <c r="DD69" s="219">
        <f t="shared" si="4"/>
        <v>164.824444</v>
      </c>
      <c r="DE69" s="219">
        <f t="shared" si="4"/>
        <v>164.824444</v>
      </c>
      <c r="DF69" s="219">
        <f t="shared" si="4"/>
        <v>164.824444</v>
      </c>
      <c r="DG69" s="219">
        <f t="shared" si="4"/>
        <v>164.824444</v>
      </c>
      <c r="DH69" s="219">
        <f t="shared" si="4"/>
        <v>164.824444</v>
      </c>
      <c r="DI69" s="219">
        <f t="shared" si="4"/>
        <v>164.824444</v>
      </c>
      <c r="DJ69" s="219">
        <f t="shared" si="4"/>
        <v>164.824444</v>
      </c>
      <c r="DK69" s="219">
        <f t="shared" si="4"/>
        <v>164.824444</v>
      </c>
      <c r="DL69" s="219">
        <f t="shared" si="4"/>
        <v>164.824444</v>
      </c>
      <c r="DM69" s="219">
        <f t="shared" si="4"/>
        <v>164.824444</v>
      </c>
      <c r="DN69" s="219">
        <f t="shared" si="4"/>
        <v>164.824444</v>
      </c>
      <c r="DO69" s="219">
        <f t="shared" si="4"/>
        <v>164.824444</v>
      </c>
      <c r="DP69" s="219">
        <f t="shared" si="4"/>
        <v>164.824444</v>
      </c>
      <c r="DQ69" s="219">
        <f t="shared" si="4"/>
        <v>164.824444</v>
      </c>
      <c r="DR69" s="219">
        <f t="shared" si="4"/>
        <v>164.824444</v>
      </c>
      <c r="DS69" s="219">
        <f t="shared" si="4"/>
        <v>164.824444</v>
      </c>
      <c r="DT69" s="219">
        <f t="shared" si="4"/>
        <v>164.824444</v>
      </c>
      <c r="DU69" s="219">
        <f t="shared" si="4"/>
        <v>164.824444</v>
      </c>
      <c r="DV69" s="219">
        <f t="shared" si="4"/>
        <v>164.824444</v>
      </c>
      <c r="DW69" s="219">
        <f t="shared" si="4"/>
        <v>164.824444</v>
      </c>
      <c r="DX69" s="219">
        <f t="shared" si="4"/>
        <v>164.824444</v>
      </c>
      <c r="DY69" s="219">
        <f t="shared" si="4"/>
        <v>164.824444</v>
      </c>
      <c r="DZ69" s="219">
        <f t="shared" si="4"/>
        <v>164.824444</v>
      </c>
      <c r="EA69" s="94" t="str">
        <f>EM31</f>
        <v>нет свободной мощности</v>
      </c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6"/>
    </row>
    <row r="70" spans="1:161" s="20" customFormat="1" ht="30" customHeight="1" x14ac:dyDescent="0.25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9"/>
      <c r="W70" s="87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9"/>
      <c r="AS70" s="145" t="s">
        <v>190</v>
      </c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7"/>
      <c r="BQ70" s="138">
        <v>0</v>
      </c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40"/>
      <c r="CT70" s="73">
        <v>0</v>
      </c>
      <c r="CU70" s="73">
        <v>0</v>
      </c>
      <c r="CV70" s="133">
        <f t="shared" si="3"/>
        <v>0</v>
      </c>
      <c r="CW70" s="133">
        <f t="shared" ref="CW70:DZ70" si="5">CW80+CW81</f>
        <v>0</v>
      </c>
      <c r="CX70" s="133">
        <f t="shared" si="5"/>
        <v>0</v>
      </c>
      <c r="CY70" s="133">
        <f t="shared" si="5"/>
        <v>0</v>
      </c>
      <c r="CZ70" s="133">
        <f t="shared" si="5"/>
        <v>0</v>
      </c>
      <c r="DA70" s="133">
        <f t="shared" si="5"/>
        <v>0</v>
      </c>
      <c r="DB70" s="133">
        <f t="shared" si="5"/>
        <v>0</v>
      </c>
      <c r="DC70" s="133">
        <f t="shared" si="5"/>
        <v>0</v>
      </c>
      <c r="DD70" s="133">
        <f t="shared" si="5"/>
        <v>0</v>
      </c>
      <c r="DE70" s="133">
        <f t="shared" si="5"/>
        <v>0</v>
      </c>
      <c r="DF70" s="133">
        <f t="shared" si="5"/>
        <v>0</v>
      </c>
      <c r="DG70" s="133">
        <f t="shared" si="5"/>
        <v>0</v>
      </c>
      <c r="DH70" s="133">
        <f t="shared" si="5"/>
        <v>0</v>
      </c>
      <c r="DI70" s="133">
        <f t="shared" si="5"/>
        <v>0</v>
      </c>
      <c r="DJ70" s="133">
        <f t="shared" si="5"/>
        <v>0</v>
      </c>
      <c r="DK70" s="133">
        <f t="shared" si="5"/>
        <v>0</v>
      </c>
      <c r="DL70" s="133">
        <f t="shared" si="5"/>
        <v>0</v>
      </c>
      <c r="DM70" s="133">
        <f t="shared" si="5"/>
        <v>0</v>
      </c>
      <c r="DN70" s="133">
        <f t="shared" si="5"/>
        <v>0</v>
      </c>
      <c r="DO70" s="133">
        <f t="shared" si="5"/>
        <v>0</v>
      </c>
      <c r="DP70" s="133">
        <f t="shared" si="5"/>
        <v>0</v>
      </c>
      <c r="DQ70" s="133">
        <f t="shared" si="5"/>
        <v>0</v>
      </c>
      <c r="DR70" s="133">
        <f t="shared" si="5"/>
        <v>0</v>
      </c>
      <c r="DS70" s="133">
        <f t="shared" si="5"/>
        <v>0</v>
      </c>
      <c r="DT70" s="133">
        <f t="shared" si="5"/>
        <v>0</v>
      </c>
      <c r="DU70" s="133">
        <f t="shared" si="5"/>
        <v>0</v>
      </c>
      <c r="DV70" s="133">
        <f t="shared" si="5"/>
        <v>0</v>
      </c>
      <c r="DW70" s="133">
        <f t="shared" si="5"/>
        <v>0</v>
      </c>
      <c r="DX70" s="133">
        <f t="shared" si="5"/>
        <v>0</v>
      </c>
      <c r="DY70" s="133">
        <f t="shared" si="5"/>
        <v>0</v>
      </c>
      <c r="DZ70" s="133">
        <f t="shared" si="5"/>
        <v>0</v>
      </c>
      <c r="EA70" s="97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9"/>
    </row>
    <row r="71" spans="1:161" s="20" customFormat="1" ht="30" customHeight="1" x14ac:dyDescent="0.25">
      <c r="A71" s="87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9"/>
      <c r="W71" s="87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9"/>
      <c r="AS71" s="145" t="s">
        <v>117</v>
      </c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7"/>
      <c r="BQ71" s="138">
        <v>1.3640000000000001</v>
      </c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73"/>
      <c r="CU71" s="73"/>
      <c r="CV71" s="133">
        <f t="shared" si="3"/>
        <v>1.3640000000000001</v>
      </c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97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9"/>
    </row>
    <row r="72" spans="1:161" s="20" customFormat="1" ht="30" customHeight="1" x14ac:dyDescent="0.25">
      <c r="A72" s="87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9"/>
      <c r="W72" s="87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9"/>
      <c r="AS72" s="145" t="s">
        <v>118</v>
      </c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7"/>
      <c r="BQ72" s="138">
        <v>1.286</v>
      </c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40"/>
      <c r="CT72" s="73">
        <v>7.843</v>
      </c>
      <c r="CU72" s="73">
        <v>7.843</v>
      </c>
      <c r="CV72" s="133">
        <f t="shared" si="3"/>
        <v>1.286</v>
      </c>
      <c r="CW72" s="133">
        <f t="shared" ref="CW72:DZ73" si="6">0.561+7.282</f>
        <v>7.843</v>
      </c>
      <c r="CX72" s="133">
        <f t="shared" si="6"/>
        <v>7.843</v>
      </c>
      <c r="CY72" s="133">
        <f t="shared" si="6"/>
        <v>7.843</v>
      </c>
      <c r="CZ72" s="133">
        <f t="shared" si="6"/>
        <v>7.843</v>
      </c>
      <c r="DA72" s="133">
        <f t="shared" si="6"/>
        <v>7.843</v>
      </c>
      <c r="DB72" s="133">
        <f t="shared" si="6"/>
        <v>7.843</v>
      </c>
      <c r="DC72" s="133">
        <f t="shared" si="6"/>
        <v>7.843</v>
      </c>
      <c r="DD72" s="133">
        <f t="shared" si="6"/>
        <v>7.843</v>
      </c>
      <c r="DE72" s="133">
        <f t="shared" si="6"/>
        <v>7.843</v>
      </c>
      <c r="DF72" s="133">
        <f t="shared" si="6"/>
        <v>7.843</v>
      </c>
      <c r="DG72" s="133">
        <f t="shared" si="6"/>
        <v>7.843</v>
      </c>
      <c r="DH72" s="133">
        <f t="shared" si="6"/>
        <v>7.843</v>
      </c>
      <c r="DI72" s="133">
        <f t="shared" si="6"/>
        <v>7.843</v>
      </c>
      <c r="DJ72" s="133">
        <f t="shared" si="6"/>
        <v>7.843</v>
      </c>
      <c r="DK72" s="133">
        <f t="shared" si="6"/>
        <v>7.843</v>
      </c>
      <c r="DL72" s="133">
        <f t="shared" si="6"/>
        <v>7.843</v>
      </c>
      <c r="DM72" s="133">
        <f t="shared" si="6"/>
        <v>7.843</v>
      </c>
      <c r="DN72" s="133">
        <f t="shared" si="6"/>
        <v>7.843</v>
      </c>
      <c r="DO72" s="133">
        <f t="shared" si="6"/>
        <v>7.843</v>
      </c>
      <c r="DP72" s="133">
        <f t="shared" si="6"/>
        <v>7.843</v>
      </c>
      <c r="DQ72" s="133">
        <f t="shared" si="6"/>
        <v>7.843</v>
      </c>
      <c r="DR72" s="133">
        <f t="shared" si="6"/>
        <v>7.843</v>
      </c>
      <c r="DS72" s="133">
        <f t="shared" si="6"/>
        <v>7.843</v>
      </c>
      <c r="DT72" s="133">
        <f t="shared" si="6"/>
        <v>7.843</v>
      </c>
      <c r="DU72" s="133">
        <f t="shared" si="6"/>
        <v>7.843</v>
      </c>
      <c r="DV72" s="133">
        <f t="shared" si="6"/>
        <v>7.843</v>
      </c>
      <c r="DW72" s="133">
        <f t="shared" si="6"/>
        <v>7.843</v>
      </c>
      <c r="DX72" s="133">
        <f t="shared" si="6"/>
        <v>7.843</v>
      </c>
      <c r="DY72" s="133">
        <f t="shared" si="6"/>
        <v>7.843</v>
      </c>
      <c r="DZ72" s="133">
        <f t="shared" si="6"/>
        <v>7.843</v>
      </c>
      <c r="EA72" s="97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9"/>
    </row>
    <row r="73" spans="1:161" s="20" customFormat="1" ht="30" customHeight="1" x14ac:dyDescent="0.25">
      <c r="A73" s="87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9"/>
      <c r="W73" s="87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9"/>
      <c r="AS73" s="145" t="s">
        <v>198</v>
      </c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7"/>
      <c r="BQ73" s="138">
        <v>15.027141</v>
      </c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40"/>
      <c r="CT73" s="73">
        <v>7.843</v>
      </c>
      <c r="CU73" s="73">
        <v>7.843</v>
      </c>
      <c r="CV73" s="133">
        <f t="shared" ref="CV73" si="7">BQ73</f>
        <v>15.027141</v>
      </c>
      <c r="CW73" s="133">
        <f t="shared" si="6"/>
        <v>7.843</v>
      </c>
      <c r="CX73" s="133">
        <f t="shared" si="6"/>
        <v>7.843</v>
      </c>
      <c r="CY73" s="133">
        <f t="shared" si="6"/>
        <v>7.843</v>
      </c>
      <c r="CZ73" s="133">
        <f t="shared" si="6"/>
        <v>7.843</v>
      </c>
      <c r="DA73" s="133">
        <f t="shared" si="6"/>
        <v>7.843</v>
      </c>
      <c r="DB73" s="133">
        <f t="shared" si="6"/>
        <v>7.843</v>
      </c>
      <c r="DC73" s="133">
        <f t="shared" si="6"/>
        <v>7.843</v>
      </c>
      <c r="DD73" s="133">
        <f t="shared" si="6"/>
        <v>7.843</v>
      </c>
      <c r="DE73" s="133">
        <f t="shared" si="6"/>
        <v>7.843</v>
      </c>
      <c r="DF73" s="133">
        <f t="shared" si="6"/>
        <v>7.843</v>
      </c>
      <c r="DG73" s="133">
        <f t="shared" si="6"/>
        <v>7.843</v>
      </c>
      <c r="DH73" s="133">
        <f t="shared" si="6"/>
        <v>7.843</v>
      </c>
      <c r="DI73" s="133">
        <f t="shared" si="6"/>
        <v>7.843</v>
      </c>
      <c r="DJ73" s="133">
        <f t="shared" si="6"/>
        <v>7.843</v>
      </c>
      <c r="DK73" s="133">
        <f t="shared" si="6"/>
        <v>7.843</v>
      </c>
      <c r="DL73" s="133">
        <f t="shared" si="6"/>
        <v>7.843</v>
      </c>
      <c r="DM73" s="133">
        <f t="shared" si="6"/>
        <v>7.843</v>
      </c>
      <c r="DN73" s="133">
        <f t="shared" si="6"/>
        <v>7.843</v>
      </c>
      <c r="DO73" s="133">
        <f t="shared" si="6"/>
        <v>7.843</v>
      </c>
      <c r="DP73" s="133">
        <f t="shared" si="6"/>
        <v>7.843</v>
      </c>
      <c r="DQ73" s="133">
        <f t="shared" si="6"/>
        <v>7.843</v>
      </c>
      <c r="DR73" s="133">
        <f t="shared" si="6"/>
        <v>7.843</v>
      </c>
      <c r="DS73" s="133">
        <f t="shared" si="6"/>
        <v>7.843</v>
      </c>
      <c r="DT73" s="133">
        <f t="shared" si="6"/>
        <v>7.843</v>
      </c>
      <c r="DU73" s="133">
        <f t="shared" si="6"/>
        <v>7.843</v>
      </c>
      <c r="DV73" s="133">
        <f t="shared" si="6"/>
        <v>7.843</v>
      </c>
      <c r="DW73" s="133">
        <f t="shared" si="6"/>
        <v>7.843</v>
      </c>
      <c r="DX73" s="133">
        <f t="shared" si="6"/>
        <v>7.843</v>
      </c>
      <c r="DY73" s="133">
        <f t="shared" si="6"/>
        <v>7.843</v>
      </c>
      <c r="DZ73" s="133">
        <f t="shared" si="6"/>
        <v>7.843</v>
      </c>
      <c r="EA73" s="97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9"/>
    </row>
    <row r="74" spans="1:161" s="20" customFormat="1" ht="30" customHeight="1" x14ac:dyDescent="0.25">
      <c r="A74" s="87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9"/>
      <c r="W74" s="91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3"/>
      <c r="AS74" s="145" t="s">
        <v>110</v>
      </c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7"/>
      <c r="BQ74" s="138">
        <v>0</v>
      </c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40"/>
      <c r="CT74" s="73">
        <v>0</v>
      </c>
      <c r="CU74" s="73">
        <v>0</v>
      </c>
      <c r="CV74" s="133">
        <f t="shared" si="3"/>
        <v>0</v>
      </c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97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9"/>
    </row>
    <row r="75" spans="1:161" s="20" customFormat="1" ht="30" customHeight="1" x14ac:dyDescent="0.25">
      <c r="A75" s="87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9"/>
      <c r="W75" s="84" t="s">
        <v>115</v>
      </c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6"/>
      <c r="AS75" s="145" t="s">
        <v>116</v>
      </c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7"/>
      <c r="BQ75" s="138">
        <v>91.8</v>
      </c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40"/>
      <c r="CT75" s="73" t="e">
        <v>#REF!</v>
      </c>
      <c r="CU75" s="73" t="e">
        <v>#REF!</v>
      </c>
      <c r="CV75" s="133">
        <f t="shared" si="3"/>
        <v>91.8</v>
      </c>
      <c r="CW75" s="133" t="e">
        <f>#REF!</f>
        <v>#REF!</v>
      </c>
      <c r="CX75" s="133" t="e">
        <f>#REF!</f>
        <v>#REF!</v>
      </c>
      <c r="CY75" s="133" t="e">
        <f>#REF!</f>
        <v>#REF!</v>
      </c>
      <c r="CZ75" s="133" t="e">
        <f>#REF!</f>
        <v>#REF!</v>
      </c>
      <c r="DA75" s="133" t="e">
        <f>#REF!</f>
        <v>#REF!</v>
      </c>
      <c r="DB75" s="133" t="e">
        <f>#REF!</f>
        <v>#REF!</v>
      </c>
      <c r="DC75" s="133" t="e">
        <f>#REF!</f>
        <v>#REF!</v>
      </c>
      <c r="DD75" s="133" t="e">
        <f>#REF!</f>
        <v>#REF!</v>
      </c>
      <c r="DE75" s="133" t="e">
        <f>#REF!</f>
        <v>#REF!</v>
      </c>
      <c r="DF75" s="133" t="e">
        <f>#REF!</f>
        <v>#REF!</v>
      </c>
      <c r="DG75" s="133" t="e">
        <f>#REF!</f>
        <v>#REF!</v>
      </c>
      <c r="DH75" s="133" t="e">
        <f>#REF!</f>
        <v>#REF!</v>
      </c>
      <c r="DI75" s="133" t="e">
        <f>#REF!</f>
        <v>#REF!</v>
      </c>
      <c r="DJ75" s="133" t="e">
        <f>#REF!</f>
        <v>#REF!</v>
      </c>
      <c r="DK75" s="133" t="e">
        <f>#REF!</f>
        <v>#REF!</v>
      </c>
      <c r="DL75" s="133" t="e">
        <f>#REF!</f>
        <v>#REF!</v>
      </c>
      <c r="DM75" s="133" t="e">
        <f>#REF!</f>
        <v>#REF!</v>
      </c>
      <c r="DN75" s="133" t="e">
        <f>#REF!</f>
        <v>#REF!</v>
      </c>
      <c r="DO75" s="133" t="e">
        <f>#REF!</f>
        <v>#REF!</v>
      </c>
      <c r="DP75" s="133" t="e">
        <f>#REF!</f>
        <v>#REF!</v>
      </c>
      <c r="DQ75" s="133" t="e">
        <f>#REF!</f>
        <v>#REF!</v>
      </c>
      <c r="DR75" s="133" t="e">
        <f>#REF!</f>
        <v>#REF!</v>
      </c>
      <c r="DS75" s="133" t="e">
        <f>#REF!</f>
        <v>#REF!</v>
      </c>
      <c r="DT75" s="133" t="e">
        <f>#REF!</f>
        <v>#REF!</v>
      </c>
      <c r="DU75" s="133" t="e">
        <f>#REF!</f>
        <v>#REF!</v>
      </c>
      <c r="DV75" s="133" t="e">
        <f>#REF!</f>
        <v>#REF!</v>
      </c>
      <c r="DW75" s="133" t="e">
        <f>#REF!</f>
        <v>#REF!</v>
      </c>
      <c r="DX75" s="133" t="e">
        <f>#REF!</f>
        <v>#REF!</v>
      </c>
      <c r="DY75" s="133" t="e">
        <f>#REF!</f>
        <v>#REF!</v>
      </c>
      <c r="DZ75" s="133" t="e">
        <f>#REF!</f>
        <v>#REF!</v>
      </c>
      <c r="EA75" s="97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9"/>
    </row>
    <row r="76" spans="1:161" s="20" customFormat="1" ht="30" customHeight="1" x14ac:dyDescent="0.25">
      <c r="A76" s="87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  <c r="W76" s="87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9"/>
      <c r="AS76" s="145" t="s">
        <v>190</v>
      </c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7"/>
      <c r="BQ76" s="138">
        <v>0</v>
      </c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40"/>
      <c r="CT76" s="73">
        <v>19.185758999910799</v>
      </c>
      <c r="CU76" s="73">
        <v>19.185758999910799</v>
      </c>
      <c r="CV76" s="133">
        <f t="shared" si="3"/>
        <v>0</v>
      </c>
      <c r="CW76" s="133">
        <v>19.185758999910799</v>
      </c>
      <c r="CX76" s="133">
        <v>19.185758999910799</v>
      </c>
      <c r="CY76" s="133">
        <v>19.185758999910799</v>
      </c>
      <c r="CZ76" s="133">
        <v>19.185758999910799</v>
      </c>
      <c r="DA76" s="133">
        <v>19.185758999910799</v>
      </c>
      <c r="DB76" s="133">
        <v>19.185758999910799</v>
      </c>
      <c r="DC76" s="133">
        <v>19.185758999910799</v>
      </c>
      <c r="DD76" s="133">
        <v>19.185758999910799</v>
      </c>
      <c r="DE76" s="133">
        <v>19.185758999910799</v>
      </c>
      <c r="DF76" s="133">
        <v>19.185758999910799</v>
      </c>
      <c r="DG76" s="133">
        <v>19.185758999910799</v>
      </c>
      <c r="DH76" s="133">
        <v>19.185758999910799</v>
      </c>
      <c r="DI76" s="133">
        <v>19.185758999910799</v>
      </c>
      <c r="DJ76" s="133">
        <v>19.185758999910799</v>
      </c>
      <c r="DK76" s="133">
        <v>19.185758999910799</v>
      </c>
      <c r="DL76" s="133">
        <v>19.185758999910799</v>
      </c>
      <c r="DM76" s="133">
        <v>19.185758999910799</v>
      </c>
      <c r="DN76" s="133">
        <v>19.185758999910799</v>
      </c>
      <c r="DO76" s="133">
        <v>19.185758999910799</v>
      </c>
      <c r="DP76" s="133">
        <v>19.185758999910799</v>
      </c>
      <c r="DQ76" s="133">
        <v>19.185758999910799</v>
      </c>
      <c r="DR76" s="133">
        <v>19.185758999910799</v>
      </c>
      <c r="DS76" s="133">
        <v>19.185758999910799</v>
      </c>
      <c r="DT76" s="133">
        <v>19.185758999910799</v>
      </c>
      <c r="DU76" s="133">
        <v>19.185758999910799</v>
      </c>
      <c r="DV76" s="133">
        <v>19.185758999910799</v>
      </c>
      <c r="DW76" s="133">
        <v>19.185758999910799</v>
      </c>
      <c r="DX76" s="133">
        <v>19.185758999910799</v>
      </c>
      <c r="DY76" s="133">
        <v>19.185758999910799</v>
      </c>
      <c r="DZ76" s="133">
        <v>19.185758999910799</v>
      </c>
      <c r="EA76" s="97"/>
      <c r="EB76" s="98"/>
      <c r="EC76" s="98"/>
      <c r="ED76" s="98"/>
      <c r="EE76" s="98"/>
      <c r="EF76" s="98"/>
      <c r="EG76" s="98"/>
      <c r="EH76" s="98"/>
      <c r="EI76" s="98"/>
      <c r="EJ76" s="98"/>
      <c r="EK76" s="98"/>
      <c r="EL76" s="98"/>
      <c r="EM76" s="98"/>
      <c r="EN76" s="98"/>
      <c r="EO76" s="98"/>
      <c r="EP76" s="98"/>
      <c r="EQ76" s="98"/>
      <c r="ER76" s="98"/>
      <c r="ES76" s="98"/>
      <c r="ET76" s="98"/>
      <c r="EU76" s="98"/>
      <c r="EV76" s="98"/>
      <c r="EW76" s="98"/>
      <c r="EX76" s="98"/>
      <c r="EY76" s="98"/>
      <c r="EZ76" s="98"/>
      <c r="FA76" s="98"/>
      <c r="FB76" s="98"/>
      <c r="FC76" s="98"/>
      <c r="FD76" s="98"/>
      <c r="FE76" s="99"/>
    </row>
    <row r="77" spans="1:161" s="82" customFormat="1" ht="30" customHeight="1" x14ac:dyDescent="0.25">
      <c r="A77" s="87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9"/>
      <c r="W77" s="87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9"/>
      <c r="AS77" s="145" t="s">
        <v>117</v>
      </c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7"/>
      <c r="BQ77" s="138">
        <v>0</v>
      </c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40"/>
      <c r="CT77" s="73">
        <v>19.185758999910799</v>
      </c>
      <c r="CU77" s="73">
        <v>19.185758999910799</v>
      </c>
      <c r="CV77" s="133">
        <f t="shared" ref="CV77:CV78" si="8">BQ77</f>
        <v>0</v>
      </c>
      <c r="CW77" s="133">
        <v>19.185758999910799</v>
      </c>
      <c r="CX77" s="133">
        <v>19.185758999910799</v>
      </c>
      <c r="CY77" s="133">
        <v>19.185758999910799</v>
      </c>
      <c r="CZ77" s="133">
        <v>19.185758999910799</v>
      </c>
      <c r="DA77" s="133">
        <v>19.185758999910799</v>
      </c>
      <c r="DB77" s="133">
        <v>19.185758999910799</v>
      </c>
      <c r="DC77" s="133">
        <v>19.185758999910799</v>
      </c>
      <c r="DD77" s="133">
        <v>19.185758999910799</v>
      </c>
      <c r="DE77" s="133">
        <v>19.185758999910799</v>
      </c>
      <c r="DF77" s="133">
        <v>19.185758999910799</v>
      </c>
      <c r="DG77" s="133">
        <v>19.185758999910799</v>
      </c>
      <c r="DH77" s="133">
        <v>19.185758999910799</v>
      </c>
      <c r="DI77" s="133">
        <v>19.185758999910799</v>
      </c>
      <c r="DJ77" s="133">
        <v>19.185758999910799</v>
      </c>
      <c r="DK77" s="133">
        <v>19.185758999910799</v>
      </c>
      <c r="DL77" s="133">
        <v>19.185758999910799</v>
      </c>
      <c r="DM77" s="133">
        <v>19.185758999910799</v>
      </c>
      <c r="DN77" s="133">
        <v>19.185758999910799</v>
      </c>
      <c r="DO77" s="133">
        <v>19.185758999910799</v>
      </c>
      <c r="DP77" s="133">
        <v>19.185758999910799</v>
      </c>
      <c r="DQ77" s="133">
        <v>19.185758999910799</v>
      </c>
      <c r="DR77" s="133">
        <v>19.185758999910799</v>
      </c>
      <c r="DS77" s="133">
        <v>19.185758999910799</v>
      </c>
      <c r="DT77" s="133">
        <v>19.185758999910799</v>
      </c>
      <c r="DU77" s="133">
        <v>19.185758999910799</v>
      </c>
      <c r="DV77" s="133">
        <v>19.185758999910799</v>
      </c>
      <c r="DW77" s="133">
        <v>19.185758999910799</v>
      </c>
      <c r="DX77" s="133">
        <v>19.185758999910799</v>
      </c>
      <c r="DY77" s="133">
        <v>19.185758999910799</v>
      </c>
      <c r="DZ77" s="133">
        <v>19.185758999910799</v>
      </c>
      <c r="EA77" s="97"/>
      <c r="EB77" s="98"/>
      <c r="EC77" s="98"/>
      <c r="ED77" s="98"/>
      <c r="EE77" s="98"/>
      <c r="EF77" s="98"/>
      <c r="EG77" s="98"/>
      <c r="EH77" s="98"/>
      <c r="EI77" s="98"/>
      <c r="EJ77" s="98"/>
      <c r="EK77" s="98"/>
      <c r="EL77" s="98"/>
      <c r="EM77" s="98"/>
      <c r="EN77" s="98"/>
      <c r="EO77" s="98"/>
      <c r="EP77" s="98"/>
      <c r="EQ77" s="98"/>
      <c r="ER77" s="98"/>
      <c r="ES77" s="98"/>
      <c r="ET77" s="98"/>
      <c r="EU77" s="98"/>
      <c r="EV77" s="98"/>
      <c r="EW77" s="98"/>
      <c r="EX77" s="98"/>
      <c r="EY77" s="98"/>
      <c r="EZ77" s="98"/>
      <c r="FA77" s="98"/>
      <c r="FB77" s="98"/>
      <c r="FC77" s="98"/>
      <c r="FD77" s="98"/>
      <c r="FE77" s="99"/>
    </row>
    <row r="78" spans="1:161" s="82" customFormat="1" ht="30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91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3"/>
      <c r="AS78" s="145" t="s">
        <v>204</v>
      </c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7"/>
      <c r="BQ78" s="138">
        <v>9.0229999999999997</v>
      </c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40"/>
      <c r="CT78" s="73">
        <v>19.185758999910799</v>
      </c>
      <c r="CU78" s="73">
        <v>19.185758999910799</v>
      </c>
      <c r="CV78" s="133">
        <f t="shared" si="8"/>
        <v>9.0229999999999997</v>
      </c>
      <c r="CW78" s="133">
        <v>19.185758999910799</v>
      </c>
      <c r="CX78" s="133">
        <v>19.185758999910799</v>
      </c>
      <c r="CY78" s="133">
        <v>19.185758999910799</v>
      </c>
      <c r="CZ78" s="133">
        <v>19.185758999910799</v>
      </c>
      <c r="DA78" s="133">
        <v>19.185758999910799</v>
      </c>
      <c r="DB78" s="133">
        <v>19.185758999910799</v>
      </c>
      <c r="DC78" s="133">
        <v>19.185758999910799</v>
      </c>
      <c r="DD78" s="133">
        <v>19.185758999910799</v>
      </c>
      <c r="DE78" s="133">
        <v>19.185758999910799</v>
      </c>
      <c r="DF78" s="133">
        <v>19.185758999910799</v>
      </c>
      <c r="DG78" s="133">
        <v>19.185758999910799</v>
      </c>
      <c r="DH78" s="133">
        <v>19.185758999910799</v>
      </c>
      <c r="DI78" s="133">
        <v>19.185758999910799</v>
      </c>
      <c r="DJ78" s="133">
        <v>19.185758999910799</v>
      </c>
      <c r="DK78" s="133">
        <v>19.185758999910799</v>
      </c>
      <c r="DL78" s="133">
        <v>19.185758999910799</v>
      </c>
      <c r="DM78" s="133">
        <v>19.185758999910799</v>
      </c>
      <c r="DN78" s="133">
        <v>19.185758999910799</v>
      </c>
      <c r="DO78" s="133">
        <v>19.185758999910799</v>
      </c>
      <c r="DP78" s="133">
        <v>19.185758999910799</v>
      </c>
      <c r="DQ78" s="133">
        <v>19.185758999910799</v>
      </c>
      <c r="DR78" s="133">
        <v>19.185758999910799</v>
      </c>
      <c r="DS78" s="133">
        <v>19.185758999910799</v>
      </c>
      <c r="DT78" s="133">
        <v>19.185758999910799</v>
      </c>
      <c r="DU78" s="133">
        <v>19.185758999910799</v>
      </c>
      <c r="DV78" s="133">
        <v>19.185758999910799</v>
      </c>
      <c r="DW78" s="133">
        <v>19.185758999910799</v>
      </c>
      <c r="DX78" s="133">
        <v>19.185758999910799</v>
      </c>
      <c r="DY78" s="133">
        <v>19.185758999910799</v>
      </c>
      <c r="DZ78" s="133">
        <v>19.185758999910799</v>
      </c>
      <c r="EA78" s="100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1"/>
      <c r="EN78" s="101"/>
      <c r="EO78" s="101"/>
      <c r="EP78" s="101"/>
      <c r="EQ78" s="101"/>
      <c r="ER78" s="101"/>
      <c r="ES78" s="101"/>
      <c r="ET78" s="101"/>
      <c r="EU78" s="101"/>
      <c r="EV78" s="101"/>
      <c r="EW78" s="101"/>
      <c r="EX78" s="101"/>
      <c r="EY78" s="101"/>
      <c r="EZ78" s="101"/>
      <c r="FA78" s="101"/>
      <c r="FB78" s="101"/>
      <c r="FC78" s="101"/>
      <c r="FD78" s="101"/>
      <c r="FE78" s="102"/>
    </row>
    <row r="79" spans="1:161" s="18" customFormat="1" x14ac:dyDescent="0.25">
      <c r="A79" s="21"/>
      <c r="B79" s="128" t="s">
        <v>53</v>
      </c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9"/>
      <c r="W79" s="22"/>
      <c r="X79" s="130" t="s">
        <v>121</v>
      </c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1"/>
      <c r="AS79" s="23"/>
      <c r="AT79" s="130" t="s">
        <v>121</v>
      </c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1"/>
      <c r="BQ79" s="138">
        <f>BQ59+BQ60+BQ61+BQ62+BQ63+BQ64+BQ65+BQ66+BQ67+BQ68+BQ69+BQ70+BQ71+BQ72+BQ74+BQ75+BQ76+BQ73+BQ77+BQ78</f>
        <v>281.01162699999998</v>
      </c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40"/>
      <c r="CT79" s="73"/>
      <c r="CU79" s="73"/>
      <c r="CV79" s="133">
        <f>CV59+CV60+CV61+CV62+CV63+CV64+CV65+CV66+CV67+CV68+CV69+CV70+CV71+CV72+CV74+CV75+CV76+CV73+CV77+CV78</f>
        <v>281.01162699999998</v>
      </c>
      <c r="CW79" s="133"/>
      <c r="CX79" s="133"/>
      <c r="CY79" s="133"/>
      <c r="CZ79" s="133"/>
      <c r="DA79" s="133"/>
      <c r="DB79" s="133"/>
      <c r="DC79" s="133"/>
      <c r="DD79" s="133"/>
      <c r="DE79" s="133"/>
      <c r="DF79" s="133"/>
      <c r="DG79" s="133"/>
      <c r="DH79" s="133"/>
      <c r="DI79" s="133"/>
      <c r="DJ79" s="133"/>
      <c r="DK79" s="133"/>
      <c r="DL79" s="133"/>
      <c r="DM79" s="133"/>
      <c r="DN79" s="133"/>
      <c r="DO79" s="133"/>
      <c r="DP79" s="133"/>
      <c r="DQ79" s="133"/>
      <c r="DR79" s="133"/>
      <c r="DS79" s="133"/>
      <c r="DT79" s="133"/>
      <c r="DU79" s="133"/>
      <c r="DV79" s="133"/>
      <c r="DW79" s="133"/>
      <c r="DX79" s="133"/>
      <c r="DY79" s="133"/>
      <c r="DZ79" s="133"/>
      <c r="EA79" s="132" t="s">
        <v>121</v>
      </c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61" customFormat="1" ht="97.5" customHeight="1" x14ac:dyDescent="0.25">
      <c r="A83" s="83" t="s">
        <v>55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3"/>
      <c r="FG83" s="113"/>
      <c r="FH83" s="113"/>
    </row>
    <row r="84" spans="1:164" s="61" customFormat="1" ht="15.75" x14ac:dyDescent="0.25">
      <c r="DC84" s="42"/>
    </row>
    <row r="85" spans="1:164" s="24" customFormat="1" ht="141" customHeight="1" x14ac:dyDescent="0.25">
      <c r="A85" s="181" t="s">
        <v>56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 t="s">
        <v>57</v>
      </c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 t="s">
        <v>58</v>
      </c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 t="s">
        <v>59</v>
      </c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 t="s">
        <v>60</v>
      </c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 t="s">
        <v>61</v>
      </c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 t="s">
        <v>62</v>
      </c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 t="s">
        <v>63</v>
      </c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</row>
    <row r="86" spans="1:164" s="24" customFormat="1" ht="12" customHeight="1" x14ac:dyDescent="0.2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88"/>
      <c r="DA86" s="188"/>
      <c r="DB86" s="188"/>
      <c r="DC86" s="188"/>
      <c r="DD86" s="188"/>
      <c r="DE86" s="188"/>
      <c r="DF86" s="188"/>
      <c r="DG86" s="188"/>
      <c r="DH86" s="188"/>
      <c r="DI86" s="188"/>
      <c r="DJ86" s="188"/>
      <c r="DK86" s="188"/>
      <c r="DL86" s="188"/>
      <c r="DM86" s="188"/>
      <c r="DN86" s="188"/>
      <c r="DO86" s="188"/>
      <c r="DP86" s="188"/>
      <c r="DQ86" s="188"/>
      <c r="DR86" s="188"/>
      <c r="DS86" s="188"/>
      <c r="DT86" s="188"/>
      <c r="DU86" s="188"/>
      <c r="DV86" s="188"/>
      <c r="DW86" s="188"/>
      <c r="DX86" s="188"/>
      <c r="DY86" s="182" t="s">
        <v>64</v>
      </c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4"/>
      <c r="EK86" s="182" t="s">
        <v>65</v>
      </c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4"/>
      <c r="EW86" s="182" t="s">
        <v>66</v>
      </c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</row>
    <row r="87" spans="1:164" s="25" customFormat="1" ht="12.75" x14ac:dyDescent="0.25">
      <c r="A87" s="180">
        <v>1</v>
      </c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>
        <v>2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>
        <v>3</v>
      </c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>
        <v>4</v>
      </c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N87" s="180"/>
      <c r="BO87" s="180"/>
      <c r="BP87" s="180"/>
      <c r="BQ87" s="180"/>
      <c r="BR87" s="180"/>
      <c r="BS87" s="180"/>
      <c r="BT87" s="180">
        <v>5</v>
      </c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>
        <v>6</v>
      </c>
      <c r="CL87" s="180"/>
      <c r="CM87" s="180"/>
      <c r="CN87" s="180"/>
      <c r="CO87" s="180"/>
      <c r="CP87" s="180"/>
      <c r="CQ87" s="180"/>
      <c r="CR87" s="180"/>
      <c r="CS87" s="180"/>
      <c r="CT87" s="180"/>
      <c r="CU87" s="180"/>
      <c r="CV87" s="180"/>
      <c r="CW87" s="180"/>
      <c r="CX87" s="180"/>
      <c r="CY87" s="180"/>
      <c r="CZ87" s="180">
        <v>7</v>
      </c>
      <c r="DA87" s="180"/>
      <c r="DB87" s="180"/>
      <c r="DC87" s="180"/>
      <c r="DD87" s="180"/>
      <c r="DE87" s="180"/>
      <c r="DF87" s="180"/>
      <c r="DG87" s="180"/>
      <c r="DH87" s="180"/>
      <c r="DI87" s="180"/>
      <c r="DJ87" s="180"/>
      <c r="DK87" s="180"/>
      <c r="DL87" s="180"/>
      <c r="DM87" s="180"/>
      <c r="DN87" s="180"/>
      <c r="DO87" s="180"/>
      <c r="DP87" s="180"/>
      <c r="DQ87" s="180"/>
      <c r="DR87" s="180"/>
      <c r="DS87" s="180"/>
      <c r="DT87" s="180"/>
      <c r="DU87" s="180"/>
      <c r="DV87" s="180"/>
      <c r="DW87" s="180"/>
      <c r="DX87" s="180"/>
      <c r="DY87" s="185">
        <v>8</v>
      </c>
      <c r="DZ87" s="186"/>
      <c r="EA87" s="186"/>
      <c r="EB87" s="186"/>
      <c r="EC87" s="186"/>
      <c r="ED87" s="186"/>
      <c r="EE87" s="186"/>
      <c r="EF87" s="186"/>
      <c r="EG87" s="186"/>
      <c r="EH87" s="186"/>
      <c r="EI87" s="186"/>
      <c r="EJ87" s="187"/>
      <c r="EK87" s="185">
        <v>9</v>
      </c>
      <c r="EL87" s="186"/>
      <c r="EM87" s="186"/>
      <c r="EN87" s="186"/>
      <c r="EO87" s="186"/>
      <c r="EP87" s="186"/>
      <c r="EQ87" s="186"/>
      <c r="ER87" s="186"/>
      <c r="ES87" s="186"/>
      <c r="ET87" s="186"/>
      <c r="EU87" s="186"/>
      <c r="EV87" s="187"/>
      <c r="EW87" s="185">
        <v>10</v>
      </c>
      <c r="EX87" s="186"/>
      <c r="EY87" s="186"/>
      <c r="EZ87" s="186"/>
      <c r="FA87" s="186"/>
      <c r="FB87" s="186"/>
      <c r="FC87" s="186"/>
      <c r="FD87" s="186"/>
      <c r="FE87" s="186"/>
      <c r="FF87" s="186"/>
      <c r="FG87" s="186"/>
      <c r="FH87" s="187"/>
    </row>
    <row r="88" spans="1:164" s="24" customFormat="1" ht="27" customHeight="1" x14ac:dyDescent="0.2">
      <c r="A88" s="104" t="s">
        <v>123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190" t="s">
        <v>99</v>
      </c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19">
        <v>80</v>
      </c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>
        <v>25</v>
      </c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>
        <f t="shared" ref="CK88:CK95" si="9">AL88-BC88</f>
        <v>55</v>
      </c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  <c r="DG88" s="119"/>
      <c r="DH88" s="119"/>
      <c r="DI88" s="119"/>
      <c r="DJ88" s="119"/>
      <c r="DK88" s="119"/>
      <c r="DL88" s="119"/>
      <c r="DM88" s="119"/>
      <c r="DN88" s="119"/>
      <c r="DO88" s="119"/>
      <c r="DP88" s="119"/>
      <c r="DQ88" s="119"/>
      <c r="DR88" s="119"/>
      <c r="DS88" s="119"/>
      <c r="DT88" s="119"/>
      <c r="DU88" s="119"/>
      <c r="DV88" s="119"/>
      <c r="DW88" s="119"/>
      <c r="DX88" s="119"/>
      <c r="DY88" s="120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2"/>
      <c r="EK88" s="120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2"/>
      <c r="EW88" s="123"/>
      <c r="EX88" s="124"/>
      <c r="EY88" s="124"/>
      <c r="EZ88" s="124"/>
      <c r="FA88" s="124"/>
      <c r="FB88" s="124"/>
      <c r="FC88" s="124"/>
      <c r="FD88" s="124"/>
      <c r="FE88" s="124"/>
      <c r="FF88" s="124"/>
      <c r="FG88" s="124"/>
      <c r="FH88" s="125"/>
    </row>
    <row r="89" spans="1:164" s="24" customFormat="1" ht="27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2"/>
      <c r="R89" s="190" t="s">
        <v>122</v>
      </c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19">
        <v>9</v>
      </c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>
        <v>2.4</v>
      </c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>
        <f t="shared" si="9"/>
        <v>6.6</v>
      </c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20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2"/>
      <c r="EK89" s="120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2"/>
      <c r="EW89" s="123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5"/>
    </row>
    <row r="90" spans="1:164" s="24" customFormat="1" ht="24" customHeight="1" x14ac:dyDescent="0.25">
      <c r="A90" s="104" t="s">
        <v>130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26" t="s">
        <v>124</v>
      </c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19">
        <v>5</v>
      </c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>
        <v>0.9</v>
      </c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>
        <f t="shared" si="9"/>
        <v>4.0999999999999996</v>
      </c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20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2"/>
      <c r="EK90" s="120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2"/>
      <c r="EW90" s="123"/>
      <c r="EX90" s="124"/>
      <c r="EY90" s="124"/>
      <c r="EZ90" s="124"/>
      <c r="FA90" s="124"/>
      <c r="FB90" s="124"/>
      <c r="FC90" s="124"/>
      <c r="FD90" s="124"/>
      <c r="FE90" s="124"/>
      <c r="FF90" s="124"/>
      <c r="FG90" s="124"/>
      <c r="FH90" s="125"/>
    </row>
    <row r="91" spans="1:164" s="24" customFormat="1" ht="24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  <c r="R91" s="126" t="s">
        <v>125</v>
      </c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19">
        <v>40</v>
      </c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>
        <v>1.1000000000000001</v>
      </c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>
        <f t="shared" si="9"/>
        <v>38.9</v>
      </c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20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2"/>
      <c r="EK91" s="120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2"/>
      <c r="EW91" s="123"/>
      <c r="EX91" s="124"/>
      <c r="EY91" s="124"/>
      <c r="EZ91" s="124"/>
      <c r="FA91" s="124"/>
      <c r="FB91" s="124"/>
      <c r="FC91" s="124"/>
      <c r="FD91" s="124"/>
      <c r="FE91" s="124"/>
      <c r="FF91" s="124"/>
      <c r="FG91" s="124"/>
      <c r="FH91" s="125"/>
    </row>
    <row r="92" spans="1:164" s="24" customFormat="1" ht="24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9"/>
      <c r="R92" s="126" t="s">
        <v>126</v>
      </c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19">
        <v>4.8</v>
      </c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>
        <v>0.6</v>
      </c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>
        <f t="shared" si="9"/>
        <v>4.2</v>
      </c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19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20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2"/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2"/>
      <c r="EW92" s="123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5"/>
    </row>
    <row r="93" spans="1:164" s="24" customFormat="1" ht="24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9"/>
      <c r="R93" s="126" t="s">
        <v>127</v>
      </c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19">
        <v>15</v>
      </c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>
        <v>0</v>
      </c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>
        <f t="shared" si="9"/>
        <v>15</v>
      </c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19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20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2"/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2"/>
      <c r="EW93" s="123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5"/>
    </row>
    <row r="94" spans="1:164" s="24" customFormat="1" ht="24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9"/>
      <c r="R94" s="126" t="s">
        <v>128</v>
      </c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19">
        <v>150</v>
      </c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>
        <v>44.4</v>
      </c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>
        <f t="shared" si="9"/>
        <v>105.6</v>
      </c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  <c r="DG94" s="119"/>
      <c r="DH94" s="119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20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2"/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2"/>
      <c r="EW94" s="123"/>
      <c r="EX94" s="124"/>
      <c r="EY94" s="124"/>
      <c r="EZ94" s="124"/>
      <c r="FA94" s="124"/>
      <c r="FB94" s="124"/>
      <c r="FC94" s="124"/>
      <c r="FD94" s="124"/>
      <c r="FE94" s="124"/>
      <c r="FF94" s="124"/>
      <c r="FG94" s="124"/>
      <c r="FH94" s="125"/>
    </row>
    <row r="95" spans="1:164" s="24" customFormat="1" ht="18" customHeight="1" x14ac:dyDescent="0.25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2"/>
      <c r="R95" s="126" t="s">
        <v>129</v>
      </c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19">
        <v>160</v>
      </c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>
        <v>160</v>
      </c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>
        <f t="shared" si="9"/>
        <v>0</v>
      </c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  <c r="DG95" s="119"/>
      <c r="DH95" s="119"/>
      <c r="DI95" s="119"/>
      <c r="DJ95" s="119"/>
      <c r="DK95" s="119"/>
      <c r="DL95" s="119"/>
      <c r="DM95" s="119"/>
      <c r="DN95" s="119"/>
      <c r="DO95" s="119"/>
      <c r="DP95" s="119"/>
      <c r="DQ95" s="119"/>
      <c r="DR95" s="119"/>
      <c r="DS95" s="119"/>
      <c r="DT95" s="119"/>
      <c r="DU95" s="119"/>
      <c r="DV95" s="119"/>
      <c r="DW95" s="119"/>
      <c r="DX95" s="119"/>
      <c r="DY95" s="120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2"/>
      <c r="EK95" s="120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2"/>
      <c r="EW95" s="123"/>
      <c r="EX95" s="124"/>
      <c r="EY95" s="124"/>
      <c r="EZ95" s="124"/>
      <c r="FA95" s="124"/>
      <c r="FB95" s="124"/>
      <c r="FC95" s="124"/>
      <c r="FD95" s="124"/>
      <c r="FE95" s="124"/>
      <c r="FF95" s="124"/>
      <c r="FG95" s="124"/>
      <c r="FH95" s="125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61" customFormat="1" ht="92.25" customHeight="1" x14ac:dyDescent="0.25">
      <c r="A99" s="83" t="s">
        <v>131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13"/>
    </row>
    <row r="100" spans="1:163" s="63" customFormat="1" ht="15.75" x14ac:dyDescent="0.25"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  <c r="CW100" s="114"/>
      <c r="CX100" s="114"/>
      <c r="CY100" s="114"/>
      <c r="CZ100" s="114"/>
      <c r="DA100" s="114"/>
      <c r="DB100" s="114"/>
      <c r="DC100" s="114"/>
      <c r="DD100" s="114"/>
      <c r="DE100" s="114"/>
      <c r="DF100" s="114"/>
      <c r="DG100" s="114"/>
      <c r="DH100" s="114"/>
      <c r="DI100" s="114"/>
      <c r="DJ100" s="114"/>
      <c r="DK100" s="114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154" t="s">
        <v>4</v>
      </c>
      <c r="AX101" s="154"/>
      <c r="AY101" s="154"/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154"/>
      <c r="BN101" s="154"/>
      <c r="BO101" s="154"/>
      <c r="BP101" s="154"/>
      <c r="BQ101" s="154"/>
      <c r="BR101" s="154"/>
      <c r="BS101" s="154"/>
      <c r="BT101" s="154"/>
      <c r="BU101" s="154"/>
      <c r="BV101" s="154"/>
      <c r="BW101" s="154"/>
      <c r="BX101" s="154"/>
      <c r="BY101" s="154"/>
      <c r="BZ101" s="154"/>
      <c r="CA101" s="154"/>
      <c r="CB101" s="154"/>
      <c r="CC101" s="154"/>
      <c r="CD101" s="154"/>
      <c r="CE101" s="154"/>
      <c r="CF101" s="154"/>
      <c r="CG101" s="154"/>
      <c r="CH101" s="154"/>
      <c r="CI101" s="154"/>
      <c r="CJ101" s="154"/>
      <c r="CK101" s="154"/>
      <c r="CL101" s="154"/>
      <c r="CM101" s="154"/>
      <c r="CN101" s="154"/>
      <c r="CO101" s="154"/>
      <c r="CP101" s="154"/>
      <c r="CQ101" s="154"/>
      <c r="CR101" s="154"/>
      <c r="CS101" s="154"/>
      <c r="CT101" s="154"/>
      <c r="CU101" s="154"/>
      <c r="CV101" s="154"/>
      <c r="CW101" s="154"/>
      <c r="CX101" s="154"/>
      <c r="CY101" s="154"/>
      <c r="CZ101" s="154"/>
      <c r="DA101" s="154"/>
      <c r="DB101" s="154"/>
      <c r="DC101" s="154"/>
      <c r="DD101" s="154"/>
      <c r="DE101" s="154"/>
      <c r="DF101" s="154"/>
      <c r="DG101" s="154"/>
      <c r="DH101" s="154"/>
      <c r="DI101" s="154"/>
      <c r="DJ101" s="154"/>
      <c r="DK101" s="154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15"/>
      <c r="DX101" s="15"/>
      <c r="DY101" s="15"/>
      <c r="DZ101" s="15"/>
      <c r="EA101" s="16"/>
      <c r="EB101" s="16"/>
      <c r="EC101" s="16"/>
      <c r="ED101" s="16"/>
      <c r="EE101" s="16"/>
      <c r="EF101" s="66"/>
      <c r="EG101" s="66"/>
      <c r="EH101" s="66"/>
      <c r="EI101" s="66"/>
      <c r="EJ101" s="63"/>
      <c r="EK101" s="63"/>
      <c r="EL101" s="63"/>
      <c r="EM101" s="63"/>
    </row>
    <row r="102" spans="1:163" s="8" customFormat="1" ht="15.75" x14ac:dyDescent="0.25">
      <c r="AR102" s="19"/>
      <c r="AS102" s="17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115" t="s">
        <v>112</v>
      </c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6" t="s">
        <v>176</v>
      </c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  <c r="CH102" s="116"/>
      <c r="CI102" s="116"/>
      <c r="CJ102" s="115">
        <v>20</v>
      </c>
      <c r="CK102" s="115"/>
      <c r="CL102" s="115"/>
      <c r="CM102" s="115"/>
      <c r="CN102" s="117" t="s">
        <v>205</v>
      </c>
      <c r="CO102" s="117"/>
      <c r="CP102" s="117"/>
      <c r="CQ102" s="117"/>
      <c r="CR102" s="118" t="s">
        <v>6</v>
      </c>
      <c r="CS102" s="118"/>
      <c r="CT102" s="118"/>
      <c r="CU102" s="118"/>
      <c r="CV102" s="118"/>
      <c r="CW102" s="118"/>
      <c r="CX102" s="118"/>
      <c r="CY102" s="118"/>
      <c r="DC102" s="10"/>
    </row>
    <row r="103" spans="1:163" s="63" customFormat="1" ht="15.75" x14ac:dyDescent="0.25">
      <c r="J103" s="155" t="s">
        <v>178</v>
      </c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65"/>
      <c r="V103" s="65"/>
      <c r="W103" s="65"/>
      <c r="X103" s="65"/>
      <c r="Y103" s="65" t="s">
        <v>142</v>
      </c>
      <c r="Z103" s="65"/>
      <c r="AA103" s="6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DC103" s="7"/>
    </row>
    <row r="104" spans="1:163" s="61" customFormat="1" ht="15.75" x14ac:dyDescent="0.25">
      <c r="DC104" s="42"/>
    </row>
    <row r="105" spans="1:163" s="26" customFormat="1" ht="82.5" customHeight="1" x14ac:dyDescent="0.25">
      <c r="A105" s="173" t="s">
        <v>68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 t="s">
        <v>69</v>
      </c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 t="s">
        <v>70</v>
      </c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 t="s">
        <v>71</v>
      </c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 t="s">
        <v>72</v>
      </c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E105" s="173"/>
      <c r="DF105" s="173"/>
      <c r="DG105" s="173"/>
      <c r="DH105" s="173"/>
      <c r="DI105" s="173"/>
      <c r="DJ105" s="173"/>
      <c r="DK105" s="173"/>
      <c r="DL105" s="173"/>
      <c r="DM105" s="173"/>
      <c r="DN105" s="173" t="s">
        <v>73</v>
      </c>
      <c r="DO105" s="173"/>
      <c r="DP105" s="173"/>
      <c r="DQ105" s="173"/>
      <c r="DR105" s="173"/>
      <c r="DS105" s="173"/>
      <c r="DT105" s="173"/>
      <c r="DU105" s="173"/>
      <c r="DV105" s="173"/>
      <c r="DW105" s="173"/>
      <c r="DX105" s="173"/>
      <c r="DY105" s="173"/>
      <c r="DZ105" s="173"/>
      <c r="EA105" s="173"/>
      <c r="EB105" s="173"/>
      <c r="EC105" s="173"/>
      <c r="ED105" s="173"/>
      <c r="EE105" s="173"/>
      <c r="EF105" s="173"/>
      <c r="EG105" s="173"/>
      <c r="EH105" s="173"/>
      <c r="EI105" s="173"/>
      <c r="EJ105" s="173"/>
      <c r="EK105" s="173" t="s">
        <v>74</v>
      </c>
      <c r="EL105" s="173"/>
      <c r="EM105" s="173"/>
      <c r="EN105" s="173"/>
      <c r="EO105" s="173"/>
      <c r="EP105" s="173"/>
      <c r="EQ105" s="173"/>
      <c r="ER105" s="173"/>
      <c r="ES105" s="173"/>
      <c r="ET105" s="173"/>
      <c r="EU105" s="173"/>
      <c r="EV105" s="173"/>
      <c r="EW105" s="173"/>
      <c r="EX105" s="173"/>
      <c r="EY105" s="173"/>
      <c r="EZ105" s="173"/>
      <c r="FA105" s="173"/>
      <c r="FB105" s="173"/>
      <c r="FC105" s="173"/>
      <c r="FD105" s="173"/>
      <c r="FE105" s="173"/>
      <c r="FF105" s="173"/>
      <c r="FG105" s="173"/>
    </row>
    <row r="106" spans="1:163" s="20" customFormat="1" x14ac:dyDescent="0.25">
      <c r="A106" s="127">
        <v>1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>
        <v>2</v>
      </c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>
        <v>3</v>
      </c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>
        <v>4</v>
      </c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>
        <v>5</v>
      </c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>
        <v>6</v>
      </c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>
        <v>7</v>
      </c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</row>
    <row r="107" spans="1:163" s="20" customFormat="1" ht="21.75" customHeight="1" x14ac:dyDescent="0.25">
      <c r="A107" s="94" t="s">
        <v>132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6"/>
      <c r="AA107" s="84" t="s">
        <v>133</v>
      </c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6"/>
      <c r="BA107" s="127" t="s">
        <v>104</v>
      </c>
      <c r="BB107" s="127" t="s">
        <v>104</v>
      </c>
      <c r="BC107" s="127" t="s">
        <v>104</v>
      </c>
      <c r="BD107" s="127" t="s">
        <v>104</v>
      </c>
      <c r="BE107" s="127" t="s">
        <v>104</v>
      </c>
      <c r="BF107" s="127" t="s">
        <v>104</v>
      </c>
      <c r="BG107" s="127" t="s">
        <v>104</v>
      </c>
      <c r="BH107" s="127" t="s">
        <v>104</v>
      </c>
      <c r="BI107" s="127" t="s">
        <v>104</v>
      </c>
      <c r="BJ107" s="127" t="s">
        <v>104</v>
      </c>
      <c r="BK107" s="127" t="s">
        <v>104</v>
      </c>
      <c r="BL107" s="127" t="s">
        <v>104</v>
      </c>
      <c r="BM107" s="127" t="s">
        <v>104</v>
      </c>
      <c r="BN107" s="127" t="s">
        <v>104</v>
      </c>
      <c r="BO107" s="127" t="s">
        <v>104</v>
      </c>
      <c r="BP107" s="127" t="s">
        <v>104</v>
      </c>
      <c r="BQ107" s="127" t="s">
        <v>104</v>
      </c>
      <c r="BR107" s="127" t="s">
        <v>104</v>
      </c>
      <c r="BS107" s="127" t="s">
        <v>104</v>
      </c>
      <c r="BT107" s="127" t="s">
        <v>104</v>
      </c>
      <c r="BU107" s="127" t="s">
        <v>104</v>
      </c>
      <c r="BV107" s="127" t="s">
        <v>104</v>
      </c>
      <c r="BW107" s="127" t="s">
        <v>104</v>
      </c>
      <c r="BX107" s="132">
        <v>2</v>
      </c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3">
        <v>6.8760000000000003</v>
      </c>
      <c r="CS107" s="133">
        <v>8.3219999999999992</v>
      </c>
      <c r="CT107" s="133">
        <v>8.3219999999999992</v>
      </c>
      <c r="CU107" s="133">
        <v>8.3219999999999992</v>
      </c>
      <c r="CV107" s="133">
        <v>8.3219999999999992</v>
      </c>
      <c r="CW107" s="133">
        <v>8.3219999999999992</v>
      </c>
      <c r="CX107" s="133">
        <v>8.3219999999999992</v>
      </c>
      <c r="CY107" s="133">
        <v>8.3219999999999992</v>
      </c>
      <c r="CZ107" s="133">
        <v>8.3219999999999992</v>
      </c>
      <c r="DA107" s="133">
        <v>8.3219999999999992</v>
      </c>
      <c r="DB107" s="133">
        <v>8.3219999999999992</v>
      </c>
      <c r="DC107" s="133">
        <v>8.3219999999999992</v>
      </c>
      <c r="DD107" s="133">
        <v>8.3219999999999992</v>
      </c>
      <c r="DE107" s="133">
        <v>8.3219999999999992</v>
      </c>
      <c r="DF107" s="133">
        <v>8.3219999999999992</v>
      </c>
      <c r="DG107" s="133">
        <v>8.3219999999999992</v>
      </c>
      <c r="DH107" s="133">
        <v>8.3219999999999992</v>
      </c>
      <c r="DI107" s="133">
        <v>8.3219999999999992</v>
      </c>
      <c r="DJ107" s="133">
        <v>8.3219999999999992</v>
      </c>
      <c r="DK107" s="133">
        <v>8.3219999999999992</v>
      </c>
      <c r="DL107" s="133">
        <v>8.3219999999999992</v>
      </c>
      <c r="DM107" s="133">
        <v>8.3219999999999992</v>
      </c>
      <c r="DN107" s="133">
        <f>CR107</f>
        <v>6.8760000000000003</v>
      </c>
      <c r="DO107" s="133">
        <v>6.5537299999999998</v>
      </c>
      <c r="DP107" s="133">
        <v>6.5537299999999998</v>
      </c>
      <c r="DQ107" s="133">
        <v>6.5537299999999998</v>
      </c>
      <c r="DR107" s="133">
        <v>6.5537299999999998</v>
      </c>
      <c r="DS107" s="133">
        <v>6.5537299999999998</v>
      </c>
      <c r="DT107" s="133">
        <v>6.5537299999999998</v>
      </c>
      <c r="DU107" s="133">
        <v>6.5537299999999998</v>
      </c>
      <c r="DV107" s="133">
        <v>6.5537299999999998</v>
      </c>
      <c r="DW107" s="133">
        <v>6.5537299999999998</v>
      </c>
      <c r="DX107" s="133">
        <v>6.5537299999999998</v>
      </c>
      <c r="DY107" s="133">
        <v>6.5537299999999998</v>
      </c>
      <c r="DZ107" s="133">
        <v>6.5537299999999998</v>
      </c>
      <c r="EA107" s="133">
        <v>6.5537299999999998</v>
      </c>
      <c r="EB107" s="133">
        <v>6.5537299999999998</v>
      </c>
      <c r="EC107" s="133">
        <v>6.5537299999999998</v>
      </c>
      <c r="ED107" s="133">
        <v>6.5537299999999998</v>
      </c>
      <c r="EE107" s="133">
        <v>6.5537299999999998</v>
      </c>
      <c r="EF107" s="133">
        <v>6.5537299999999998</v>
      </c>
      <c r="EG107" s="133">
        <v>6.5537299999999998</v>
      </c>
      <c r="EH107" s="133">
        <v>6.5537299999999998</v>
      </c>
      <c r="EI107" s="133">
        <v>6.5537299999999998</v>
      </c>
      <c r="EJ107" s="133">
        <v>6.5537299999999998</v>
      </c>
      <c r="EK107" s="103">
        <v>33.060558666666665</v>
      </c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6"/>
    </row>
    <row r="108" spans="1:163" s="20" customFormat="1" ht="18.75" customHeight="1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9"/>
      <c r="AA108" s="87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9"/>
      <c r="BA108" s="127" t="s">
        <v>105</v>
      </c>
      <c r="BB108" s="127" t="s">
        <v>105</v>
      </c>
      <c r="BC108" s="127" t="s">
        <v>105</v>
      </c>
      <c r="BD108" s="127" t="s">
        <v>105</v>
      </c>
      <c r="BE108" s="127" t="s">
        <v>105</v>
      </c>
      <c r="BF108" s="127" t="s">
        <v>105</v>
      </c>
      <c r="BG108" s="127" t="s">
        <v>105</v>
      </c>
      <c r="BH108" s="127" t="s">
        <v>105</v>
      </c>
      <c r="BI108" s="127" t="s">
        <v>105</v>
      </c>
      <c r="BJ108" s="127" t="s">
        <v>105</v>
      </c>
      <c r="BK108" s="127" t="s">
        <v>105</v>
      </c>
      <c r="BL108" s="127" t="s">
        <v>105</v>
      </c>
      <c r="BM108" s="127" t="s">
        <v>105</v>
      </c>
      <c r="BN108" s="127" t="s">
        <v>105</v>
      </c>
      <c r="BO108" s="127" t="s">
        <v>105</v>
      </c>
      <c r="BP108" s="127" t="s">
        <v>105</v>
      </c>
      <c r="BQ108" s="127" t="s">
        <v>105</v>
      </c>
      <c r="BR108" s="127" t="s">
        <v>105</v>
      </c>
      <c r="BS108" s="127" t="s">
        <v>105</v>
      </c>
      <c r="BT108" s="127" t="s">
        <v>105</v>
      </c>
      <c r="BU108" s="127" t="s">
        <v>105</v>
      </c>
      <c r="BV108" s="127" t="s">
        <v>105</v>
      </c>
      <c r="BW108" s="127" t="s">
        <v>105</v>
      </c>
      <c r="BX108" s="132">
        <v>4</v>
      </c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3">
        <v>0.20901000000000003</v>
      </c>
      <c r="CS108" s="133">
        <v>0.26900000000000002</v>
      </c>
      <c r="CT108" s="133">
        <v>0.26900000000000002</v>
      </c>
      <c r="CU108" s="133">
        <v>0.26900000000000002</v>
      </c>
      <c r="CV108" s="133">
        <v>0.26900000000000002</v>
      </c>
      <c r="CW108" s="133">
        <v>0.26900000000000002</v>
      </c>
      <c r="CX108" s="133">
        <v>0.26900000000000002</v>
      </c>
      <c r="CY108" s="133">
        <v>0.26900000000000002</v>
      </c>
      <c r="CZ108" s="133">
        <v>0.26900000000000002</v>
      </c>
      <c r="DA108" s="133">
        <v>0.26900000000000002</v>
      </c>
      <c r="DB108" s="133">
        <v>0.26900000000000002</v>
      </c>
      <c r="DC108" s="133">
        <v>0.26900000000000002</v>
      </c>
      <c r="DD108" s="133">
        <v>0.26900000000000002</v>
      </c>
      <c r="DE108" s="133">
        <v>0.26900000000000002</v>
      </c>
      <c r="DF108" s="133">
        <v>0.26900000000000002</v>
      </c>
      <c r="DG108" s="133">
        <v>0.26900000000000002</v>
      </c>
      <c r="DH108" s="133">
        <v>0.26900000000000002</v>
      </c>
      <c r="DI108" s="133">
        <v>0.26900000000000002</v>
      </c>
      <c r="DJ108" s="133">
        <v>0.26900000000000002</v>
      </c>
      <c r="DK108" s="133">
        <v>0.26900000000000002</v>
      </c>
      <c r="DL108" s="133">
        <v>0.26900000000000002</v>
      </c>
      <c r="DM108" s="133">
        <v>0.26900000000000002</v>
      </c>
      <c r="DN108" s="133">
        <f>CR108</f>
        <v>0.20901000000000003</v>
      </c>
      <c r="DO108" s="133">
        <v>0.17710000000000001</v>
      </c>
      <c r="DP108" s="133">
        <v>0.17710000000000001</v>
      </c>
      <c r="DQ108" s="133">
        <v>0.17710000000000001</v>
      </c>
      <c r="DR108" s="133">
        <v>0.17710000000000001</v>
      </c>
      <c r="DS108" s="133">
        <v>0.17710000000000001</v>
      </c>
      <c r="DT108" s="133">
        <v>0.17710000000000001</v>
      </c>
      <c r="DU108" s="133">
        <v>0.17710000000000001</v>
      </c>
      <c r="DV108" s="133">
        <v>0.17710000000000001</v>
      </c>
      <c r="DW108" s="133">
        <v>0.17710000000000001</v>
      </c>
      <c r="DX108" s="133">
        <v>0.17710000000000001</v>
      </c>
      <c r="DY108" s="133">
        <v>0.17710000000000001</v>
      </c>
      <c r="DZ108" s="133">
        <v>0.17710000000000001</v>
      </c>
      <c r="EA108" s="133">
        <v>0.17710000000000001</v>
      </c>
      <c r="EB108" s="133">
        <v>0.17710000000000001</v>
      </c>
      <c r="EC108" s="133">
        <v>0.17710000000000001</v>
      </c>
      <c r="ED108" s="133">
        <v>0.17710000000000001</v>
      </c>
      <c r="EE108" s="133">
        <v>0.17710000000000001</v>
      </c>
      <c r="EF108" s="133">
        <v>0.17710000000000001</v>
      </c>
      <c r="EG108" s="133">
        <v>0.17710000000000001</v>
      </c>
      <c r="EH108" s="133">
        <v>0.17710000000000001</v>
      </c>
      <c r="EI108" s="133">
        <v>0.17710000000000001</v>
      </c>
      <c r="EJ108" s="133">
        <v>0.17710000000000001</v>
      </c>
      <c r="EK108" s="97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9"/>
    </row>
    <row r="109" spans="1:163" s="20" customFormat="1" ht="66" customHeight="1" x14ac:dyDescent="0.2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9"/>
      <c r="AA109" s="87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9"/>
      <c r="BA109" s="134" t="s">
        <v>106</v>
      </c>
      <c r="BB109" s="134" t="s">
        <v>106</v>
      </c>
      <c r="BC109" s="134" t="s">
        <v>106</v>
      </c>
      <c r="BD109" s="134" t="s">
        <v>106</v>
      </c>
      <c r="BE109" s="134" t="s">
        <v>106</v>
      </c>
      <c r="BF109" s="134" t="s">
        <v>106</v>
      </c>
      <c r="BG109" s="134" t="s">
        <v>106</v>
      </c>
      <c r="BH109" s="134" t="s">
        <v>106</v>
      </c>
      <c r="BI109" s="134" t="s">
        <v>106</v>
      </c>
      <c r="BJ109" s="134" t="s">
        <v>106</v>
      </c>
      <c r="BK109" s="134" t="s">
        <v>106</v>
      </c>
      <c r="BL109" s="134" t="s">
        <v>106</v>
      </c>
      <c r="BM109" s="134" t="s">
        <v>106</v>
      </c>
      <c r="BN109" s="134" t="s">
        <v>106</v>
      </c>
      <c r="BO109" s="134" t="s">
        <v>106</v>
      </c>
      <c r="BP109" s="134" t="s">
        <v>106</v>
      </c>
      <c r="BQ109" s="134" t="s">
        <v>106</v>
      </c>
      <c r="BR109" s="134" t="s">
        <v>106</v>
      </c>
      <c r="BS109" s="134" t="s">
        <v>106</v>
      </c>
      <c r="BT109" s="134" t="s">
        <v>106</v>
      </c>
      <c r="BU109" s="134" t="s">
        <v>106</v>
      </c>
      <c r="BV109" s="134" t="s">
        <v>106</v>
      </c>
      <c r="BW109" s="134" t="s">
        <v>106</v>
      </c>
      <c r="BX109" s="132">
        <v>5</v>
      </c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3">
        <v>1.15E-2</v>
      </c>
      <c r="CS109" s="133">
        <v>1.15E-2</v>
      </c>
      <c r="CT109" s="133">
        <v>1.15E-2</v>
      </c>
      <c r="CU109" s="133">
        <v>1.15E-2</v>
      </c>
      <c r="CV109" s="133">
        <v>1.15E-2</v>
      </c>
      <c r="CW109" s="133">
        <v>1.15E-2</v>
      </c>
      <c r="CX109" s="133">
        <v>1.15E-2</v>
      </c>
      <c r="CY109" s="133">
        <v>1.15E-2</v>
      </c>
      <c r="CZ109" s="133">
        <v>1.15E-2</v>
      </c>
      <c r="DA109" s="133">
        <v>1.15E-2</v>
      </c>
      <c r="DB109" s="133">
        <v>1.15E-2</v>
      </c>
      <c r="DC109" s="133">
        <v>1.15E-2</v>
      </c>
      <c r="DD109" s="133">
        <v>1.15E-2</v>
      </c>
      <c r="DE109" s="133">
        <v>1.15E-2</v>
      </c>
      <c r="DF109" s="133">
        <v>1.15E-2</v>
      </c>
      <c r="DG109" s="133">
        <v>1.15E-2</v>
      </c>
      <c r="DH109" s="133">
        <v>1.15E-2</v>
      </c>
      <c r="DI109" s="133">
        <v>1.15E-2</v>
      </c>
      <c r="DJ109" s="133">
        <v>1.15E-2</v>
      </c>
      <c r="DK109" s="133">
        <v>1.15E-2</v>
      </c>
      <c r="DL109" s="133">
        <v>1.15E-2</v>
      </c>
      <c r="DM109" s="133">
        <v>1.15E-2</v>
      </c>
      <c r="DN109" s="133">
        <f>CR109</f>
        <v>1.15E-2</v>
      </c>
      <c r="DO109" s="133">
        <v>9.4179999999999993E-3</v>
      </c>
      <c r="DP109" s="133">
        <v>9.4179999999999993E-3</v>
      </c>
      <c r="DQ109" s="133">
        <v>9.4179999999999993E-3</v>
      </c>
      <c r="DR109" s="133">
        <v>9.4179999999999993E-3</v>
      </c>
      <c r="DS109" s="133">
        <v>9.4179999999999993E-3</v>
      </c>
      <c r="DT109" s="133">
        <v>9.4179999999999993E-3</v>
      </c>
      <c r="DU109" s="133">
        <v>9.4179999999999993E-3</v>
      </c>
      <c r="DV109" s="133">
        <v>9.4179999999999993E-3</v>
      </c>
      <c r="DW109" s="133">
        <v>9.4179999999999993E-3</v>
      </c>
      <c r="DX109" s="133">
        <v>9.4179999999999993E-3</v>
      </c>
      <c r="DY109" s="133">
        <v>9.4179999999999993E-3</v>
      </c>
      <c r="DZ109" s="133">
        <v>9.4179999999999993E-3</v>
      </c>
      <c r="EA109" s="133">
        <v>9.4179999999999993E-3</v>
      </c>
      <c r="EB109" s="133">
        <v>9.4179999999999993E-3</v>
      </c>
      <c r="EC109" s="133">
        <v>9.4179999999999993E-3</v>
      </c>
      <c r="ED109" s="133">
        <v>9.4179999999999993E-3</v>
      </c>
      <c r="EE109" s="133">
        <v>9.4179999999999993E-3</v>
      </c>
      <c r="EF109" s="133">
        <v>9.4179999999999993E-3</v>
      </c>
      <c r="EG109" s="133">
        <v>9.4179999999999993E-3</v>
      </c>
      <c r="EH109" s="133">
        <v>9.4179999999999993E-3</v>
      </c>
      <c r="EI109" s="133">
        <v>9.4179999999999993E-3</v>
      </c>
      <c r="EJ109" s="133">
        <v>9.4179999999999993E-3</v>
      </c>
      <c r="EK109" s="97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9"/>
    </row>
    <row r="110" spans="1:163" s="20" customFormat="1" ht="81" customHeight="1" x14ac:dyDescent="0.25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9"/>
      <c r="AA110" s="87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9"/>
      <c r="BA110" s="134" t="s">
        <v>200</v>
      </c>
      <c r="BB110" s="134" t="s">
        <v>109</v>
      </c>
      <c r="BC110" s="134" t="s">
        <v>109</v>
      </c>
      <c r="BD110" s="134" t="s">
        <v>109</v>
      </c>
      <c r="BE110" s="134" t="s">
        <v>109</v>
      </c>
      <c r="BF110" s="134" t="s">
        <v>109</v>
      </c>
      <c r="BG110" s="134" t="s">
        <v>109</v>
      </c>
      <c r="BH110" s="134" t="s">
        <v>109</v>
      </c>
      <c r="BI110" s="134" t="s">
        <v>109</v>
      </c>
      <c r="BJ110" s="134" t="s">
        <v>109</v>
      </c>
      <c r="BK110" s="134" t="s">
        <v>109</v>
      </c>
      <c r="BL110" s="134" t="s">
        <v>109</v>
      </c>
      <c r="BM110" s="134" t="s">
        <v>109</v>
      </c>
      <c r="BN110" s="134" t="s">
        <v>109</v>
      </c>
      <c r="BO110" s="134" t="s">
        <v>109</v>
      </c>
      <c r="BP110" s="134" t="s">
        <v>109</v>
      </c>
      <c r="BQ110" s="134" t="s">
        <v>109</v>
      </c>
      <c r="BR110" s="134" t="s">
        <v>109</v>
      </c>
      <c r="BS110" s="134" t="s">
        <v>109</v>
      </c>
      <c r="BT110" s="134" t="s">
        <v>109</v>
      </c>
      <c r="BU110" s="134" t="s">
        <v>109</v>
      </c>
      <c r="BV110" s="134" t="s">
        <v>109</v>
      </c>
      <c r="BW110" s="134" t="s">
        <v>109</v>
      </c>
      <c r="BX110" s="132">
        <v>5</v>
      </c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3">
        <v>5.1999999999999998E-2</v>
      </c>
      <c r="CS110" s="133">
        <v>5.1999999999999998E-2</v>
      </c>
      <c r="CT110" s="133">
        <v>5.1999999999999998E-2</v>
      </c>
      <c r="CU110" s="133">
        <v>5.1999999999999998E-2</v>
      </c>
      <c r="CV110" s="133">
        <v>5.1999999999999998E-2</v>
      </c>
      <c r="CW110" s="133">
        <v>5.1999999999999998E-2</v>
      </c>
      <c r="CX110" s="133">
        <v>5.1999999999999998E-2</v>
      </c>
      <c r="CY110" s="133">
        <v>5.1999999999999998E-2</v>
      </c>
      <c r="CZ110" s="133">
        <v>5.1999999999999998E-2</v>
      </c>
      <c r="DA110" s="133">
        <v>5.1999999999999998E-2</v>
      </c>
      <c r="DB110" s="133">
        <v>5.1999999999999998E-2</v>
      </c>
      <c r="DC110" s="133">
        <v>5.1999999999999998E-2</v>
      </c>
      <c r="DD110" s="133">
        <v>5.1999999999999998E-2</v>
      </c>
      <c r="DE110" s="133">
        <v>5.1999999999999998E-2</v>
      </c>
      <c r="DF110" s="133">
        <v>5.1999999999999998E-2</v>
      </c>
      <c r="DG110" s="133">
        <v>5.1999999999999998E-2</v>
      </c>
      <c r="DH110" s="133">
        <v>5.1999999999999998E-2</v>
      </c>
      <c r="DI110" s="133">
        <v>5.1999999999999998E-2</v>
      </c>
      <c r="DJ110" s="133">
        <v>5.1999999999999998E-2</v>
      </c>
      <c r="DK110" s="133">
        <v>5.1999999999999998E-2</v>
      </c>
      <c r="DL110" s="133">
        <v>5.1999999999999998E-2</v>
      </c>
      <c r="DM110" s="133">
        <v>5.1999999999999998E-2</v>
      </c>
      <c r="DN110" s="133">
        <f>CR110</f>
        <v>5.1999999999999998E-2</v>
      </c>
      <c r="DO110" s="133">
        <v>4.4864000000000001E-2</v>
      </c>
      <c r="DP110" s="133">
        <v>4.4864000000000001E-2</v>
      </c>
      <c r="DQ110" s="133">
        <v>4.4864000000000001E-2</v>
      </c>
      <c r="DR110" s="133">
        <v>4.4864000000000001E-2</v>
      </c>
      <c r="DS110" s="133">
        <v>4.4864000000000001E-2</v>
      </c>
      <c r="DT110" s="133">
        <v>4.4864000000000001E-2</v>
      </c>
      <c r="DU110" s="133">
        <v>4.4864000000000001E-2</v>
      </c>
      <c r="DV110" s="133">
        <v>4.4864000000000001E-2</v>
      </c>
      <c r="DW110" s="133">
        <v>4.4864000000000001E-2</v>
      </c>
      <c r="DX110" s="133">
        <v>4.4864000000000001E-2</v>
      </c>
      <c r="DY110" s="133">
        <v>4.4864000000000001E-2</v>
      </c>
      <c r="DZ110" s="133">
        <v>4.4864000000000001E-2</v>
      </c>
      <c r="EA110" s="133">
        <v>4.4864000000000001E-2</v>
      </c>
      <c r="EB110" s="133">
        <v>4.4864000000000001E-2</v>
      </c>
      <c r="EC110" s="133">
        <v>4.4864000000000001E-2</v>
      </c>
      <c r="ED110" s="133">
        <v>4.4864000000000001E-2</v>
      </c>
      <c r="EE110" s="133">
        <v>4.4864000000000001E-2</v>
      </c>
      <c r="EF110" s="133">
        <v>4.4864000000000001E-2</v>
      </c>
      <c r="EG110" s="133">
        <v>4.4864000000000001E-2</v>
      </c>
      <c r="EH110" s="133">
        <v>4.4864000000000001E-2</v>
      </c>
      <c r="EI110" s="133">
        <v>4.4864000000000001E-2</v>
      </c>
      <c r="EJ110" s="133">
        <v>4.4864000000000001E-2</v>
      </c>
      <c r="EK110" s="97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9"/>
    </row>
    <row r="111" spans="1:163" s="20" customFormat="1" ht="33" customHeight="1" x14ac:dyDescent="0.25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2"/>
      <c r="AA111" s="91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134" t="s">
        <v>188</v>
      </c>
      <c r="BB111" s="134" t="s">
        <v>107</v>
      </c>
      <c r="BC111" s="134" t="s">
        <v>107</v>
      </c>
      <c r="BD111" s="134" t="s">
        <v>107</v>
      </c>
      <c r="BE111" s="134" t="s">
        <v>107</v>
      </c>
      <c r="BF111" s="134" t="s">
        <v>107</v>
      </c>
      <c r="BG111" s="134" t="s">
        <v>107</v>
      </c>
      <c r="BH111" s="134" t="s">
        <v>107</v>
      </c>
      <c r="BI111" s="134" t="s">
        <v>107</v>
      </c>
      <c r="BJ111" s="134" t="s">
        <v>107</v>
      </c>
      <c r="BK111" s="134" t="s">
        <v>107</v>
      </c>
      <c r="BL111" s="134" t="s">
        <v>107</v>
      </c>
      <c r="BM111" s="134" t="s">
        <v>107</v>
      </c>
      <c r="BN111" s="134" t="s">
        <v>107</v>
      </c>
      <c r="BO111" s="134" t="s">
        <v>107</v>
      </c>
      <c r="BP111" s="134" t="s">
        <v>107</v>
      </c>
      <c r="BQ111" s="134" t="s">
        <v>107</v>
      </c>
      <c r="BR111" s="134" t="s">
        <v>107</v>
      </c>
      <c r="BS111" s="134" t="s">
        <v>107</v>
      </c>
      <c r="BT111" s="134" t="s">
        <v>107</v>
      </c>
      <c r="BU111" s="134" t="s">
        <v>107</v>
      </c>
      <c r="BV111" s="134" t="s">
        <v>107</v>
      </c>
      <c r="BW111" s="134" t="s">
        <v>107</v>
      </c>
      <c r="BX111" s="132">
        <v>5</v>
      </c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3">
        <v>8.2598000000000005E-2</v>
      </c>
      <c r="CS111" s="133">
        <v>6.3500000000000001E-2</v>
      </c>
      <c r="CT111" s="133">
        <v>6.3500000000000001E-2</v>
      </c>
      <c r="CU111" s="133">
        <v>6.3500000000000001E-2</v>
      </c>
      <c r="CV111" s="133">
        <v>6.3500000000000001E-2</v>
      </c>
      <c r="CW111" s="133">
        <v>6.3500000000000001E-2</v>
      </c>
      <c r="CX111" s="133">
        <v>6.3500000000000001E-2</v>
      </c>
      <c r="CY111" s="133">
        <v>6.3500000000000001E-2</v>
      </c>
      <c r="CZ111" s="133">
        <v>6.3500000000000001E-2</v>
      </c>
      <c r="DA111" s="133">
        <v>6.3500000000000001E-2</v>
      </c>
      <c r="DB111" s="133">
        <v>6.3500000000000001E-2</v>
      </c>
      <c r="DC111" s="133">
        <v>6.3500000000000001E-2</v>
      </c>
      <c r="DD111" s="133">
        <v>6.3500000000000001E-2</v>
      </c>
      <c r="DE111" s="133">
        <v>6.3500000000000001E-2</v>
      </c>
      <c r="DF111" s="133">
        <v>6.3500000000000001E-2</v>
      </c>
      <c r="DG111" s="133">
        <v>6.3500000000000001E-2</v>
      </c>
      <c r="DH111" s="133">
        <v>6.3500000000000001E-2</v>
      </c>
      <c r="DI111" s="133">
        <v>6.3500000000000001E-2</v>
      </c>
      <c r="DJ111" s="133">
        <v>6.3500000000000001E-2</v>
      </c>
      <c r="DK111" s="133">
        <v>6.3500000000000001E-2</v>
      </c>
      <c r="DL111" s="133">
        <v>6.3500000000000001E-2</v>
      </c>
      <c r="DM111" s="133">
        <v>6.3500000000000001E-2</v>
      </c>
      <c r="DN111" s="133">
        <f>CR111</f>
        <v>8.2598000000000005E-2</v>
      </c>
      <c r="DO111" s="133">
        <v>7.8872999999999999E-2</v>
      </c>
      <c r="DP111" s="133">
        <v>7.8872999999999999E-2</v>
      </c>
      <c r="DQ111" s="133">
        <v>7.8872999999999999E-2</v>
      </c>
      <c r="DR111" s="133">
        <v>7.8872999999999999E-2</v>
      </c>
      <c r="DS111" s="133">
        <v>7.8872999999999999E-2</v>
      </c>
      <c r="DT111" s="133">
        <v>7.8872999999999999E-2</v>
      </c>
      <c r="DU111" s="133">
        <v>7.8872999999999999E-2</v>
      </c>
      <c r="DV111" s="133">
        <v>7.8872999999999999E-2</v>
      </c>
      <c r="DW111" s="133">
        <v>7.8872999999999999E-2</v>
      </c>
      <c r="DX111" s="133">
        <v>7.8872999999999999E-2</v>
      </c>
      <c r="DY111" s="133">
        <v>7.8872999999999999E-2</v>
      </c>
      <c r="DZ111" s="133">
        <v>7.8872999999999999E-2</v>
      </c>
      <c r="EA111" s="133">
        <v>7.8872999999999999E-2</v>
      </c>
      <c r="EB111" s="133">
        <v>7.8872999999999999E-2</v>
      </c>
      <c r="EC111" s="133">
        <v>7.8872999999999999E-2</v>
      </c>
      <c r="ED111" s="133">
        <v>7.8872999999999999E-2</v>
      </c>
      <c r="EE111" s="133">
        <v>7.8872999999999999E-2</v>
      </c>
      <c r="EF111" s="133">
        <v>7.8872999999999999E-2</v>
      </c>
      <c r="EG111" s="133">
        <v>7.8872999999999999E-2</v>
      </c>
      <c r="EH111" s="133">
        <v>7.8872999999999999E-2</v>
      </c>
      <c r="EI111" s="133">
        <v>7.8872999999999999E-2</v>
      </c>
      <c r="EJ111" s="133">
        <v>7.8872999999999999E-2</v>
      </c>
      <c r="EK111" s="100"/>
      <c r="EL111" s="101"/>
      <c r="EM111" s="101"/>
      <c r="EN111" s="101"/>
      <c r="EO111" s="101"/>
      <c r="EP111" s="101"/>
      <c r="EQ111" s="101"/>
      <c r="ER111" s="101"/>
      <c r="ES111" s="101"/>
      <c r="ET111" s="101"/>
      <c r="EU111" s="101"/>
      <c r="EV111" s="101"/>
      <c r="EW111" s="101"/>
      <c r="EX111" s="101"/>
      <c r="EY111" s="101"/>
      <c r="EZ111" s="101"/>
      <c r="FA111" s="101"/>
      <c r="FB111" s="101"/>
      <c r="FC111" s="101"/>
      <c r="FD111" s="101"/>
      <c r="FE111" s="101"/>
      <c r="FF111" s="101"/>
      <c r="FG111" s="102"/>
    </row>
    <row r="112" spans="1:163" s="20" customFormat="1" ht="21.75" hidden="1" customHeight="1" x14ac:dyDescent="0.25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 t="s">
        <v>108</v>
      </c>
      <c r="BB112" s="127" t="s">
        <v>108</v>
      </c>
      <c r="BC112" s="127" t="s">
        <v>108</v>
      </c>
      <c r="BD112" s="127" t="s">
        <v>108</v>
      </c>
      <c r="BE112" s="127" t="s">
        <v>108</v>
      </c>
      <c r="BF112" s="127" t="s">
        <v>108</v>
      </c>
      <c r="BG112" s="127" t="s">
        <v>108</v>
      </c>
      <c r="BH112" s="127" t="s">
        <v>108</v>
      </c>
      <c r="BI112" s="127" t="s">
        <v>108</v>
      </c>
      <c r="BJ112" s="127" t="s">
        <v>108</v>
      </c>
      <c r="BK112" s="127" t="s">
        <v>108</v>
      </c>
      <c r="BL112" s="127" t="s">
        <v>108</v>
      </c>
      <c r="BM112" s="127" t="s">
        <v>108</v>
      </c>
      <c r="BN112" s="127" t="s">
        <v>108</v>
      </c>
      <c r="BO112" s="127" t="s">
        <v>108</v>
      </c>
      <c r="BP112" s="127" t="s">
        <v>108</v>
      </c>
      <c r="BQ112" s="127" t="s">
        <v>108</v>
      </c>
      <c r="BR112" s="127" t="s">
        <v>108</v>
      </c>
      <c r="BS112" s="127" t="s">
        <v>108</v>
      </c>
      <c r="BT112" s="127" t="s">
        <v>108</v>
      </c>
      <c r="BU112" s="127" t="s">
        <v>108</v>
      </c>
      <c r="BV112" s="127" t="s">
        <v>108</v>
      </c>
      <c r="BW112" s="127" t="s">
        <v>108</v>
      </c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3">
        <v>0</v>
      </c>
      <c r="CS112" s="133">
        <v>0</v>
      </c>
      <c r="CT112" s="133">
        <v>0</v>
      </c>
      <c r="CU112" s="133">
        <v>0</v>
      </c>
      <c r="CV112" s="133">
        <v>0</v>
      </c>
      <c r="CW112" s="133">
        <v>0</v>
      </c>
      <c r="CX112" s="133">
        <v>0</v>
      </c>
      <c r="CY112" s="133">
        <v>0</v>
      </c>
      <c r="CZ112" s="133">
        <v>0</v>
      </c>
      <c r="DA112" s="133">
        <v>0</v>
      </c>
      <c r="DB112" s="133">
        <v>0</v>
      </c>
      <c r="DC112" s="133">
        <v>0</v>
      </c>
      <c r="DD112" s="133">
        <v>0</v>
      </c>
      <c r="DE112" s="133">
        <v>0</v>
      </c>
      <c r="DF112" s="133">
        <v>0</v>
      </c>
      <c r="DG112" s="133">
        <v>0</v>
      </c>
      <c r="DH112" s="133">
        <v>0</v>
      </c>
      <c r="DI112" s="133">
        <v>0</v>
      </c>
      <c r="DJ112" s="133">
        <v>0</v>
      </c>
      <c r="DK112" s="133">
        <v>0</v>
      </c>
      <c r="DL112" s="133">
        <v>0</v>
      </c>
      <c r="DM112" s="133">
        <v>0</v>
      </c>
      <c r="DN112" s="133">
        <v>0</v>
      </c>
      <c r="DO112" s="133">
        <v>0</v>
      </c>
      <c r="DP112" s="133">
        <v>0</v>
      </c>
      <c r="DQ112" s="133">
        <v>0</v>
      </c>
      <c r="DR112" s="133">
        <v>0</v>
      </c>
      <c r="DS112" s="133">
        <v>0</v>
      </c>
      <c r="DT112" s="133">
        <v>0</v>
      </c>
      <c r="DU112" s="133">
        <v>0</v>
      </c>
      <c r="DV112" s="133">
        <v>0</v>
      </c>
      <c r="DW112" s="133">
        <v>0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3">
        <v>0</v>
      </c>
      <c r="EF112" s="133">
        <v>0</v>
      </c>
      <c r="EG112" s="133">
        <v>0</v>
      </c>
      <c r="EH112" s="133">
        <v>0</v>
      </c>
      <c r="EI112" s="133">
        <v>0</v>
      </c>
      <c r="EJ112" s="133">
        <v>0</v>
      </c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</row>
    <row r="113" spans="1:163" s="20" customFormat="1" ht="45.75" customHeight="1" x14ac:dyDescent="0.25">
      <c r="A113" s="132" t="s">
        <v>134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90" t="s">
        <v>135</v>
      </c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 t="s">
        <v>202</v>
      </c>
      <c r="BB113" s="90" t="s">
        <v>113</v>
      </c>
      <c r="BC113" s="90" t="s">
        <v>113</v>
      </c>
      <c r="BD113" s="90" t="s">
        <v>113</v>
      </c>
      <c r="BE113" s="90" t="s">
        <v>113</v>
      </c>
      <c r="BF113" s="90" t="s">
        <v>113</v>
      </c>
      <c r="BG113" s="90" t="s">
        <v>113</v>
      </c>
      <c r="BH113" s="90" t="s">
        <v>113</v>
      </c>
      <c r="BI113" s="90" t="s">
        <v>113</v>
      </c>
      <c r="BJ113" s="90" t="s">
        <v>113</v>
      </c>
      <c r="BK113" s="90" t="s">
        <v>113</v>
      </c>
      <c r="BL113" s="90" t="s">
        <v>113</v>
      </c>
      <c r="BM113" s="90" t="s">
        <v>113</v>
      </c>
      <c r="BN113" s="90" t="s">
        <v>113</v>
      </c>
      <c r="BO113" s="90" t="s">
        <v>113</v>
      </c>
      <c r="BP113" s="90" t="s">
        <v>113</v>
      </c>
      <c r="BQ113" s="90" t="s">
        <v>113</v>
      </c>
      <c r="BR113" s="90" t="s">
        <v>113</v>
      </c>
      <c r="BS113" s="90" t="s">
        <v>113</v>
      </c>
      <c r="BT113" s="90" t="s">
        <v>113</v>
      </c>
      <c r="BU113" s="90" t="s">
        <v>113</v>
      </c>
      <c r="BV113" s="90" t="s">
        <v>113</v>
      </c>
      <c r="BW113" s="90" t="s">
        <v>113</v>
      </c>
      <c r="BX113" s="191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133">
        <v>8.6</v>
      </c>
      <c r="CS113" s="133">
        <v>6.2</v>
      </c>
      <c r="CT113" s="133">
        <v>6.2</v>
      </c>
      <c r="CU113" s="133">
        <v>6.2</v>
      </c>
      <c r="CV113" s="133">
        <v>6.2</v>
      </c>
      <c r="CW113" s="133">
        <v>6.2</v>
      </c>
      <c r="CX113" s="133">
        <v>6.2</v>
      </c>
      <c r="CY113" s="133">
        <v>6.2</v>
      </c>
      <c r="CZ113" s="133">
        <v>6.2</v>
      </c>
      <c r="DA113" s="133">
        <v>6.2</v>
      </c>
      <c r="DB113" s="133">
        <v>6.2</v>
      </c>
      <c r="DC113" s="133">
        <v>6.2</v>
      </c>
      <c r="DD113" s="133">
        <v>6.2</v>
      </c>
      <c r="DE113" s="133">
        <v>6.2</v>
      </c>
      <c r="DF113" s="133">
        <v>6.2</v>
      </c>
      <c r="DG113" s="133">
        <v>6.2</v>
      </c>
      <c r="DH113" s="133">
        <v>6.2</v>
      </c>
      <c r="DI113" s="133">
        <v>6.2</v>
      </c>
      <c r="DJ113" s="133">
        <v>6.2</v>
      </c>
      <c r="DK113" s="133">
        <v>6.2</v>
      </c>
      <c r="DL113" s="133">
        <v>6.2</v>
      </c>
      <c r="DM113" s="133">
        <v>6.2</v>
      </c>
      <c r="DN113" s="133">
        <f>CR113</f>
        <v>8.6</v>
      </c>
      <c r="DO113" s="133">
        <v>0</v>
      </c>
      <c r="DP113" s="133">
        <v>0</v>
      </c>
      <c r="DQ113" s="133">
        <v>0</v>
      </c>
      <c r="DR113" s="133">
        <v>0</v>
      </c>
      <c r="DS113" s="133">
        <v>0</v>
      </c>
      <c r="DT113" s="133">
        <v>0</v>
      </c>
      <c r="DU113" s="133">
        <v>0</v>
      </c>
      <c r="DV113" s="133">
        <v>0</v>
      </c>
      <c r="DW113" s="133">
        <v>0</v>
      </c>
      <c r="DX113" s="133">
        <v>0</v>
      </c>
      <c r="DY113" s="133">
        <v>0</v>
      </c>
      <c r="DZ113" s="133">
        <v>0</v>
      </c>
      <c r="EA113" s="133">
        <v>0</v>
      </c>
      <c r="EB113" s="133">
        <v>0</v>
      </c>
      <c r="EC113" s="133">
        <v>0</v>
      </c>
      <c r="ED113" s="133">
        <v>0</v>
      </c>
      <c r="EE113" s="133">
        <v>0</v>
      </c>
      <c r="EF113" s="133">
        <v>0</v>
      </c>
      <c r="EG113" s="133">
        <v>0</v>
      </c>
      <c r="EH113" s="133">
        <v>0</v>
      </c>
      <c r="EI113" s="133">
        <v>0</v>
      </c>
      <c r="EJ113" s="133">
        <v>0</v>
      </c>
      <c r="EK113" s="103">
        <v>4.7333333333333343</v>
      </c>
      <c r="EL113" s="95"/>
      <c r="EM113" s="95"/>
      <c r="EN113" s="95"/>
      <c r="EO113" s="95"/>
      <c r="EP113" s="95"/>
      <c r="EQ113" s="95"/>
      <c r="ER113" s="95"/>
      <c r="ES113" s="95"/>
      <c r="ET113" s="95"/>
      <c r="EU113" s="95"/>
      <c r="EV113" s="95"/>
      <c r="EW113" s="95"/>
      <c r="EX113" s="95"/>
      <c r="EY113" s="95"/>
      <c r="EZ113" s="95"/>
      <c r="FA113" s="95"/>
      <c r="FB113" s="95"/>
      <c r="FC113" s="95"/>
      <c r="FD113" s="95"/>
      <c r="FE113" s="95"/>
      <c r="FF113" s="95"/>
      <c r="FG113" s="96"/>
    </row>
    <row r="114" spans="1:163" s="18" customFormat="1" x14ac:dyDescent="0.25">
      <c r="A114" s="62"/>
      <c r="B114" s="128" t="s">
        <v>75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9"/>
      <c r="AA114" s="22"/>
      <c r="AB114" s="130" t="s">
        <v>121</v>
      </c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1"/>
      <c r="BA114" s="36"/>
      <c r="BB114" s="130" t="s">
        <v>121</v>
      </c>
      <c r="BC114" s="130"/>
      <c r="BD114" s="130"/>
      <c r="BE114" s="130"/>
      <c r="BF114" s="130"/>
      <c r="BG114" s="130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1"/>
      <c r="BX114" s="27"/>
      <c r="BY114" s="130" t="s">
        <v>121</v>
      </c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8">
        <f>CR107+CR108+CR109+CR110+CR111+CR113</f>
        <v>15.831108</v>
      </c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40"/>
      <c r="DN114" s="133">
        <f>DN107+DN108+DN109+DN110+DN111+DN113</f>
        <v>15.831108</v>
      </c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2"/>
      <c r="EL114" s="132"/>
      <c r="EM114" s="132"/>
      <c r="EN114" s="132"/>
      <c r="EO114" s="132"/>
      <c r="EP114" s="132"/>
      <c r="EQ114" s="132"/>
      <c r="ER114" s="132"/>
      <c r="ES114" s="132"/>
      <c r="ET114" s="132"/>
      <c r="EU114" s="132"/>
      <c r="EV114" s="132"/>
      <c r="EW114" s="132"/>
      <c r="EX114" s="132"/>
      <c r="EY114" s="132"/>
      <c r="EZ114" s="132"/>
      <c r="FA114" s="132"/>
      <c r="FB114" s="132"/>
      <c r="FC114" s="132"/>
      <c r="FD114" s="132"/>
      <c r="FE114" s="132"/>
      <c r="FF114" s="132"/>
      <c r="FG114" s="132"/>
    </row>
    <row r="116" spans="1:16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63" s="61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63" s="61" customFormat="1" ht="48" customHeight="1" x14ac:dyDescent="0.25">
      <c r="A118" s="201" t="s">
        <v>203</v>
      </c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1"/>
      <c r="BF118" s="201"/>
      <c r="BG118" s="201"/>
      <c r="BH118" s="201"/>
      <c r="BI118" s="201"/>
      <c r="BJ118" s="201"/>
      <c r="BK118" s="201"/>
      <c r="BL118" s="201"/>
      <c r="BM118" s="201"/>
      <c r="BN118" s="201"/>
      <c r="BO118" s="201"/>
      <c r="BP118" s="201"/>
      <c r="BQ118" s="201"/>
      <c r="BR118" s="201"/>
      <c r="BS118" s="201"/>
      <c r="BT118" s="201"/>
      <c r="BU118" s="201"/>
      <c r="BV118" s="201"/>
      <c r="BW118" s="201"/>
      <c r="BX118" s="201"/>
      <c r="BY118" s="201"/>
      <c r="BZ118" s="201"/>
      <c r="CA118" s="201"/>
      <c r="CB118" s="201"/>
      <c r="CC118" s="201"/>
      <c r="CD118" s="201"/>
      <c r="CE118" s="201"/>
      <c r="CF118" s="201"/>
      <c r="CG118" s="201"/>
      <c r="CH118" s="201"/>
      <c r="CI118" s="201"/>
      <c r="CJ118" s="201"/>
      <c r="CK118" s="201"/>
      <c r="CL118" s="201"/>
      <c r="CM118" s="201"/>
      <c r="CN118" s="201"/>
      <c r="CO118" s="201"/>
      <c r="CP118" s="201"/>
      <c r="CQ118" s="201"/>
      <c r="CR118" s="201"/>
      <c r="CS118" s="201"/>
      <c r="CT118" s="201"/>
      <c r="CU118" s="201"/>
      <c r="CV118" s="201"/>
      <c r="CW118" s="201"/>
      <c r="CX118" s="201"/>
      <c r="CY118" s="201"/>
      <c r="CZ118" s="201"/>
      <c r="DA118" s="201"/>
      <c r="DB118" s="201"/>
      <c r="DC118" s="201"/>
      <c r="DD118" s="201"/>
      <c r="DE118" s="201"/>
      <c r="DF118" s="201"/>
      <c r="DG118" s="201"/>
      <c r="DH118" s="201"/>
      <c r="DI118" s="201"/>
      <c r="DJ118" s="201"/>
      <c r="DK118" s="201"/>
      <c r="DL118" s="201"/>
      <c r="DM118" s="201"/>
      <c r="DN118" s="201"/>
      <c r="DO118" s="201"/>
      <c r="DP118" s="201"/>
      <c r="DQ118" s="201"/>
      <c r="DR118" s="201"/>
      <c r="DS118" s="201"/>
      <c r="DT118" s="201"/>
      <c r="DU118" s="201"/>
      <c r="DV118" s="201"/>
      <c r="DW118" s="201"/>
      <c r="DX118" s="201"/>
      <c r="DY118" s="201"/>
      <c r="DZ118" s="201"/>
      <c r="EA118" s="201"/>
      <c r="EB118" s="201"/>
      <c r="EC118" s="201"/>
      <c r="ED118" s="201"/>
      <c r="EE118" s="201"/>
      <c r="EF118" s="201"/>
      <c r="EG118" s="201"/>
      <c r="EH118" s="201"/>
      <c r="EI118" s="201"/>
      <c r="EJ118" s="201"/>
      <c r="EK118" s="201"/>
      <c r="EL118" s="201"/>
      <c r="EM118" s="201"/>
      <c r="EN118" s="201"/>
      <c r="EO118" s="201"/>
      <c r="EP118" s="201"/>
      <c r="EQ118" s="201"/>
      <c r="ER118" s="201"/>
      <c r="ES118" s="201"/>
      <c r="ET118" s="201"/>
      <c r="EU118" s="201"/>
    </row>
    <row r="119" spans="1:163" s="61" customFormat="1" ht="15.75" x14ac:dyDescent="0.25">
      <c r="P119" s="202" t="s">
        <v>77</v>
      </c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3" t="s">
        <v>138</v>
      </c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3"/>
      <c r="CT119" s="203"/>
      <c r="CU119" s="203"/>
      <c r="CV119" s="203"/>
      <c r="CW119" s="203"/>
      <c r="CX119" s="203"/>
      <c r="CY119" s="203"/>
      <c r="CZ119" s="203"/>
      <c r="DA119" s="203"/>
      <c r="DB119" s="203"/>
      <c r="DC119" s="203"/>
      <c r="DD119" s="203"/>
      <c r="DE119" s="203"/>
      <c r="DF119" s="203"/>
      <c r="DG119" s="203"/>
      <c r="DH119" s="203"/>
      <c r="DI119" s="203"/>
      <c r="DJ119" s="203"/>
      <c r="DK119" s="202" t="s">
        <v>179</v>
      </c>
      <c r="DL119" s="202"/>
      <c r="DM119" s="202"/>
      <c r="DN119" s="202"/>
      <c r="DO119" s="202"/>
      <c r="DP119" s="202"/>
      <c r="DQ119" s="202"/>
      <c r="DR119" s="117" t="s">
        <v>205</v>
      </c>
      <c r="DS119" s="117"/>
      <c r="DT119" s="117"/>
      <c r="DU119" s="117"/>
      <c r="DV119" s="204" t="s">
        <v>78</v>
      </c>
      <c r="DW119" s="204"/>
      <c r="DX119" s="204"/>
      <c r="DY119" s="204"/>
      <c r="DZ119" s="204"/>
      <c r="EA119" s="204"/>
      <c r="EB119" s="204"/>
    </row>
    <row r="120" spans="1:163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154" t="s">
        <v>4</v>
      </c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154"/>
      <c r="BN120" s="154"/>
      <c r="BO120" s="154"/>
      <c r="BP120" s="154"/>
      <c r="BQ120" s="154"/>
      <c r="BR120" s="154"/>
      <c r="BS120" s="154"/>
      <c r="BT120" s="154"/>
      <c r="BU120" s="154"/>
      <c r="BV120" s="154"/>
      <c r="BW120" s="154"/>
      <c r="BX120" s="154"/>
      <c r="BY120" s="154"/>
      <c r="BZ120" s="154"/>
      <c r="CA120" s="154"/>
      <c r="CB120" s="154"/>
      <c r="CC120" s="154"/>
      <c r="CD120" s="154"/>
      <c r="CE120" s="154"/>
      <c r="CF120" s="154"/>
      <c r="CG120" s="154"/>
      <c r="CH120" s="154"/>
      <c r="CI120" s="154"/>
      <c r="CJ120" s="154"/>
      <c r="CK120" s="154"/>
      <c r="CL120" s="154"/>
      <c r="CM120" s="154"/>
      <c r="CN120" s="154"/>
      <c r="CO120" s="154"/>
      <c r="CP120" s="154"/>
      <c r="CQ120" s="154"/>
      <c r="CR120" s="154"/>
      <c r="CS120" s="154"/>
      <c r="CT120" s="154"/>
      <c r="CU120" s="154"/>
      <c r="CV120" s="154"/>
      <c r="CW120" s="154"/>
      <c r="CX120" s="154"/>
      <c r="CY120" s="154"/>
      <c r="CZ120" s="154"/>
      <c r="DA120" s="154"/>
      <c r="DB120" s="154"/>
      <c r="DC120" s="154"/>
      <c r="DD120" s="154"/>
      <c r="DE120" s="154"/>
      <c r="DF120" s="154"/>
      <c r="DG120" s="154"/>
      <c r="DH120" s="154"/>
      <c r="DI120" s="154"/>
      <c r="DJ120" s="154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63" s="61" customFormat="1" ht="15.75" x14ac:dyDescent="0.25">
      <c r="DC121" s="42"/>
    </row>
    <row r="122" spans="1:163" s="31" customFormat="1" ht="60.75" customHeight="1" x14ac:dyDescent="0.25">
      <c r="A122" s="205" t="s">
        <v>79</v>
      </c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206"/>
      <c r="AL122" s="206"/>
      <c r="AM122" s="206"/>
      <c r="AN122" s="206"/>
      <c r="AO122" s="206"/>
      <c r="AP122" s="206"/>
      <c r="AQ122" s="206"/>
      <c r="AR122" s="206"/>
      <c r="AS122" s="206"/>
      <c r="AT122" s="206"/>
      <c r="AU122" s="207"/>
      <c r="AV122" s="170" t="s">
        <v>80</v>
      </c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172"/>
      <c r="BY122" s="170" t="s">
        <v>81</v>
      </c>
      <c r="BZ122" s="171"/>
      <c r="CA122" s="171"/>
      <c r="CB122" s="171"/>
      <c r="CC122" s="171"/>
      <c r="CD122" s="171"/>
      <c r="CE122" s="171"/>
      <c r="CF122" s="171"/>
      <c r="CG122" s="171"/>
      <c r="CH122" s="171"/>
      <c r="CI122" s="171"/>
      <c r="CJ122" s="171"/>
      <c r="CK122" s="171"/>
      <c r="CL122" s="171"/>
      <c r="CM122" s="171"/>
      <c r="CN122" s="171"/>
      <c r="CO122" s="171"/>
      <c r="CP122" s="171"/>
      <c r="CQ122" s="171"/>
      <c r="CR122" s="171"/>
      <c r="CS122" s="171"/>
      <c r="CT122" s="171"/>
      <c r="CU122" s="171"/>
      <c r="CV122" s="171"/>
      <c r="CW122" s="171"/>
      <c r="CX122" s="171"/>
      <c r="CY122" s="171"/>
      <c r="CZ122" s="171"/>
      <c r="DA122" s="172"/>
      <c r="DC122" s="43"/>
    </row>
    <row r="123" spans="1:163" s="32" customFormat="1" x14ac:dyDescent="0.25">
      <c r="A123" s="192">
        <v>1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4"/>
      <c r="AV123" s="220">
        <v>2</v>
      </c>
      <c r="AW123" s="221"/>
      <c r="AX123" s="221"/>
      <c r="AY123" s="221"/>
      <c r="AZ123" s="221"/>
      <c r="BA123" s="221"/>
      <c r="BB123" s="221"/>
      <c r="BC123" s="221"/>
      <c r="BD123" s="221"/>
      <c r="BE123" s="221"/>
      <c r="BF123" s="221"/>
      <c r="BG123" s="221"/>
      <c r="BH123" s="221"/>
      <c r="BI123" s="221"/>
      <c r="BJ123" s="221"/>
      <c r="BK123" s="221"/>
      <c r="BL123" s="221"/>
      <c r="BM123" s="221"/>
      <c r="BN123" s="221"/>
      <c r="BO123" s="221"/>
      <c r="BP123" s="221"/>
      <c r="BQ123" s="221"/>
      <c r="BR123" s="221"/>
      <c r="BS123" s="221"/>
      <c r="BT123" s="221"/>
      <c r="BU123" s="221"/>
      <c r="BV123" s="221"/>
      <c r="BW123" s="221"/>
      <c r="BX123" s="222"/>
      <c r="BY123" s="220">
        <v>3</v>
      </c>
      <c r="BZ123" s="221"/>
      <c r="CA123" s="221"/>
      <c r="CB123" s="221"/>
      <c r="CC123" s="221"/>
      <c r="CD123" s="221"/>
      <c r="CE123" s="221"/>
      <c r="CF123" s="221"/>
      <c r="CG123" s="221"/>
      <c r="CH123" s="221"/>
      <c r="CI123" s="221"/>
      <c r="CJ123" s="221"/>
      <c r="CK123" s="221"/>
      <c r="CL123" s="221"/>
      <c r="CM123" s="221"/>
      <c r="CN123" s="221"/>
      <c r="CO123" s="221"/>
      <c r="CP123" s="221"/>
      <c r="CQ123" s="221"/>
      <c r="CR123" s="221"/>
      <c r="CS123" s="221"/>
      <c r="CT123" s="221"/>
      <c r="CU123" s="221"/>
      <c r="CV123" s="221"/>
      <c r="CW123" s="221"/>
      <c r="CX123" s="221"/>
      <c r="CY123" s="221"/>
      <c r="CZ123" s="221"/>
      <c r="DA123" s="222"/>
      <c r="DC123" s="67"/>
    </row>
    <row r="124" spans="1:163" s="18" customFormat="1" x14ac:dyDescent="0.25">
      <c r="A124" s="21"/>
      <c r="B124" s="208" t="s">
        <v>82</v>
      </c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10"/>
      <c r="AV124" s="198">
        <v>0</v>
      </c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  <c r="BN124" s="199"/>
      <c r="BO124" s="199"/>
      <c r="BP124" s="199"/>
      <c r="BQ124" s="199"/>
      <c r="BR124" s="199"/>
      <c r="BS124" s="199"/>
      <c r="BT124" s="199"/>
      <c r="BU124" s="199"/>
      <c r="BV124" s="199"/>
      <c r="BW124" s="199"/>
      <c r="BX124" s="200"/>
      <c r="BY124" s="198">
        <v>0</v>
      </c>
      <c r="BZ124" s="199"/>
      <c r="CA124" s="199"/>
      <c r="CB124" s="199"/>
      <c r="CC124" s="199"/>
      <c r="CD124" s="199"/>
      <c r="CE124" s="199"/>
      <c r="CF124" s="199"/>
      <c r="CG124" s="199"/>
      <c r="CH124" s="199"/>
      <c r="CI124" s="199"/>
      <c r="CJ124" s="199"/>
      <c r="CK124" s="199"/>
      <c r="CL124" s="199"/>
      <c r="CM124" s="199"/>
      <c r="CN124" s="199"/>
      <c r="CO124" s="199"/>
      <c r="CP124" s="199"/>
      <c r="CQ124" s="199"/>
      <c r="CR124" s="199"/>
      <c r="CS124" s="199"/>
      <c r="CT124" s="199"/>
      <c r="CU124" s="199"/>
      <c r="CV124" s="199"/>
      <c r="CW124" s="199"/>
      <c r="CX124" s="199"/>
      <c r="CY124" s="199"/>
      <c r="CZ124" s="199"/>
      <c r="DA124" s="200"/>
      <c r="DC124" s="44"/>
    </row>
    <row r="125" spans="1:163" s="18" customFormat="1" x14ac:dyDescent="0.25">
      <c r="A125" s="21"/>
      <c r="B125" s="209" t="s">
        <v>83</v>
      </c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10"/>
      <c r="AV125" s="198">
        <v>0</v>
      </c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  <c r="BN125" s="199"/>
      <c r="BO125" s="199"/>
      <c r="BP125" s="199"/>
      <c r="BQ125" s="199"/>
      <c r="BR125" s="199"/>
      <c r="BS125" s="199"/>
      <c r="BT125" s="199"/>
      <c r="BU125" s="199"/>
      <c r="BV125" s="199"/>
      <c r="BW125" s="199"/>
      <c r="BX125" s="200"/>
      <c r="BY125" s="198">
        <v>0</v>
      </c>
      <c r="BZ125" s="199"/>
      <c r="CA125" s="199"/>
      <c r="CB125" s="199"/>
      <c r="CC125" s="199"/>
      <c r="CD125" s="199"/>
      <c r="CE125" s="199"/>
      <c r="CF125" s="199"/>
      <c r="CG125" s="199"/>
      <c r="CH125" s="199"/>
      <c r="CI125" s="199"/>
      <c r="CJ125" s="199"/>
      <c r="CK125" s="199"/>
      <c r="CL125" s="199"/>
      <c r="CM125" s="199"/>
      <c r="CN125" s="199"/>
      <c r="CO125" s="199"/>
      <c r="CP125" s="199"/>
      <c r="CQ125" s="199"/>
      <c r="CR125" s="199"/>
      <c r="CS125" s="199"/>
      <c r="CT125" s="199"/>
      <c r="CU125" s="199"/>
      <c r="CV125" s="199"/>
      <c r="CW125" s="199"/>
      <c r="CX125" s="199"/>
      <c r="CY125" s="199"/>
      <c r="CZ125" s="199"/>
      <c r="DA125" s="200"/>
      <c r="DC125" s="44"/>
    </row>
    <row r="126" spans="1:163" s="18" customFormat="1" x14ac:dyDescent="0.25">
      <c r="A126" s="21"/>
      <c r="B126" s="209" t="s">
        <v>84</v>
      </c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10"/>
      <c r="AV126" s="198">
        <v>0</v>
      </c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199"/>
      <c r="BT126" s="199"/>
      <c r="BU126" s="199"/>
      <c r="BV126" s="199"/>
      <c r="BW126" s="199"/>
      <c r="BX126" s="200"/>
      <c r="BY126" s="198">
        <v>0</v>
      </c>
      <c r="BZ126" s="199"/>
      <c r="CA126" s="199"/>
      <c r="CB126" s="199"/>
      <c r="CC126" s="199"/>
      <c r="CD126" s="199"/>
      <c r="CE126" s="199"/>
      <c r="CF126" s="199"/>
      <c r="CG126" s="199"/>
      <c r="CH126" s="199"/>
      <c r="CI126" s="199"/>
      <c r="CJ126" s="199"/>
      <c r="CK126" s="199"/>
      <c r="CL126" s="199"/>
      <c r="CM126" s="199"/>
      <c r="CN126" s="199"/>
      <c r="CO126" s="199"/>
      <c r="CP126" s="199"/>
      <c r="CQ126" s="199"/>
      <c r="CR126" s="199"/>
      <c r="CS126" s="199"/>
      <c r="CT126" s="199"/>
      <c r="CU126" s="199"/>
      <c r="CV126" s="199"/>
      <c r="CW126" s="199"/>
      <c r="CX126" s="199"/>
      <c r="CY126" s="199"/>
      <c r="CZ126" s="199"/>
      <c r="DA126" s="200"/>
      <c r="DC126" s="44"/>
    </row>
    <row r="127" spans="1:163" s="18" customFormat="1" x14ac:dyDescent="0.25">
      <c r="A127" s="21"/>
      <c r="B127" s="209" t="s">
        <v>85</v>
      </c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10"/>
      <c r="AV127" s="198">
        <f>CR113*1000</f>
        <v>8600</v>
      </c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200"/>
      <c r="BY127" s="198">
        <f>DN113*1000</f>
        <v>8600</v>
      </c>
      <c r="BZ127" s="199"/>
      <c r="CA127" s="199"/>
      <c r="CB127" s="199"/>
      <c r="CC127" s="199"/>
      <c r="CD127" s="199"/>
      <c r="CE127" s="199"/>
      <c r="CF127" s="199"/>
      <c r="CG127" s="199"/>
      <c r="CH127" s="199"/>
      <c r="CI127" s="199"/>
      <c r="CJ127" s="199"/>
      <c r="CK127" s="199"/>
      <c r="CL127" s="199"/>
      <c r="CM127" s="199"/>
      <c r="CN127" s="199"/>
      <c r="CO127" s="199"/>
      <c r="CP127" s="199"/>
      <c r="CQ127" s="199"/>
      <c r="CR127" s="199"/>
      <c r="CS127" s="199"/>
      <c r="CT127" s="199"/>
      <c r="CU127" s="199"/>
      <c r="CV127" s="199"/>
      <c r="CW127" s="199"/>
      <c r="CX127" s="199"/>
      <c r="CY127" s="199"/>
      <c r="CZ127" s="199"/>
      <c r="DA127" s="200"/>
      <c r="DC127" s="44"/>
    </row>
    <row r="128" spans="1:163" s="18" customFormat="1" x14ac:dyDescent="0.25">
      <c r="A128" s="21"/>
      <c r="B128" s="209" t="s">
        <v>86</v>
      </c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10"/>
      <c r="AV128" s="198">
        <f>CR107*1000</f>
        <v>6876</v>
      </c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  <c r="BN128" s="199"/>
      <c r="BO128" s="199"/>
      <c r="BP128" s="199"/>
      <c r="BQ128" s="199"/>
      <c r="BR128" s="199"/>
      <c r="BS128" s="199"/>
      <c r="BT128" s="199"/>
      <c r="BU128" s="199"/>
      <c r="BV128" s="199"/>
      <c r="BW128" s="199"/>
      <c r="BX128" s="200"/>
      <c r="BY128" s="198">
        <f>DN107*1000</f>
        <v>6876</v>
      </c>
      <c r="BZ128" s="199"/>
      <c r="CA128" s="199"/>
      <c r="CB128" s="199"/>
      <c r="CC128" s="199"/>
      <c r="CD128" s="199"/>
      <c r="CE128" s="199"/>
      <c r="CF128" s="199"/>
      <c r="CG128" s="199"/>
      <c r="CH128" s="199"/>
      <c r="CI128" s="199"/>
      <c r="CJ128" s="199"/>
      <c r="CK128" s="199"/>
      <c r="CL128" s="199"/>
      <c r="CM128" s="199"/>
      <c r="CN128" s="199"/>
      <c r="CO128" s="199"/>
      <c r="CP128" s="199"/>
      <c r="CQ128" s="199"/>
      <c r="CR128" s="199"/>
      <c r="CS128" s="199"/>
      <c r="CT128" s="199"/>
      <c r="CU128" s="199"/>
      <c r="CV128" s="199"/>
      <c r="CW128" s="199"/>
      <c r="CX128" s="199"/>
      <c r="CY128" s="199"/>
      <c r="CZ128" s="199"/>
      <c r="DA128" s="200"/>
      <c r="DC128" s="44"/>
    </row>
    <row r="129" spans="1:107" s="18" customFormat="1" x14ac:dyDescent="0.25">
      <c r="A129" s="21"/>
      <c r="B129" s="209" t="s">
        <v>87</v>
      </c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10"/>
      <c r="AV129" s="198">
        <f>CR108*1000</f>
        <v>209.01000000000002</v>
      </c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199"/>
      <c r="BT129" s="199"/>
      <c r="BU129" s="199"/>
      <c r="BV129" s="199"/>
      <c r="BW129" s="199"/>
      <c r="BX129" s="200"/>
      <c r="BY129" s="198">
        <f>DN108*1000</f>
        <v>209.01000000000002</v>
      </c>
      <c r="BZ129" s="199"/>
      <c r="CA129" s="199"/>
      <c r="CB129" s="199"/>
      <c r="CC129" s="199"/>
      <c r="CD129" s="199"/>
      <c r="CE129" s="199"/>
      <c r="CF129" s="199"/>
      <c r="CG129" s="199"/>
      <c r="CH129" s="199"/>
      <c r="CI129" s="199"/>
      <c r="CJ129" s="199"/>
      <c r="CK129" s="199"/>
      <c r="CL129" s="199"/>
      <c r="CM129" s="199"/>
      <c r="CN129" s="199"/>
      <c r="CO129" s="199"/>
      <c r="CP129" s="199"/>
      <c r="CQ129" s="199"/>
      <c r="CR129" s="199"/>
      <c r="CS129" s="199"/>
      <c r="CT129" s="199"/>
      <c r="CU129" s="199"/>
      <c r="CV129" s="199"/>
      <c r="CW129" s="199"/>
      <c r="CX129" s="199"/>
      <c r="CY129" s="199"/>
      <c r="CZ129" s="199"/>
      <c r="DA129" s="200"/>
      <c r="DC129" s="44"/>
    </row>
    <row r="130" spans="1:107" s="18" customFormat="1" x14ac:dyDescent="0.25">
      <c r="A130" s="21"/>
      <c r="B130" s="209" t="s">
        <v>88</v>
      </c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10"/>
      <c r="AV130" s="198">
        <f>(CR109+CR110+CR111)*1000</f>
        <v>146.09800000000001</v>
      </c>
      <c r="AW130" s="199"/>
      <c r="AX130" s="199"/>
      <c r="AY130" s="199"/>
      <c r="AZ130" s="199"/>
      <c r="BA130" s="199"/>
      <c r="BB130" s="199"/>
      <c r="BC130" s="199"/>
      <c r="BD130" s="199"/>
      <c r="BE130" s="199"/>
      <c r="BF130" s="199"/>
      <c r="BG130" s="199"/>
      <c r="BH130" s="199"/>
      <c r="BI130" s="199"/>
      <c r="BJ130" s="199"/>
      <c r="BK130" s="199"/>
      <c r="BL130" s="199"/>
      <c r="BM130" s="199"/>
      <c r="BN130" s="199"/>
      <c r="BO130" s="199"/>
      <c r="BP130" s="199"/>
      <c r="BQ130" s="199"/>
      <c r="BR130" s="199"/>
      <c r="BS130" s="199"/>
      <c r="BT130" s="199"/>
      <c r="BU130" s="199"/>
      <c r="BV130" s="199"/>
      <c r="BW130" s="199"/>
      <c r="BX130" s="200"/>
      <c r="BY130" s="198">
        <f>(DN109+DN110+DN111)*1000</f>
        <v>146.09800000000001</v>
      </c>
      <c r="BZ130" s="199"/>
      <c r="CA130" s="199"/>
      <c r="CB130" s="199"/>
      <c r="CC130" s="199"/>
      <c r="CD130" s="199"/>
      <c r="CE130" s="199"/>
      <c r="CF130" s="199"/>
      <c r="CG130" s="199"/>
      <c r="CH130" s="199"/>
      <c r="CI130" s="199"/>
      <c r="CJ130" s="199"/>
      <c r="CK130" s="199"/>
      <c r="CL130" s="199"/>
      <c r="CM130" s="199"/>
      <c r="CN130" s="199"/>
      <c r="CO130" s="199"/>
      <c r="CP130" s="199"/>
      <c r="CQ130" s="199"/>
      <c r="CR130" s="199"/>
      <c r="CS130" s="199"/>
      <c r="CT130" s="199"/>
      <c r="CU130" s="199"/>
      <c r="CV130" s="199"/>
      <c r="CW130" s="199"/>
      <c r="CX130" s="199"/>
      <c r="CY130" s="199"/>
      <c r="CZ130" s="199"/>
      <c r="DA130" s="200"/>
      <c r="DC130" s="44"/>
    </row>
    <row r="131" spans="1:107" s="18" customFormat="1" x14ac:dyDescent="0.25">
      <c r="A131" s="21"/>
      <c r="B131" s="209" t="s">
        <v>89</v>
      </c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10"/>
      <c r="AV131" s="198">
        <v>0</v>
      </c>
      <c r="AW131" s="199"/>
      <c r="AX131" s="199"/>
      <c r="AY131" s="199"/>
      <c r="AZ131" s="199"/>
      <c r="BA131" s="199"/>
      <c r="BB131" s="199"/>
      <c r="BC131" s="199"/>
      <c r="BD131" s="199"/>
      <c r="BE131" s="199"/>
      <c r="BF131" s="199"/>
      <c r="BG131" s="199"/>
      <c r="BH131" s="199"/>
      <c r="BI131" s="199"/>
      <c r="BJ131" s="199"/>
      <c r="BK131" s="199"/>
      <c r="BL131" s="199"/>
      <c r="BM131" s="199"/>
      <c r="BN131" s="199"/>
      <c r="BO131" s="199"/>
      <c r="BP131" s="199"/>
      <c r="BQ131" s="199"/>
      <c r="BR131" s="199"/>
      <c r="BS131" s="199"/>
      <c r="BT131" s="199"/>
      <c r="BU131" s="199"/>
      <c r="BV131" s="199"/>
      <c r="BW131" s="199"/>
      <c r="BX131" s="200"/>
      <c r="BY131" s="198">
        <v>0</v>
      </c>
      <c r="BZ131" s="199"/>
      <c r="CA131" s="199"/>
      <c r="CB131" s="199"/>
      <c r="CC131" s="199"/>
      <c r="CD131" s="199"/>
      <c r="CE131" s="199"/>
      <c r="CF131" s="199"/>
      <c r="CG131" s="199"/>
      <c r="CH131" s="199"/>
      <c r="CI131" s="199"/>
      <c r="CJ131" s="199"/>
      <c r="CK131" s="199"/>
      <c r="CL131" s="199"/>
      <c r="CM131" s="199"/>
      <c r="CN131" s="199"/>
      <c r="CO131" s="199"/>
      <c r="CP131" s="199"/>
      <c r="CQ131" s="199"/>
      <c r="CR131" s="199"/>
      <c r="CS131" s="199"/>
      <c r="CT131" s="199"/>
      <c r="CU131" s="199"/>
      <c r="CV131" s="199"/>
      <c r="CW131" s="199"/>
      <c r="CX131" s="199"/>
      <c r="CY131" s="199"/>
      <c r="CZ131" s="199"/>
      <c r="DA131" s="200"/>
      <c r="DC131" s="44"/>
    </row>
    <row r="132" spans="1:107" s="18" customFormat="1" x14ac:dyDescent="0.25">
      <c r="A132" s="21"/>
      <c r="B132" s="209" t="s">
        <v>90</v>
      </c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10"/>
      <c r="AV132" s="198">
        <v>0</v>
      </c>
      <c r="AW132" s="199"/>
      <c r="AX132" s="199"/>
      <c r="AY132" s="199"/>
      <c r="AZ132" s="199"/>
      <c r="BA132" s="199"/>
      <c r="BB132" s="199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  <c r="BN132" s="199"/>
      <c r="BO132" s="199"/>
      <c r="BP132" s="199"/>
      <c r="BQ132" s="199"/>
      <c r="BR132" s="199"/>
      <c r="BS132" s="199"/>
      <c r="BT132" s="199"/>
      <c r="BU132" s="199"/>
      <c r="BV132" s="199"/>
      <c r="BW132" s="199"/>
      <c r="BX132" s="200"/>
      <c r="BY132" s="198">
        <v>0</v>
      </c>
      <c r="BZ132" s="199"/>
      <c r="CA132" s="199"/>
      <c r="CB132" s="199"/>
      <c r="CC132" s="199"/>
      <c r="CD132" s="199"/>
      <c r="CE132" s="199"/>
      <c r="CF132" s="199"/>
      <c r="CG132" s="199"/>
      <c r="CH132" s="199"/>
      <c r="CI132" s="199"/>
      <c r="CJ132" s="199"/>
      <c r="CK132" s="199"/>
      <c r="CL132" s="199"/>
      <c r="CM132" s="199"/>
      <c r="CN132" s="199"/>
      <c r="CO132" s="199"/>
      <c r="CP132" s="199"/>
      <c r="CQ132" s="199"/>
      <c r="CR132" s="199"/>
      <c r="CS132" s="199"/>
      <c r="CT132" s="199"/>
      <c r="CU132" s="199"/>
      <c r="CV132" s="199"/>
      <c r="CW132" s="199"/>
      <c r="CX132" s="199"/>
      <c r="CY132" s="199"/>
      <c r="CZ132" s="199"/>
      <c r="DA132" s="200"/>
      <c r="DC132" s="44"/>
    </row>
    <row r="133" spans="1:107" s="18" customFormat="1" x14ac:dyDescent="0.25">
      <c r="A133" s="21"/>
      <c r="B133" s="209" t="s">
        <v>91</v>
      </c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10"/>
      <c r="AV133" s="198">
        <v>0</v>
      </c>
      <c r="AW133" s="199"/>
      <c r="AX133" s="199"/>
      <c r="AY133" s="199"/>
      <c r="AZ133" s="199"/>
      <c r="BA133" s="199"/>
      <c r="BB133" s="199"/>
      <c r="BC133" s="199"/>
      <c r="BD133" s="199"/>
      <c r="BE133" s="199"/>
      <c r="BF133" s="199"/>
      <c r="BG133" s="199"/>
      <c r="BH133" s="199"/>
      <c r="BI133" s="199"/>
      <c r="BJ133" s="199"/>
      <c r="BK133" s="199"/>
      <c r="BL133" s="199"/>
      <c r="BM133" s="199"/>
      <c r="BN133" s="199"/>
      <c r="BO133" s="199"/>
      <c r="BP133" s="199"/>
      <c r="BQ133" s="199"/>
      <c r="BR133" s="199"/>
      <c r="BS133" s="199"/>
      <c r="BT133" s="199"/>
      <c r="BU133" s="199"/>
      <c r="BV133" s="199"/>
      <c r="BW133" s="199"/>
      <c r="BX133" s="200"/>
      <c r="BY133" s="198">
        <v>0</v>
      </c>
      <c r="BZ133" s="199"/>
      <c r="CA133" s="199"/>
      <c r="CB133" s="199"/>
      <c r="CC133" s="199"/>
      <c r="CD133" s="199"/>
      <c r="CE133" s="199"/>
      <c r="CF133" s="199"/>
      <c r="CG133" s="199"/>
      <c r="CH133" s="199"/>
      <c r="CI133" s="199"/>
      <c r="CJ133" s="199"/>
      <c r="CK133" s="199"/>
      <c r="CL133" s="199"/>
      <c r="CM133" s="199"/>
      <c r="CN133" s="199"/>
      <c r="CO133" s="199"/>
      <c r="CP133" s="199"/>
      <c r="CQ133" s="199"/>
      <c r="CR133" s="199"/>
      <c r="CS133" s="199"/>
      <c r="CT133" s="199"/>
      <c r="CU133" s="199"/>
      <c r="CV133" s="199"/>
      <c r="CW133" s="199"/>
      <c r="CX133" s="199"/>
      <c r="CY133" s="199"/>
      <c r="CZ133" s="199"/>
      <c r="DA133" s="200"/>
      <c r="DC133" s="44"/>
    </row>
    <row r="134" spans="1:107" s="18" customFormat="1" x14ac:dyDescent="0.25">
      <c r="A134" s="21"/>
      <c r="B134" s="209" t="s">
        <v>92</v>
      </c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10"/>
      <c r="AV134" s="198">
        <v>0</v>
      </c>
      <c r="AW134" s="199"/>
      <c r="AX134" s="199"/>
      <c r="AY134" s="199"/>
      <c r="AZ134" s="199"/>
      <c r="BA134" s="199"/>
      <c r="BB134" s="199"/>
      <c r="BC134" s="199"/>
      <c r="BD134" s="199"/>
      <c r="BE134" s="199"/>
      <c r="BF134" s="199"/>
      <c r="BG134" s="199"/>
      <c r="BH134" s="199"/>
      <c r="BI134" s="199"/>
      <c r="BJ134" s="199"/>
      <c r="BK134" s="199"/>
      <c r="BL134" s="199"/>
      <c r="BM134" s="199"/>
      <c r="BN134" s="199"/>
      <c r="BO134" s="199"/>
      <c r="BP134" s="199"/>
      <c r="BQ134" s="199"/>
      <c r="BR134" s="199"/>
      <c r="BS134" s="199"/>
      <c r="BT134" s="199"/>
      <c r="BU134" s="199"/>
      <c r="BV134" s="199"/>
      <c r="BW134" s="199"/>
      <c r="BX134" s="200"/>
      <c r="BY134" s="198">
        <v>0</v>
      </c>
      <c r="BZ134" s="199"/>
      <c r="CA134" s="199"/>
      <c r="CB134" s="199"/>
      <c r="CC134" s="199"/>
      <c r="CD134" s="199"/>
      <c r="CE134" s="199"/>
      <c r="CF134" s="199"/>
      <c r="CG134" s="199"/>
      <c r="CH134" s="199"/>
      <c r="CI134" s="199"/>
      <c r="CJ134" s="199"/>
      <c r="CK134" s="199"/>
      <c r="CL134" s="199"/>
      <c r="CM134" s="199"/>
      <c r="CN134" s="199"/>
      <c r="CO134" s="199"/>
      <c r="CP134" s="199"/>
      <c r="CQ134" s="199"/>
      <c r="CR134" s="199"/>
      <c r="CS134" s="199"/>
      <c r="CT134" s="199"/>
      <c r="CU134" s="199"/>
      <c r="CV134" s="199"/>
      <c r="CW134" s="199"/>
      <c r="CX134" s="199"/>
      <c r="CY134" s="199"/>
      <c r="CZ134" s="199"/>
      <c r="DA134" s="200"/>
      <c r="DC134" s="44"/>
    </row>
    <row r="135" spans="1:107" s="18" customFormat="1" x14ac:dyDescent="0.25">
      <c r="A135" s="21"/>
      <c r="B135" s="209" t="s">
        <v>53</v>
      </c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10"/>
      <c r="AV135" s="198">
        <f>AV127+AV128+AV129+AV130</f>
        <v>15831.108</v>
      </c>
      <c r="AW135" s="199"/>
      <c r="AX135" s="199"/>
      <c r="AY135" s="199"/>
      <c r="AZ135" s="199"/>
      <c r="BA135" s="199"/>
      <c r="BB135" s="199"/>
      <c r="BC135" s="199"/>
      <c r="BD135" s="199"/>
      <c r="BE135" s="199"/>
      <c r="BF135" s="199"/>
      <c r="BG135" s="199"/>
      <c r="BH135" s="199"/>
      <c r="BI135" s="199"/>
      <c r="BJ135" s="199"/>
      <c r="BK135" s="199"/>
      <c r="BL135" s="199"/>
      <c r="BM135" s="199"/>
      <c r="BN135" s="199"/>
      <c r="BO135" s="199"/>
      <c r="BP135" s="199"/>
      <c r="BQ135" s="199"/>
      <c r="BR135" s="199"/>
      <c r="BS135" s="199"/>
      <c r="BT135" s="199"/>
      <c r="BU135" s="199"/>
      <c r="BV135" s="199"/>
      <c r="BW135" s="199"/>
      <c r="BX135" s="200"/>
      <c r="BY135" s="198">
        <f>BY127+BY128+BY129+BY130</f>
        <v>15831.108</v>
      </c>
      <c r="BZ135" s="199"/>
      <c r="CA135" s="199"/>
      <c r="CB135" s="199"/>
      <c r="CC135" s="199"/>
      <c r="CD135" s="199"/>
      <c r="CE135" s="199"/>
      <c r="CF135" s="199"/>
      <c r="CG135" s="199"/>
      <c r="CH135" s="199"/>
      <c r="CI135" s="199"/>
      <c r="CJ135" s="199"/>
      <c r="CK135" s="199"/>
      <c r="CL135" s="199"/>
      <c r="CM135" s="199"/>
      <c r="CN135" s="199"/>
      <c r="CO135" s="199"/>
      <c r="CP135" s="199"/>
      <c r="CQ135" s="199"/>
      <c r="CR135" s="199"/>
      <c r="CS135" s="199"/>
      <c r="CT135" s="199"/>
      <c r="CU135" s="199"/>
      <c r="CV135" s="199"/>
      <c r="CW135" s="199"/>
      <c r="CX135" s="199"/>
      <c r="CY135" s="199"/>
      <c r="CZ135" s="199"/>
      <c r="DA135" s="200"/>
      <c r="DC135" s="44"/>
    </row>
  </sheetData>
  <mergeCells count="525">
    <mergeCell ref="B130:AU130"/>
    <mergeCell ref="AV130:BX130"/>
    <mergeCell ref="BY130:DA130"/>
    <mergeCell ref="B131:AU131"/>
    <mergeCell ref="AV131:BX131"/>
    <mergeCell ref="BY131:DA131"/>
    <mergeCell ref="B128:AU128"/>
    <mergeCell ref="CR112:DM112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Y125:DA125"/>
    <mergeCell ref="BC120:DJ120"/>
    <mergeCell ref="A122:AU122"/>
    <mergeCell ref="AV122:BX122"/>
    <mergeCell ref="BY122:DA122"/>
    <mergeCell ref="A123:AU123"/>
    <mergeCell ref="AV123:BX123"/>
    <mergeCell ref="BY123:DA123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BA110:BW110"/>
    <mergeCell ref="A106:Z106"/>
    <mergeCell ref="AA106:AZ106"/>
    <mergeCell ref="BA106:BW106"/>
    <mergeCell ref="BX106:CQ106"/>
    <mergeCell ref="CR106:DM106"/>
    <mergeCell ref="DN106:EJ106"/>
    <mergeCell ref="EK106:FG106"/>
    <mergeCell ref="CR109:DM109"/>
    <mergeCell ref="DN109:EJ109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N105:EJ105"/>
    <mergeCell ref="EK105:FG105"/>
    <mergeCell ref="A90:Q95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DY94:EJ94"/>
    <mergeCell ref="EK94:EV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A88:Q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CZ87:DX87"/>
    <mergeCell ref="DY87:EJ87"/>
    <mergeCell ref="EK87:EV87"/>
    <mergeCell ref="EW87:FH87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EA79:FE79"/>
    <mergeCell ref="CV74:DZ74"/>
    <mergeCell ref="CV75:DZ75"/>
    <mergeCell ref="CV76:DZ76"/>
    <mergeCell ref="CV71:DZ71"/>
    <mergeCell ref="CV72:DZ72"/>
    <mergeCell ref="CV69:DZ69"/>
    <mergeCell ref="CV70:DZ70"/>
    <mergeCell ref="CV73:DZ73"/>
    <mergeCell ref="AS66:BP66"/>
    <mergeCell ref="BQ65:CS65"/>
    <mergeCell ref="BQ66:CS66"/>
    <mergeCell ref="BQ68:CS68"/>
    <mergeCell ref="B79:V79"/>
    <mergeCell ref="X79:AR79"/>
    <mergeCell ref="AT79:BP79"/>
    <mergeCell ref="CV79:DZ79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BQ73:CS73"/>
    <mergeCell ref="BQ74:CS74"/>
    <mergeCell ref="BQ71:CS71"/>
    <mergeCell ref="BQ75:CS75"/>
    <mergeCell ref="BQ76:CS76"/>
    <mergeCell ref="BQ79:CS79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EA65:FE68"/>
    <mergeCell ref="CV66:DZ66"/>
    <mergeCell ref="CV67:DZ67"/>
    <mergeCell ref="CV68:DZ68"/>
    <mergeCell ref="AS65:BP6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65:V68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A69:V78"/>
    <mergeCell ref="W75:AR78"/>
    <mergeCell ref="AS77:BP77"/>
    <mergeCell ref="BQ77:CS77"/>
    <mergeCell ref="CV77:DZ77"/>
    <mergeCell ref="AS78:BP78"/>
    <mergeCell ref="BQ78:CS78"/>
    <mergeCell ref="CV78:DZ78"/>
    <mergeCell ref="EA69:FE78"/>
    <mergeCell ref="BQ72:CS72"/>
    <mergeCell ref="W69:AR74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view="pageBreakPreview" zoomScale="70" zoomScaleNormal="70" zoomScaleSheetLayoutView="70" workbookViewId="0">
      <selection activeCell="A2" sqref="A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52" t="s">
        <v>1</v>
      </c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69" customFormat="1" ht="15.75" customHeight="1" x14ac:dyDescent="0.25">
      <c r="A6" s="83" t="s">
        <v>194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</row>
    <row r="7" spans="1:164" s="69" customFormat="1" ht="23.2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</row>
    <row r="8" spans="1:164" s="8" customFormat="1" ht="12.75" x14ac:dyDescent="0.2">
      <c r="AV8" s="154" t="s">
        <v>4</v>
      </c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15" t="s">
        <v>5</v>
      </c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6" t="s">
        <v>180</v>
      </c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5">
        <v>20</v>
      </c>
      <c r="CS9" s="115"/>
      <c r="CT9" s="115"/>
      <c r="CU9" s="115"/>
      <c r="CV9" s="117" t="s">
        <v>205</v>
      </c>
      <c r="CW9" s="117"/>
      <c r="CX9" s="117"/>
      <c r="CY9" s="117"/>
      <c r="CZ9" s="118" t="s">
        <v>6</v>
      </c>
      <c r="DA9" s="118"/>
      <c r="DB9" s="118"/>
      <c r="DC9" s="118"/>
      <c r="DD9" s="118"/>
      <c r="DE9" s="118"/>
      <c r="DF9" s="118"/>
      <c r="DG9" s="118"/>
    </row>
    <row r="10" spans="1:164" s="63" customFormat="1" ht="15.75" x14ac:dyDescent="0.25">
      <c r="C10" s="115" t="s">
        <v>7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 t="s">
        <v>181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DC10" s="7"/>
    </row>
    <row r="12" spans="1:164" s="12" customFormat="1" ht="90" customHeight="1" x14ac:dyDescent="0.2">
      <c r="A12" s="156" t="s">
        <v>8</v>
      </c>
      <c r="B12" s="156"/>
      <c r="C12" s="156"/>
      <c r="D12" s="156"/>
      <c r="E12" s="156"/>
      <c r="F12" s="156" t="s">
        <v>9</v>
      </c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 t="s">
        <v>10</v>
      </c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 t="s">
        <v>11</v>
      </c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 t="s">
        <v>12</v>
      </c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 t="s">
        <v>13</v>
      </c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 t="s">
        <v>14</v>
      </c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 t="s">
        <v>15</v>
      </c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 t="s">
        <v>16</v>
      </c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 t="s">
        <v>17</v>
      </c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</row>
    <row r="13" spans="1:164" s="13" customFormat="1" x14ac:dyDescent="0.25">
      <c r="A13" s="157">
        <v>1</v>
      </c>
      <c r="B13" s="158"/>
      <c r="C13" s="158"/>
      <c r="D13" s="158"/>
      <c r="E13" s="159"/>
      <c r="F13" s="160">
        <v>2</v>
      </c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>
        <v>3</v>
      </c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>
        <v>4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>
        <v>5</v>
      </c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>
        <v>6</v>
      </c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>
        <v>7</v>
      </c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>
        <v>8</v>
      </c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0"/>
      <c r="DR13" s="160">
        <v>9</v>
      </c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>
        <v>10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</row>
    <row r="14" spans="1:164" s="14" customFormat="1" ht="72" customHeight="1" x14ac:dyDescent="0.25">
      <c r="A14" s="148" t="s">
        <v>40</v>
      </c>
      <c r="B14" s="149"/>
      <c r="C14" s="149"/>
      <c r="D14" s="149"/>
      <c r="E14" s="150"/>
      <c r="F14" s="151" t="s">
        <v>93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 t="s">
        <v>96</v>
      </c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90" t="s">
        <v>99</v>
      </c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132">
        <f>40.291</f>
        <v>40.290999999999997</v>
      </c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41" t="s">
        <v>110</v>
      </c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38">
        <v>13.584057999999999</v>
      </c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40"/>
      <c r="DA14" s="138">
        <f>CJ14</f>
        <v>13.584057999999999</v>
      </c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40"/>
      <c r="DR14" s="138">
        <f>DA14</f>
        <v>13.584057999999999</v>
      </c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40"/>
      <c r="EL14" s="138">
        <f>AZ14-DR14</f>
        <v>26.706941999999998</v>
      </c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40"/>
    </row>
    <row r="15" spans="1:164" s="14" customFormat="1" ht="78.75" customHeight="1" x14ac:dyDescent="0.25">
      <c r="A15" s="148" t="s">
        <v>42</v>
      </c>
      <c r="B15" s="149"/>
      <c r="C15" s="149"/>
      <c r="D15" s="149"/>
      <c r="E15" s="150"/>
      <c r="F15" s="151" t="s">
        <v>94</v>
      </c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 t="s">
        <v>195</v>
      </c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90" t="s">
        <v>100</v>
      </c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132">
        <v>13.333</v>
      </c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41" t="s">
        <v>110</v>
      </c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38">
        <v>13.539771</v>
      </c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40"/>
      <c r="DA15" s="138">
        <f t="shared" ref="DA15" si="0">CJ15</f>
        <v>13.539771</v>
      </c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40"/>
      <c r="DR15" s="138">
        <f>DA15</f>
        <v>13.539771</v>
      </c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40"/>
      <c r="EL15" s="211" t="s">
        <v>102</v>
      </c>
      <c r="EM15" s="212"/>
      <c r="EN15" s="212"/>
      <c r="EO15" s="212"/>
      <c r="EP15" s="212"/>
      <c r="EQ15" s="212"/>
      <c r="ER15" s="212"/>
      <c r="ES15" s="212"/>
      <c r="ET15" s="212"/>
      <c r="EU15" s="212"/>
      <c r="EV15" s="212"/>
      <c r="EW15" s="212"/>
      <c r="EX15" s="212"/>
      <c r="EY15" s="212"/>
      <c r="EZ15" s="212"/>
      <c r="FA15" s="212"/>
      <c r="FB15" s="212"/>
      <c r="FC15" s="212"/>
      <c r="FD15" s="212"/>
      <c r="FE15" s="213"/>
    </row>
    <row r="16" spans="1:164" s="14" customFormat="1" ht="117" customHeight="1" x14ac:dyDescent="0.25">
      <c r="A16" s="148" t="s">
        <v>44</v>
      </c>
      <c r="B16" s="149"/>
      <c r="C16" s="149"/>
      <c r="D16" s="149"/>
      <c r="E16" s="150"/>
      <c r="F16" s="151" t="s">
        <v>95</v>
      </c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 t="s">
        <v>98</v>
      </c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90" t="s">
        <v>101</v>
      </c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32">
        <v>87.5</v>
      </c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41" t="s">
        <v>199</v>
      </c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38">
        <v>172.44170300000002</v>
      </c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40"/>
      <c r="DA16" s="138">
        <f>CJ16</f>
        <v>172.44170300000002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40"/>
      <c r="DR16" s="138">
        <f>DA16</f>
        <v>172.44170300000002</v>
      </c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40"/>
      <c r="EL16" s="211" t="s">
        <v>102</v>
      </c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3"/>
    </row>
    <row r="17" spans="1:162" s="14" customFormat="1" ht="7.5" hidden="1" customHeight="1" x14ac:dyDescent="0.25">
      <c r="A17" s="148"/>
      <c r="B17" s="149"/>
      <c r="C17" s="149"/>
      <c r="D17" s="149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83" t="s">
        <v>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</row>
    <row r="22" spans="1:162" s="63" customFormat="1" ht="15.75" x14ac:dyDescent="0.25">
      <c r="AV22" s="114" t="s">
        <v>137</v>
      </c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54" t="s">
        <v>4</v>
      </c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4"/>
      <c r="CV23" s="154"/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4"/>
      <c r="DI23" s="154"/>
      <c r="DJ23" s="154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5" t="s">
        <v>19</v>
      </c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6" t="s">
        <v>180</v>
      </c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5">
        <v>20</v>
      </c>
      <c r="CS24" s="115"/>
      <c r="CT24" s="115"/>
      <c r="CU24" s="115"/>
      <c r="CV24" s="117" t="s">
        <v>205</v>
      </c>
      <c r="CW24" s="117"/>
      <c r="CX24" s="117"/>
      <c r="CY24" s="117"/>
      <c r="CZ24" s="118" t="s">
        <v>6</v>
      </c>
      <c r="DA24" s="118"/>
      <c r="DB24" s="118"/>
      <c r="DC24" s="118"/>
      <c r="DD24" s="118"/>
      <c r="DE24" s="118"/>
      <c r="DF24" s="118"/>
      <c r="DG24" s="118"/>
      <c r="DH24" s="118"/>
    </row>
    <row r="25" spans="1:162" s="63" customFormat="1" ht="15.75" x14ac:dyDescent="0.25">
      <c r="C25" s="115" t="s">
        <v>7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6" t="s">
        <v>181</v>
      </c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DC25" s="7"/>
    </row>
    <row r="27" spans="1:162" s="12" customFormat="1" ht="61.5" customHeight="1" x14ac:dyDescent="0.2">
      <c r="A27" s="156" t="s">
        <v>8</v>
      </c>
      <c r="B27" s="156"/>
      <c r="C27" s="156"/>
      <c r="D27" s="156"/>
      <c r="E27" s="156"/>
      <c r="F27" s="156" t="s">
        <v>20</v>
      </c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 t="s">
        <v>10</v>
      </c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 t="s">
        <v>21</v>
      </c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 t="s">
        <v>22</v>
      </c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 t="s">
        <v>23</v>
      </c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 t="s">
        <v>24</v>
      </c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 t="s">
        <v>25</v>
      </c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 t="s">
        <v>26</v>
      </c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 t="s">
        <v>27</v>
      </c>
      <c r="EN27" s="156"/>
      <c r="EO27" s="156"/>
      <c r="EP27" s="156"/>
      <c r="EQ27" s="156"/>
      <c r="ER27" s="156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6"/>
    </row>
    <row r="28" spans="1:162" s="13" customFormat="1" x14ac:dyDescent="0.25">
      <c r="A28" s="157">
        <v>1</v>
      </c>
      <c r="B28" s="158"/>
      <c r="C28" s="158"/>
      <c r="D28" s="158"/>
      <c r="E28" s="159"/>
      <c r="F28" s="160">
        <v>2</v>
      </c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>
        <v>3</v>
      </c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>
        <v>4</v>
      </c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>
        <v>5</v>
      </c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>
        <v>6</v>
      </c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>
        <v>7</v>
      </c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>
        <v>8</v>
      </c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>
        <v>9</v>
      </c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160"/>
      <c r="EH28" s="160"/>
      <c r="EI28" s="160"/>
      <c r="EJ28" s="160"/>
      <c r="EK28" s="160"/>
      <c r="EL28" s="160"/>
      <c r="EM28" s="160">
        <v>10</v>
      </c>
      <c r="EN28" s="160"/>
      <c r="EO28" s="160"/>
      <c r="EP28" s="160"/>
      <c r="EQ28" s="160"/>
      <c r="ER28" s="160"/>
      <c r="ES28" s="160"/>
      <c r="ET28" s="160"/>
      <c r="EU28" s="160"/>
      <c r="EV28" s="160"/>
      <c r="EW28" s="160"/>
      <c r="EX28" s="160"/>
      <c r="EY28" s="160"/>
      <c r="EZ28" s="160"/>
      <c r="FA28" s="160"/>
      <c r="FB28" s="160"/>
      <c r="FC28" s="160"/>
      <c r="FD28" s="160"/>
      <c r="FE28" s="160"/>
    </row>
    <row r="29" spans="1:162" s="14" customFormat="1" ht="68.25" customHeight="1" x14ac:dyDescent="0.25">
      <c r="A29" s="148" t="s">
        <v>40</v>
      </c>
      <c r="B29" s="149"/>
      <c r="C29" s="149"/>
      <c r="D29" s="149"/>
      <c r="E29" s="150"/>
      <c r="F29" s="151" t="s">
        <v>93</v>
      </c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 t="s">
        <v>96</v>
      </c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90" t="s">
        <v>99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132">
        <v>40.290999999999997</v>
      </c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41" t="s">
        <v>136</v>
      </c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33">
        <f>CJ14</f>
        <v>13.584057999999999</v>
      </c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>
        <f>DA14</f>
        <v>13.584057999999999</v>
      </c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>
        <f>CY29</f>
        <v>13.584057999999999</v>
      </c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>
        <f>AZ29-DT29</f>
        <v>26.706941999999998</v>
      </c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64"/>
    </row>
    <row r="30" spans="1:162" s="14" customFormat="1" ht="66" customHeight="1" x14ac:dyDescent="0.25">
      <c r="A30" s="148" t="s">
        <v>42</v>
      </c>
      <c r="B30" s="149"/>
      <c r="C30" s="149"/>
      <c r="D30" s="149"/>
      <c r="E30" s="150"/>
      <c r="F30" s="151" t="s">
        <v>94</v>
      </c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 t="s">
        <v>195</v>
      </c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90" t="s">
        <v>100</v>
      </c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132">
        <v>13.333</v>
      </c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41" t="s">
        <v>196</v>
      </c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33">
        <f t="shared" ref="CG30:CG31" si="1">CJ15</f>
        <v>13.539771</v>
      </c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3">
        <f>DA15</f>
        <v>13.539771</v>
      </c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>
        <f>CY30</f>
        <v>13.539771</v>
      </c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214" t="s">
        <v>102</v>
      </c>
      <c r="EN30" s="214"/>
      <c r="EO30" s="214"/>
      <c r="EP30" s="214"/>
      <c r="EQ30" s="214"/>
      <c r="ER30" s="214"/>
      <c r="ES30" s="214"/>
      <c r="ET30" s="214"/>
      <c r="EU30" s="214"/>
      <c r="EV30" s="214"/>
      <c r="EW30" s="214"/>
      <c r="EX30" s="214"/>
      <c r="EY30" s="214"/>
      <c r="EZ30" s="214"/>
      <c r="FA30" s="214"/>
      <c r="FB30" s="214"/>
      <c r="FC30" s="214"/>
      <c r="FD30" s="214"/>
      <c r="FE30" s="214"/>
    </row>
    <row r="31" spans="1:162" s="14" customFormat="1" ht="117.75" customHeight="1" x14ac:dyDescent="0.25">
      <c r="A31" s="148" t="s">
        <v>44</v>
      </c>
      <c r="B31" s="149"/>
      <c r="C31" s="149"/>
      <c r="D31" s="149"/>
      <c r="E31" s="150"/>
      <c r="F31" s="151" t="s">
        <v>95</v>
      </c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 t="s">
        <v>98</v>
      </c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90" t="s">
        <v>101</v>
      </c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133">
        <v>87.5</v>
      </c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41" t="s">
        <v>197</v>
      </c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33">
        <f t="shared" si="1"/>
        <v>172.44170300000002</v>
      </c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>
        <f>DA16</f>
        <v>172.44170300000002</v>
      </c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>
        <f>CY31</f>
        <v>172.44170300000002</v>
      </c>
      <c r="DU31" s="133"/>
      <c r="DV31" s="133"/>
      <c r="DW31" s="133"/>
      <c r="DX31" s="133"/>
      <c r="DY31" s="133"/>
      <c r="DZ31" s="133"/>
      <c r="EA31" s="133"/>
      <c r="EB31" s="133"/>
      <c r="EC31" s="133"/>
      <c r="ED31" s="133"/>
      <c r="EE31" s="133"/>
      <c r="EF31" s="133"/>
      <c r="EG31" s="133"/>
      <c r="EH31" s="133"/>
      <c r="EI31" s="133"/>
      <c r="EJ31" s="133"/>
      <c r="EK31" s="133"/>
      <c r="EL31" s="133"/>
      <c r="EM31" s="214" t="str">
        <f>EL16</f>
        <v>нет свободной мощности</v>
      </c>
      <c r="EN31" s="214"/>
      <c r="EO31" s="214"/>
      <c r="EP31" s="214"/>
      <c r="EQ31" s="214"/>
      <c r="ER31" s="214"/>
      <c r="ES31" s="214"/>
      <c r="ET31" s="214"/>
      <c r="EU31" s="214"/>
      <c r="EV31" s="214"/>
      <c r="EW31" s="214"/>
      <c r="EX31" s="214"/>
      <c r="EY31" s="214"/>
      <c r="EZ31" s="214"/>
      <c r="FA31" s="214"/>
      <c r="FB31" s="214"/>
      <c r="FC31" s="214"/>
      <c r="FD31" s="214"/>
      <c r="FE31" s="214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83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/>
      <c r="FD35" s="113"/>
      <c r="FE35" s="11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54" t="s">
        <v>4</v>
      </c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54"/>
      <c r="DR37" s="154"/>
      <c r="DS37" s="154"/>
      <c r="DT37" s="154"/>
      <c r="DU37" s="154"/>
      <c r="DV37" s="154"/>
      <c r="DW37" s="154"/>
      <c r="DX37" s="154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5" t="s">
        <v>30</v>
      </c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6" t="s">
        <v>180</v>
      </c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5">
        <v>20</v>
      </c>
      <c r="DB38" s="115"/>
      <c r="DC38" s="115"/>
      <c r="DD38" s="115"/>
      <c r="DE38" s="117" t="s">
        <v>205</v>
      </c>
      <c r="DF38" s="117"/>
      <c r="DG38" s="117"/>
      <c r="DH38" s="117"/>
      <c r="DI38" s="118" t="s">
        <v>6</v>
      </c>
      <c r="DJ38" s="118"/>
      <c r="DK38" s="118"/>
      <c r="DL38" s="118"/>
      <c r="DM38" s="118"/>
      <c r="DN38" s="118"/>
      <c r="DO38" s="118"/>
      <c r="DP38" s="118"/>
      <c r="DQ38" s="118"/>
    </row>
    <row r="39" spans="1:161" s="63" customFormat="1" ht="15.75" x14ac:dyDescent="0.25">
      <c r="C39" s="115" t="s">
        <v>7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6" t="s">
        <v>181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DC39" s="7"/>
    </row>
    <row r="40" spans="1:161" s="61" customFormat="1" ht="15.75" x14ac:dyDescent="0.25">
      <c r="DC40" s="42"/>
    </row>
    <row r="41" spans="1:161" ht="45" customHeight="1" x14ac:dyDescent="0.25">
      <c r="A41" s="167" t="s">
        <v>31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9"/>
      <c r="L41" s="167" t="s">
        <v>32</v>
      </c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  <c r="AD41" s="156" t="s">
        <v>33</v>
      </c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156"/>
      <c r="CO41" s="156"/>
      <c r="CP41" s="156"/>
      <c r="CQ41" s="156"/>
      <c r="CR41" s="156"/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</row>
    <row r="42" spans="1:161" ht="13.5" customHeight="1" x14ac:dyDescent="0.2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2"/>
      <c r="L42" s="170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2"/>
      <c r="AD42" s="170">
        <v>1</v>
      </c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2"/>
      <c r="BK42" s="170">
        <v>2</v>
      </c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2"/>
      <c r="CR42" s="170">
        <v>3</v>
      </c>
      <c r="CS42" s="171"/>
      <c r="CT42" s="171"/>
      <c r="CU42" s="171"/>
      <c r="CV42" s="171"/>
      <c r="CW42" s="171"/>
      <c r="CX42" s="171"/>
      <c r="CY42" s="171"/>
      <c r="CZ42" s="171"/>
      <c r="DA42" s="171"/>
      <c r="DB42" s="171"/>
      <c r="DC42" s="171"/>
      <c r="DD42" s="171"/>
      <c r="DE42" s="171"/>
      <c r="DF42" s="171"/>
      <c r="DG42" s="171"/>
      <c r="DH42" s="171"/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2"/>
      <c r="DY42" s="156" t="s">
        <v>34</v>
      </c>
      <c r="DZ42" s="156"/>
      <c r="EA42" s="156"/>
      <c r="EB42" s="156"/>
      <c r="EC42" s="156"/>
      <c r="ED42" s="156"/>
      <c r="EE42" s="156"/>
      <c r="EF42" s="156"/>
      <c r="EG42" s="156"/>
      <c r="EH42" s="156"/>
      <c r="EI42" s="156"/>
      <c r="EJ42" s="156"/>
      <c r="EK42" s="156"/>
      <c r="EL42" s="156"/>
      <c r="EM42" s="156"/>
      <c r="EN42" s="156"/>
      <c r="EO42" s="156"/>
      <c r="EP42" s="156"/>
      <c r="EQ42" s="156"/>
      <c r="ER42" s="156"/>
      <c r="ES42" s="156"/>
      <c r="ET42" s="156"/>
      <c r="EU42" s="156"/>
      <c r="EV42" s="156"/>
      <c r="EW42" s="156"/>
      <c r="EX42" s="156"/>
      <c r="EY42" s="156"/>
      <c r="EZ42" s="156"/>
      <c r="FA42" s="156"/>
      <c r="FB42" s="156"/>
      <c r="FC42" s="156"/>
      <c r="FD42" s="156"/>
      <c r="FE42" s="156"/>
    </row>
    <row r="43" spans="1:161" ht="13.5" customHeight="1" x14ac:dyDescent="0.25">
      <c r="A43" s="170"/>
      <c r="B43" s="171"/>
      <c r="C43" s="171"/>
      <c r="D43" s="171"/>
      <c r="E43" s="171"/>
      <c r="F43" s="171"/>
      <c r="G43" s="171"/>
      <c r="H43" s="171"/>
      <c r="I43" s="171"/>
      <c r="J43" s="171"/>
      <c r="K43" s="172"/>
      <c r="L43" s="170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2"/>
      <c r="AD43" s="170" t="s">
        <v>35</v>
      </c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2"/>
      <c r="BK43" s="170" t="s">
        <v>36</v>
      </c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2"/>
      <c r="CR43" s="170" t="s">
        <v>37</v>
      </c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2"/>
      <c r="DY43" s="156" t="s">
        <v>34</v>
      </c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6"/>
      <c r="EK43" s="156"/>
      <c r="EL43" s="156"/>
      <c r="EM43" s="156"/>
      <c r="EN43" s="156"/>
      <c r="EO43" s="156"/>
      <c r="EP43" s="156"/>
      <c r="EQ43" s="156"/>
      <c r="ER43" s="156"/>
      <c r="ES43" s="156"/>
      <c r="ET43" s="156"/>
      <c r="EU43" s="156"/>
      <c r="EV43" s="156"/>
      <c r="EW43" s="156"/>
      <c r="EX43" s="156"/>
      <c r="EY43" s="156"/>
      <c r="EZ43" s="156"/>
      <c r="FA43" s="156"/>
      <c r="FB43" s="156"/>
      <c r="FC43" s="156"/>
      <c r="FD43" s="156"/>
      <c r="FE43" s="156"/>
    </row>
    <row r="44" spans="1:161" ht="44.25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9"/>
      <c r="L44" s="167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9"/>
      <c r="AD44" s="173" t="s">
        <v>38</v>
      </c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 t="s">
        <v>39</v>
      </c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 t="s">
        <v>38</v>
      </c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 t="s">
        <v>39</v>
      </c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 t="s">
        <v>38</v>
      </c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 t="s">
        <v>39</v>
      </c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 t="s">
        <v>38</v>
      </c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 t="s">
        <v>39</v>
      </c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</row>
    <row r="45" spans="1:161" s="18" customFormat="1" x14ac:dyDescent="0.25">
      <c r="A45" s="148" t="s">
        <v>40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74" t="s">
        <v>41</v>
      </c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</row>
    <row r="46" spans="1:161" s="18" customFormat="1" x14ac:dyDescent="0.25">
      <c r="A46" s="148" t="s">
        <v>42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74" t="s">
        <v>43</v>
      </c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</row>
    <row r="47" spans="1:161" s="18" customFormat="1" x14ac:dyDescent="0.25">
      <c r="A47" s="148" t="s">
        <v>44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74" t="s">
        <v>45</v>
      </c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</row>
    <row r="48" spans="1:161" s="18" customFormat="1" x14ac:dyDescent="0.25">
      <c r="A48" s="148" t="s">
        <v>34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50"/>
      <c r="L48" s="174" t="s">
        <v>34</v>
      </c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61" customFormat="1" ht="63.75" customHeight="1" x14ac:dyDescent="0.25">
      <c r="A52" s="83" t="s">
        <v>119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</row>
    <row r="53" spans="1:161" s="8" customFormat="1" ht="15.75" x14ac:dyDescent="0.25">
      <c r="AV53" s="154" t="s">
        <v>4</v>
      </c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154"/>
      <c r="CW53" s="154"/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54"/>
      <c r="DI53" s="154"/>
      <c r="DJ53" s="154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61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5" t="s">
        <v>112</v>
      </c>
      <c r="BH54" s="115"/>
      <c r="BI54" s="115"/>
      <c r="BJ54" s="115"/>
      <c r="BK54" s="115"/>
      <c r="BL54" s="115"/>
      <c r="BM54" s="115"/>
      <c r="BN54" s="115"/>
      <c r="BO54" s="115"/>
      <c r="BP54" s="115"/>
      <c r="BQ54" s="116" t="s">
        <v>180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5">
        <v>20</v>
      </c>
      <c r="CJ54" s="115"/>
      <c r="CK54" s="115"/>
      <c r="CL54" s="115"/>
      <c r="CM54" s="117" t="s">
        <v>205</v>
      </c>
      <c r="CN54" s="117"/>
      <c r="CO54" s="117"/>
      <c r="CP54" s="117"/>
      <c r="CQ54" s="118" t="s">
        <v>6</v>
      </c>
      <c r="CR54" s="118"/>
      <c r="CS54" s="118"/>
      <c r="CT54" s="118"/>
      <c r="CU54" s="118"/>
      <c r="CV54" s="118"/>
      <c r="CW54" s="118"/>
      <c r="CX54" s="118"/>
      <c r="DC54" s="10"/>
    </row>
    <row r="55" spans="1:161" s="63" customFormat="1" ht="15.75" x14ac:dyDescent="0.25">
      <c r="O55" s="155" t="s">
        <v>7</v>
      </c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16" t="s">
        <v>181</v>
      </c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DC55" s="7"/>
    </row>
    <row r="57" spans="1:161" ht="66" customHeight="1" x14ac:dyDescent="0.25">
      <c r="A57" s="156" t="s">
        <v>47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 t="s">
        <v>48</v>
      </c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 t="s">
        <v>49</v>
      </c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 t="s">
        <v>50</v>
      </c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 t="s">
        <v>51</v>
      </c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 t="s">
        <v>52</v>
      </c>
      <c r="EB57" s="156"/>
      <c r="EC57" s="156"/>
      <c r="ED57" s="156"/>
      <c r="EE57" s="156"/>
      <c r="EF57" s="156"/>
      <c r="EG57" s="156"/>
      <c r="EH57" s="156"/>
      <c r="EI57" s="156"/>
      <c r="EJ57" s="156"/>
      <c r="EK57" s="156"/>
      <c r="EL57" s="156"/>
      <c r="EM57" s="156"/>
      <c r="EN57" s="156"/>
      <c r="EO57" s="156"/>
      <c r="EP57" s="156"/>
      <c r="EQ57" s="156"/>
      <c r="ER57" s="156"/>
      <c r="ES57" s="156"/>
      <c r="ET57" s="156"/>
      <c r="EU57" s="156"/>
      <c r="EV57" s="156"/>
      <c r="EW57" s="156"/>
      <c r="EX57" s="156"/>
      <c r="EY57" s="156"/>
      <c r="EZ57" s="156"/>
      <c r="FA57" s="156"/>
      <c r="FB57" s="156"/>
      <c r="FC57" s="156"/>
      <c r="FD57" s="156"/>
      <c r="FE57" s="156"/>
    </row>
    <row r="58" spans="1:161" s="20" customFormat="1" x14ac:dyDescent="0.25">
      <c r="A58" s="127">
        <v>1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>
        <v>2</v>
      </c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>
        <v>3</v>
      </c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>
        <v>4</v>
      </c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>
        <v>5</v>
      </c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>
        <v>6</v>
      </c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</row>
    <row r="59" spans="1:161" s="20" customFormat="1" ht="30" customHeight="1" x14ac:dyDescent="0.25">
      <c r="A59" s="90" t="s">
        <v>93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84" t="s">
        <v>111</v>
      </c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6"/>
      <c r="AS59" s="145" t="s">
        <v>104</v>
      </c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7"/>
      <c r="BQ59" s="138">
        <v>8.4209999999999994</v>
      </c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40"/>
      <c r="CT59" s="71">
        <v>8.3219999999999992</v>
      </c>
      <c r="CU59" s="71">
        <v>8.3219999999999992</v>
      </c>
      <c r="CV59" s="138">
        <f t="shared" ref="CV59:CV66" si="2">BQ59</f>
        <v>8.4209999999999994</v>
      </c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40"/>
      <c r="EA59" s="103">
        <f>EL14</f>
        <v>26.706941999999998</v>
      </c>
      <c r="EB59" s="175"/>
      <c r="EC59" s="175"/>
      <c r="ED59" s="175"/>
      <c r="EE59" s="175"/>
      <c r="EF59" s="175"/>
      <c r="EG59" s="175"/>
      <c r="EH59" s="175"/>
      <c r="EI59" s="175"/>
      <c r="EJ59" s="175"/>
      <c r="EK59" s="175"/>
      <c r="EL59" s="175"/>
      <c r="EM59" s="175"/>
      <c r="EN59" s="175"/>
      <c r="EO59" s="175"/>
      <c r="EP59" s="175"/>
      <c r="EQ59" s="175"/>
      <c r="ER59" s="175"/>
      <c r="ES59" s="175"/>
      <c r="ET59" s="175"/>
      <c r="EU59" s="175"/>
      <c r="EV59" s="175"/>
      <c r="EW59" s="175"/>
      <c r="EX59" s="175"/>
      <c r="EY59" s="175"/>
      <c r="EZ59" s="175"/>
      <c r="FA59" s="175"/>
      <c r="FB59" s="175"/>
      <c r="FC59" s="175"/>
      <c r="FD59" s="175"/>
      <c r="FE59" s="176"/>
    </row>
    <row r="60" spans="1:161" s="20" customFormat="1" ht="30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87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9"/>
      <c r="AS60" s="145" t="s">
        <v>105</v>
      </c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7"/>
      <c r="BQ60" s="138">
        <v>2.6699799999999994</v>
      </c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40"/>
      <c r="CT60" s="73">
        <v>3.44</v>
      </c>
      <c r="CU60" s="73">
        <v>3.44</v>
      </c>
      <c r="CV60" s="133">
        <f t="shared" si="2"/>
        <v>2.6699799999999994</v>
      </c>
      <c r="CW60" s="133">
        <v>3.44</v>
      </c>
      <c r="CX60" s="133">
        <v>3.44</v>
      </c>
      <c r="CY60" s="133">
        <v>3.44</v>
      </c>
      <c r="CZ60" s="133">
        <v>3.44</v>
      </c>
      <c r="DA60" s="133">
        <v>3.44</v>
      </c>
      <c r="DB60" s="133">
        <v>3.44</v>
      </c>
      <c r="DC60" s="133">
        <v>3.44</v>
      </c>
      <c r="DD60" s="133">
        <v>3.44</v>
      </c>
      <c r="DE60" s="133">
        <v>3.44</v>
      </c>
      <c r="DF60" s="133">
        <v>3.44</v>
      </c>
      <c r="DG60" s="133">
        <v>3.44</v>
      </c>
      <c r="DH60" s="133">
        <v>3.44</v>
      </c>
      <c r="DI60" s="133">
        <v>3.44</v>
      </c>
      <c r="DJ60" s="133">
        <v>3.44</v>
      </c>
      <c r="DK60" s="133">
        <v>3.44</v>
      </c>
      <c r="DL60" s="133">
        <v>3.44</v>
      </c>
      <c r="DM60" s="133">
        <v>3.44</v>
      </c>
      <c r="DN60" s="133">
        <v>3.44</v>
      </c>
      <c r="DO60" s="133">
        <v>3.44</v>
      </c>
      <c r="DP60" s="133">
        <v>3.44</v>
      </c>
      <c r="DQ60" s="133">
        <v>3.44</v>
      </c>
      <c r="DR60" s="133">
        <v>3.44</v>
      </c>
      <c r="DS60" s="133">
        <v>3.44</v>
      </c>
      <c r="DT60" s="133">
        <v>3.44</v>
      </c>
      <c r="DU60" s="133">
        <v>3.44</v>
      </c>
      <c r="DV60" s="133">
        <v>3.44</v>
      </c>
      <c r="DW60" s="133">
        <v>3.44</v>
      </c>
      <c r="DX60" s="133">
        <v>3.44</v>
      </c>
      <c r="DY60" s="133">
        <v>3.44</v>
      </c>
      <c r="DZ60" s="133">
        <v>3.44</v>
      </c>
      <c r="EA60" s="216"/>
      <c r="EB60" s="217"/>
      <c r="EC60" s="217"/>
      <c r="ED60" s="217"/>
      <c r="EE60" s="217"/>
      <c r="EF60" s="217"/>
      <c r="EG60" s="217"/>
      <c r="EH60" s="217"/>
      <c r="EI60" s="217"/>
      <c r="EJ60" s="217"/>
      <c r="EK60" s="217"/>
      <c r="EL60" s="217"/>
      <c r="EM60" s="217"/>
      <c r="EN60" s="217"/>
      <c r="EO60" s="217"/>
      <c r="EP60" s="217"/>
      <c r="EQ60" s="217"/>
      <c r="ER60" s="217"/>
      <c r="ES60" s="217"/>
      <c r="ET60" s="217"/>
      <c r="EU60" s="217"/>
      <c r="EV60" s="217"/>
      <c r="EW60" s="217"/>
      <c r="EX60" s="217"/>
      <c r="EY60" s="217"/>
      <c r="EZ60" s="217"/>
      <c r="FA60" s="217"/>
      <c r="FB60" s="217"/>
      <c r="FC60" s="217"/>
      <c r="FD60" s="217"/>
      <c r="FE60" s="218"/>
    </row>
    <row r="61" spans="1:161" s="20" customFormat="1" ht="33.75" customHeight="1" x14ac:dyDescent="0.25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87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9"/>
      <c r="AS61" s="145" t="s">
        <v>106</v>
      </c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7"/>
      <c r="BQ61" s="138">
        <v>1.7500000000000002E-2</v>
      </c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  <c r="CP61" s="139"/>
      <c r="CQ61" s="139"/>
      <c r="CR61" s="139"/>
      <c r="CS61" s="140"/>
      <c r="CT61" s="73">
        <v>2.5999999999999999E-2</v>
      </c>
      <c r="CU61" s="73">
        <v>2.5999999999999999E-2</v>
      </c>
      <c r="CV61" s="133">
        <f t="shared" si="2"/>
        <v>1.7500000000000002E-2</v>
      </c>
      <c r="CW61" s="133">
        <v>2.5999999999999999E-2</v>
      </c>
      <c r="CX61" s="133">
        <v>2.5999999999999999E-2</v>
      </c>
      <c r="CY61" s="133">
        <v>2.5999999999999999E-2</v>
      </c>
      <c r="CZ61" s="133">
        <v>2.5999999999999999E-2</v>
      </c>
      <c r="DA61" s="133">
        <v>2.5999999999999999E-2</v>
      </c>
      <c r="DB61" s="133">
        <v>2.5999999999999999E-2</v>
      </c>
      <c r="DC61" s="133">
        <v>2.5999999999999999E-2</v>
      </c>
      <c r="DD61" s="133">
        <v>2.5999999999999999E-2</v>
      </c>
      <c r="DE61" s="133">
        <v>2.5999999999999999E-2</v>
      </c>
      <c r="DF61" s="133">
        <v>2.5999999999999999E-2</v>
      </c>
      <c r="DG61" s="133">
        <v>2.5999999999999999E-2</v>
      </c>
      <c r="DH61" s="133">
        <v>2.5999999999999999E-2</v>
      </c>
      <c r="DI61" s="133">
        <v>2.5999999999999999E-2</v>
      </c>
      <c r="DJ61" s="133">
        <v>2.5999999999999999E-2</v>
      </c>
      <c r="DK61" s="133">
        <v>2.5999999999999999E-2</v>
      </c>
      <c r="DL61" s="133">
        <v>2.5999999999999999E-2</v>
      </c>
      <c r="DM61" s="133">
        <v>2.5999999999999999E-2</v>
      </c>
      <c r="DN61" s="133">
        <v>2.5999999999999999E-2</v>
      </c>
      <c r="DO61" s="133">
        <v>2.5999999999999999E-2</v>
      </c>
      <c r="DP61" s="133">
        <v>2.5999999999999999E-2</v>
      </c>
      <c r="DQ61" s="133">
        <v>2.5999999999999999E-2</v>
      </c>
      <c r="DR61" s="133">
        <v>2.5999999999999999E-2</v>
      </c>
      <c r="DS61" s="133">
        <v>2.5999999999999999E-2</v>
      </c>
      <c r="DT61" s="133">
        <v>2.5999999999999999E-2</v>
      </c>
      <c r="DU61" s="133">
        <v>2.5999999999999999E-2</v>
      </c>
      <c r="DV61" s="133">
        <v>2.5999999999999999E-2</v>
      </c>
      <c r="DW61" s="133">
        <v>2.5999999999999999E-2</v>
      </c>
      <c r="DX61" s="133">
        <v>2.5999999999999999E-2</v>
      </c>
      <c r="DY61" s="133">
        <v>2.5999999999999999E-2</v>
      </c>
      <c r="DZ61" s="133">
        <v>2.5999999999999999E-2</v>
      </c>
      <c r="EA61" s="216"/>
      <c r="EB61" s="217"/>
      <c r="EC61" s="217"/>
      <c r="ED61" s="217"/>
      <c r="EE61" s="217"/>
      <c r="EF61" s="217"/>
      <c r="EG61" s="217"/>
      <c r="EH61" s="217"/>
      <c r="EI61" s="217"/>
      <c r="EJ61" s="217"/>
      <c r="EK61" s="217"/>
      <c r="EL61" s="217"/>
      <c r="EM61" s="217"/>
      <c r="EN61" s="217"/>
      <c r="EO61" s="217"/>
      <c r="EP61" s="217"/>
      <c r="EQ61" s="217"/>
      <c r="ER61" s="217"/>
      <c r="ES61" s="217"/>
      <c r="ET61" s="217"/>
      <c r="EU61" s="217"/>
      <c r="EV61" s="217"/>
      <c r="EW61" s="217"/>
      <c r="EX61" s="217"/>
      <c r="EY61" s="217"/>
      <c r="EZ61" s="217"/>
      <c r="FA61" s="217"/>
      <c r="FB61" s="217"/>
      <c r="FC61" s="217"/>
      <c r="FD61" s="217"/>
      <c r="FE61" s="218"/>
    </row>
    <row r="62" spans="1:161" s="20" customFormat="1" ht="30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87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9"/>
      <c r="AS62" s="145" t="s">
        <v>188</v>
      </c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7"/>
      <c r="BQ62" s="138">
        <v>8.2598000000000005E-2</v>
      </c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  <c r="CP62" s="139"/>
      <c r="CQ62" s="139"/>
      <c r="CR62" s="139"/>
      <c r="CS62" s="140"/>
      <c r="CT62" s="73">
        <v>8.2598000000000005E-2</v>
      </c>
      <c r="CU62" s="73">
        <v>8.2598000000000005E-2</v>
      </c>
      <c r="CV62" s="133">
        <f t="shared" si="2"/>
        <v>8.2598000000000005E-2</v>
      </c>
      <c r="CW62" s="133">
        <v>8.2598000000000005E-2</v>
      </c>
      <c r="CX62" s="133">
        <v>8.2598000000000005E-2</v>
      </c>
      <c r="CY62" s="133">
        <v>8.2598000000000005E-2</v>
      </c>
      <c r="CZ62" s="133">
        <v>8.2598000000000005E-2</v>
      </c>
      <c r="DA62" s="133">
        <v>8.2598000000000005E-2</v>
      </c>
      <c r="DB62" s="133">
        <v>8.2598000000000005E-2</v>
      </c>
      <c r="DC62" s="133">
        <v>8.2598000000000005E-2</v>
      </c>
      <c r="DD62" s="133">
        <v>8.2598000000000005E-2</v>
      </c>
      <c r="DE62" s="133">
        <v>8.2598000000000005E-2</v>
      </c>
      <c r="DF62" s="133">
        <v>8.2598000000000005E-2</v>
      </c>
      <c r="DG62" s="133">
        <v>8.2598000000000005E-2</v>
      </c>
      <c r="DH62" s="133">
        <v>8.2598000000000005E-2</v>
      </c>
      <c r="DI62" s="133">
        <v>8.2598000000000005E-2</v>
      </c>
      <c r="DJ62" s="133">
        <v>8.2598000000000005E-2</v>
      </c>
      <c r="DK62" s="133">
        <v>8.2598000000000005E-2</v>
      </c>
      <c r="DL62" s="133">
        <v>8.2598000000000005E-2</v>
      </c>
      <c r="DM62" s="133">
        <v>8.2598000000000005E-2</v>
      </c>
      <c r="DN62" s="133">
        <v>8.2598000000000005E-2</v>
      </c>
      <c r="DO62" s="133">
        <v>8.2598000000000005E-2</v>
      </c>
      <c r="DP62" s="133">
        <v>8.2598000000000005E-2</v>
      </c>
      <c r="DQ62" s="133">
        <v>8.2598000000000005E-2</v>
      </c>
      <c r="DR62" s="133">
        <v>8.2598000000000005E-2</v>
      </c>
      <c r="DS62" s="133">
        <v>8.2598000000000005E-2</v>
      </c>
      <c r="DT62" s="133">
        <v>8.2598000000000005E-2</v>
      </c>
      <c r="DU62" s="133">
        <v>8.2598000000000005E-2</v>
      </c>
      <c r="DV62" s="133">
        <v>8.2598000000000005E-2</v>
      </c>
      <c r="DW62" s="133">
        <v>8.2598000000000005E-2</v>
      </c>
      <c r="DX62" s="133">
        <v>8.2598000000000005E-2</v>
      </c>
      <c r="DY62" s="133">
        <v>8.2598000000000005E-2</v>
      </c>
      <c r="DZ62" s="133">
        <v>8.2598000000000005E-2</v>
      </c>
      <c r="EA62" s="216"/>
      <c r="EB62" s="217"/>
      <c r="EC62" s="217"/>
      <c r="ED62" s="217"/>
      <c r="EE62" s="217"/>
      <c r="EF62" s="217"/>
      <c r="EG62" s="217"/>
      <c r="EH62" s="217"/>
      <c r="EI62" s="217"/>
      <c r="EJ62" s="217"/>
      <c r="EK62" s="217"/>
      <c r="EL62" s="217"/>
      <c r="EM62" s="217"/>
      <c r="EN62" s="217"/>
      <c r="EO62" s="217"/>
      <c r="EP62" s="217"/>
      <c r="EQ62" s="217"/>
      <c r="ER62" s="217"/>
      <c r="ES62" s="217"/>
      <c r="ET62" s="217"/>
      <c r="EU62" s="217"/>
      <c r="EV62" s="217"/>
      <c r="EW62" s="217"/>
      <c r="EX62" s="217"/>
      <c r="EY62" s="217"/>
      <c r="EZ62" s="217"/>
      <c r="FA62" s="217"/>
      <c r="FB62" s="217"/>
      <c r="FC62" s="217"/>
      <c r="FD62" s="217"/>
      <c r="FE62" s="218"/>
    </row>
    <row r="63" spans="1:161" s="20" customFormat="1" ht="50.2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87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9"/>
      <c r="AS63" s="145" t="s">
        <v>200</v>
      </c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7"/>
      <c r="BQ63" s="138">
        <v>4.4999999999999998E-2</v>
      </c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40"/>
      <c r="CT63" s="73">
        <v>7.0000000000000007E-2</v>
      </c>
      <c r="CU63" s="73">
        <v>7.0000000000000007E-2</v>
      </c>
      <c r="CV63" s="133">
        <f t="shared" si="2"/>
        <v>4.4999999999999998E-2</v>
      </c>
      <c r="CW63" s="133">
        <v>7.0000000000000007E-2</v>
      </c>
      <c r="CX63" s="133">
        <v>7.0000000000000007E-2</v>
      </c>
      <c r="CY63" s="133">
        <v>7.0000000000000007E-2</v>
      </c>
      <c r="CZ63" s="133">
        <v>7.0000000000000007E-2</v>
      </c>
      <c r="DA63" s="133">
        <v>7.0000000000000007E-2</v>
      </c>
      <c r="DB63" s="133">
        <v>7.0000000000000007E-2</v>
      </c>
      <c r="DC63" s="133">
        <v>7.0000000000000007E-2</v>
      </c>
      <c r="DD63" s="133">
        <v>7.0000000000000007E-2</v>
      </c>
      <c r="DE63" s="133">
        <v>7.0000000000000007E-2</v>
      </c>
      <c r="DF63" s="133">
        <v>7.0000000000000007E-2</v>
      </c>
      <c r="DG63" s="133">
        <v>7.0000000000000007E-2</v>
      </c>
      <c r="DH63" s="133">
        <v>7.0000000000000007E-2</v>
      </c>
      <c r="DI63" s="133">
        <v>7.0000000000000007E-2</v>
      </c>
      <c r="DJ63" s="133">
        <v>7.0000000000000007E-2</v>
      </c>
      <c r="DK63" s="133">
        <v>7.0000000000000007E-2</v>
      </c>
      <c r="DL63" s="133">
        <v>7.0000000000000007E-2</v>
      </c>
      <c r="DM63" s="133">
        <v>7.0000000000000007E-2</v>
      </c>
      <c r="DN63" s="133">
        <v>7.0000000000000007E-2</v>
      </c>
      <c r="DO63" s="133">
        <v>7.0000000000000007E-2</v>
      </c>
      <c r="DP63" s="133">
        <v>7.0000000000000007E-2</v>
      </c>
      <c r="DQ63" s="133">
        <v>7.0000000000000007E-2</v>
      </c>
      <c r="DR63" s="133">
        <v>7.0000000000000007E-2</v>
      </c>
      <c r="DS63" s="133">
        <v>7.0000000000000007E-2</v>
      </c>
      <c r="DT63" s="133">
        <v>7.0000000000000007E-2</v>
      </c>
      <c r="DU63" s="133">
        <v>7.0000000000000007E-2</v>
      </c>
      <c r="DV63" s="133">
        <v>7.0000000000000007E-2</v>
      </c>
      <c r="DW63" s="133">
        <v>7.0000000000000007E-2</v>
      </c>
      <c r="DX63" s="133">
        <v>7.0000000000000007E-2</v>
      </c>
      <c r="DY63" s="133">
        <v>7.0000000000000007E-2</v>
      </c>
      <c r="DZ63" s="133">
        <v>7.0000000000000007E-2</v>
      </c>
      <c r="EA63" s="216"/>
      <c r="EB63" s="217"/>
      <c r="EC63" s="217"/>
      <c r="ED63" s="217"/>
      <c r="EE63" s="217"/>
      <c r="EF63" s="217"/>
      <c r="EG63" s="217"/>
      <c r="EH63" s="217"/>
      <c r="EI63" s="217"/>
      <c r="EJ63" s="217"/>
      <c r="EK63" s="217"/>
      <c r="EL63" s="217"/>
      <c r="EM63" s="217"/>
      <c r="EN63" s="217"/>
      <c r="EO63" s="217"/>
      <c r="EP63" s="217"/>
      <c r="EQ63" s="217"/>
      <c r="ER63" s="217"/>
      <c r="ES63" s="217"/>
      <c r="ET63" s="217"/>
      <c r="EU63" s="217"/>
      <c r="EV63" s="217"/>
      <c r="EW63" s="217"/>
      <c r="EX63" s="217"/>
      <c r="EY63" s="217"/>
      <c r="EZ63" s="217"/>
      <c r="FA63" s="217"/>
      <c r="FB63" s="217"/>
      <c r="FC63" s="217"/>
      <c r="FD63" s="217"/>
      <c r="FE63" s="218"/>
    </row>
    <row r="64" spans="1:161" s="20" customFormat="1" ht="30" customHeight="1" x14ac:dyDescent="0.25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87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9"/>
      <c r="AS64" s="177" t="s">
        <v>110</v>
      </c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9"/>
      <c r="BQ64" s="138">
        <v>2.3479800000000002</v>
      </c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40"/>
      <c r="CT64" s="74">
        <v>0</v>
      </c>
      <c r="CU64" s="74">
        <v>0</v>
      </c>
      <c r="CV64" s="215">
        <f t="shared" si="2"/>
        <v>2.3479800000000002</v>
      </c>
      <c r="CW64" s="215"/>
      <c r="CX64" s="215"/>
      <c r="CY64" s="215"/>
      <c r="CZ64" s="215"/>
      <c r="DA64" s="215"/>
      <c r="DB64" s="215"/>
      <c r="DC64" s="215"/>
      <c r="DD64" s="215"/>
      <c r="DE64" s="215"/>
      <c r="DF64" s="215"/>
      <c r="DG64" s="215"/>
      <c r="DH64" s="215"/>
      <c r="DI64" s="215"/>
      <c r="DJ64" s="215"/>
      <c r="DK64" s="215"/>
      <c r="DL64" s="215"/>
      <c r="DM64" s="215"/>
      <c r="DN64" s="215"/>
      <c r="DO64" s="215"/>
      <c r="DP64" s="215"/>
      <c r="DQ64" s="215"/>
      <c r="DR64" s="215"/>
      <c r="DS64" s="215"/>
      <c r="DT64" s="215"/>
      <c r="DU64" s="215"/>
      <c r="DV64" s="215"/>
      <c r="DW64" s="215"/>
      <c r="DX64" s="215"/>
      <c r="DY64" s="215"/>
      <c r="DZ64" s="215"/>
      <c r="EA64" s="216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8"/>
    </row>
    <row r="65" spans="1:161" s="35" customFormat="1" ht="30" customHeight="1" x14ac:dyDescent="0.25">
      <c r="A65" s="90" t="s">
        <v>94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 t="s">
        <v>115</v>
      </c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141" t="s">
        <v>105</v>
      </c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38">
        <v>1.2258200000000001</v>
      </c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40"/>
      <c r="CT65" s="73">
        <v>1.6819999999999999</v>
      </c>
      <c r="CU65" s="73">
        <v>1.6819999999999999</v>
      </c>
      <c r="CV65" s="133">
        <f t="shared" si="2"/>
        <v>1.2258200000000001</v>
      </c>
      <c r="CW65" s="133">
        <v>1.6819999999999999</v>
      </c>
      <c r="CX65" s="133">
        <v>1.6819999999999999</v>
      </c>
      <c r="CY65" s="133">
        <v>1.6819999999999999</v>
      </c>
      <c r="CZ65" s="133">
        <v>1.6819999999999999</v>
      </c>
      <c r="DA65" s="133">
        <v>1.6819999999999999</v>
      </c>
      <c r="DB65" s="133">
        <v>1.6819999999999999</v>
      </c>
      <c r="DC65" s="133">
        <v>1.6819999999999999</v>
      </c>
      <c r="DD65" s="133">
        <v>1.6819999999999999</v>
      </c>
      <c r="DE65" s="133">
        <v>1.6819999999999999</v>
      </c>
      <c r="DF65" s="133">
        <v>1.6819999999999999</v>
      </c>
      <c r="DG65" s="133">
        <v>1.6819999999999999</v>
      </c>
      <c r="DH65" s="133">
        <v>1.6819999999999999</v>
      </c>
      <c r="DI65" s="133">
        <v>1.6819999999999999</v>
      </c>
      <c r="DJ65" s="133">
        <v>1.6819999999999999</v>
      </c>
      <c r="DK65" s="133">
        <v>1.6819999999999999</v>
      </c>
      <c r="DL65" s="133">
        <v>1.6819999999999999</v>
      </c>
      <c r="DM65" s="133">
        <v>1.6819999999999999</v>
      </c>
      <c r="DN65" s="133">
        <v>1.6819999999999999</v>
      </c>
      <c r="DO65" s="133">
        <v>1.6819999999999999</v>
      </c>
      <c r="DP65" s="133">
        <v>1.6819999999999999</v>
      </c>
      <c r="DQ65" s="133">
        <v>1.6819999999999999</v>
      </c>
      <c r="DR65" s="133">
        <v>1.6819999999999999</v>
      </c>
      <c r="DS65" s="133">
        <v>1.6819999999999999</v>
      </c>
      <c r="DT65" s="133">
        <v>1.6819999999999999</v>
      </c>
      <c r="DU65" s="133">
        <v>1.6819999999999999</v>
      </c>
      <c r="DV65" s="133">
        <v>1.6819999999999999</v>
      </c>
      <c r="DW65" s="133">
        <v>1.6819999999999999</v>
      </c>
      <c r="DX65" s="133">
        <v>1.6819999999999999</v>
      </c>
      <c r="DY65" s="133">
        <v>1.6819999999999999</v>
      </c>
      <c r="DZ65" s="133">
        <v>1.6819999999999999</v>
      </c>
      <c r="EA65" s="133" t="str">
        <f>EM30</f>
        <v>нет свободной мощности</v>
      </c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</row>
    <row r="66" spans="1:161" s="35" customFormat="1" ht="30" customHeight="1" x14ac:dyDescent="0.25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141" t="s">
        <v>201</v>
      </c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38">
        <v>8.6999999999999993</v>
      </c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40"/>
      <c r="CT66" s="73">
        <v>6.2</v>
      </c>
      <c r="CU66" s="73">
        <v>6.2</v>
      </c>
      <c r="CV66" s="133">
        <f t="shared" si="2"/>
        <v>8.6999999999999993</v>
      </c>
      <c r="CW66" s="133">
        <v>6.2</v>
      </c>
      <c r="CX66" s="133">
        <v>6.2</v>
      </c>
      <c r="CY66" s="133">
        <v>6.2</v>
      </c>
      <c r="CZ66" s="133">
        <v>6.2</v>
      </c>
      <c r="DA66" s="133">
        <v>6.2</v>
      </c>
      <c r="DB66" s="133">
        <v>6.2</v>
      </c>
      <c r="DC66" s="133">
        <v>6.2</v>
      </c>
      <c r="DD66" s="133">
        <v>6.2</v>
      </c>
      <c r="DE66" s="133">
        <v>6.2</v>
      </c>
      <c r="DF66" s="133">
        <v>6.2</v>
      </c>
      <c r="DG66" s="133">
        <v>6.2</v>
      </c>
      <c r="DH66" s="133">
        <v>6.2</v>
      </c>
      <c r="DI66" s="133">
        <v>6.2</v>
      </c>
      <c r="DJ66" s="133">
        <v>6.2</v>
      </c>
      <c r="DK66" s="133">
        <v>6.2</v>
      </c>
      <c r="DL66" s="133">
        <v>6.2</v>
      </c>
      <c r="DM66" s="133">
        <v>6.2</v>
      </c>
      <c r="DN66" s="133">
        <v>6.2</v>
      </c>
      <c r="DO66" s="133">
        <v>6.2</v>
      </c>
      <c r="DP66" s="133">
        <v>6.2</v>
      </c>
      <c r="DQ66" s="133">
        <v>6.2</v>
      </c>
      <c r="DR66" s="133">
        <v>6.2</v>
      </c>
      <c r="DS66" s="133">
        <v>6.2</v>
      </c>
      <c r="DT66" s="133">
        <v>6.2</v>
      </c>
      <c r="DU66" s="133">
        <v>6.2</v>
      </c>
      <c r="DV66" s="133">
        <v>6.2</v>
      </c>
      <c r="DW66" s="133">
        <v>6.2</v>
      </c>
      <c r="DX66" s="133">
        <v>6.2</v>
      </c>
      <c r="DY66" s="133">
        <v>6.2</v>
      </c>
      <c r="DZ66" s="133">
        <v>6.2</v>
      </c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  <c r="EY66" s="133"/>
      <c r="EZ66" s="133"/>
      <c r="FA66" s="133"/>
      <c r="FB66" s="133"/>
      <c r="FC66" s="133"/>
      <c r="FD66" s="133"/>
      <c r="FE66" s="133"/>
    </row>
    <row r="67" spans="1:161" s="35" customFormat="1" ht="30" hidden="1" customHeight="1" x14ac:dyDescent="0.25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33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</row>
    <row r="68" spans="1:161" s="35" customFormat="1" ht="30" customHeight="1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141" t="s">
        <v>110</v>
      </c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38">
        <v>3.6139510000000001</v>
      </c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73">
        <v>3.5000900000000001</v>
      </c>
      <c r="CU68" s="73">
        <v>3.5000900000000001</v>
      </c>
      <c r="CV68" s="133">
        <f t="shared" ref="CV68:CV76" si="3">BQ68</f>
        <v>3.6139510000000001</v>
      </c>
      <c r="CW68" s="133">
        <v>3.5000900000000001</v>
      </c>
      <c r="CX68" s="133">
        <v>3.5000900000000001</v>
      </c>
      <c r="CY68" s="133">
        <v>3.5000900000000001</v>
      </c>
      <c r="CZ68" s="133">
        <v>3.5000900000000001</v>
      </c>
      <c r="DA68" s="133">
        <v>3.5000900000000001</v>
      </c>
      <c r="DB68" s="133">
        <v>3.5000900000000001</v>
      </c>
      <c r="DC68" s="133">
        <v>3.5000900000000001</v>
      </c>
      <c r="DD68" s="133">
        <v>3.5000900000000001</v>
      </c>
      <c r="DE68" s="133">
        <v>3.5000900000000001</v>
      </c>
      <c r="DF68" s="133">
        <v>3.5000900000000001</v>
      </c>
      <c r="DG68" s="133">
        <v>3.5000900000000001</v>
      </c>
      <c r="DH68" s="133">
        <v>3.5000900000000001</v>
      </c>
      <c r="DI68" s="133">
        <v>3.5000900000000001</v>
      </c>
      <c r="DJ68" s="133">
        <v>3.5000900000000001</v>
      </c>
      <c r="DK68" s="133">
        <v>3.5000900000000001</v>
      </c>
      <c r="DL68" s="133">
        <v>3.5000900000000001</v>
      </c>
      <c r="DM68" s="133">
        <v>3.5000900000000001</v>
      </c>
      <c r="DN68" s="133">
        <v>3.5000900000000001</v>
      </c>
      <c r="DO68" s="133">
        <v>3.5000900000000001</v>
      </c>
      <c r="DP68" s="133">
        <v>3.5000900000000001</v>
      </c>
      <c r="DQ68" s="133">
        <v>3.5000900000000001</v>
      </c>
      <c r="DR68" s="133">
        <v>3.5000900000000001</v>
      </c>
      <c r="DS68" s="133">
        <v>3.5000900000000001</v>
      </c>
      <c r="DT68" s="133">
        <v>3.5000900000000001</v>
      </c>
      <c r="DU68" s="133">
        <v>3.5000900000000001</v>
      </c>
      <c r="DV68" s="133">
        <v>3.5000900000000001</v>
      </c>
      <c r="DW68" s="133">
        <v>3.5000900000000001</v>
      </c>
      <c r="DX68" s="133">
        <v>3.5000900000000001</v>
      </c>
      <c r="DY68" s="133">
        <v>3.5000900000000001</v>
      </c>
      <c r="DZ68" s="133">
        <v>3.5000900000000001</v>
      </c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</row>
    <row r="69" spans="1:161" s="20" customFormat="1" ht="30" customHeight="1" x14ac:dyDescent="0.25">
      <c r="A69" s="84" t="s">
        <v>95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7" t="s">
        <v>120</v>
      </c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9"/>
      <c r="AS69" s="142" t="s">
        <v>192</v>
      </c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4"/>
      <c r="BQ69" s="138">
        <v>146.19999999999999</v>
      </c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40"/>
      <c r="CT69" s="77">
        <v>164.824444</v>
      </c>
      <c r="CU69" s="77">
        <v>164.824444</v>
      </c>
      <c r="CV69" s="219">
        <f t="shared" si="3"/>
        <v>146.19999999999999</v>
      </c>
      <c r="CW69" s="219">
        <f t="shared" ref="CW69:DZ69" si="4">162.024444+2.8</f>
        <v>164.824444</v>
      </c>
      <c r="CX69" s="219">
        <f t="shared" si="4"/>
        <v>164.824444</v>
      </c>
      <c r="CY69" s="219">
        <f t="shared" si="4"/>
        <v>164.824444</v>
      </c>
      <c r="CZ69" s="219">
        <f t="shared" si="4"/>
        <v>164.824444</v>
      </c>
      <c r="DA69" s="219">
        <f t="shared" si="4"/>
        <v>164.824444</v>
      </c>
      <c r="DB69" s="219">
        <f t="shared" si="4"/>
        <v>164.824444</v>
      </c>
      <c r="DC69" s="219">
        <f t="shared" si="4"/>
        <v>164.824444</v>
      </c>
      <c r="DD69" s="219">
        <f t="shared" si="4"/>
        <v>164.824444</v>
      </c>
      <c r="DE69" s="219">
        <f t="shared" si="4"/>
        <v>164.824444</v>
      </c>
      <c r="DF69" s="219">
        <f t="shared" si="4"/>
        <v>164.824444</v>
      </c>
      <c r="DG69" s="219">
        <f t="shared" si="4"/>
        <v>164.824444</v>
      </c>
      <c r="DH69" s="219">
        <f t="shared" si="4"/>
        <v>164.824444</v>
      </c>
      <c r="DI69" s="219">
        <f t="shared" si="4"/>
        <v>164.824444</v>
      </c>
      <c r="DJ69" s="219">
        <f t="shared" si="4"/>
        <v>164.824444</v>
      </c>
      <c r="DK69" s="219">
        <f t="shared" si="4"/>
        <v>164.824444</v>
      </c>
      <c r="DL69" s="219">
        <f t="shared" si="4"/>
        <v>164.824444</v>
      </c>
      <c r="DM69" s="219">
        <f t="shared" si="4"/>
        <v>164.824444</v>
      </c>
      <c r="DN69" s="219">
        <f t="shared" si="4"/>
        <v>164.824444</v>
      </c>
      <c r="DO69" s="219">
        <f t="shared" si="4"/>
        <v>164.824444</v>
      </c>
      <c r="DP69" s="219">
        <f t="shared" si="4"/>
        <v>164.824444</v>
      </c>
      <c r="DQ69" s="219">
        <f t="shared" si="4"/>
        <v>164.824444</v>
      </c>
      <c r="DR69" s="219">
        <f t="shared" si="4"/>
        <v>164.824444</v>
      </c>
      <c r="DS69" s="219">
        <f t="shared" si="4"/>
        <v>164.824444</v>
      </c>
      <c r="DT69" s="219">
        <f t="shared" si="4"/>
        <v>164.824444</v>
      </c>
      <c r="DU69" s="219">
        <f t="shared" si="4"/>
        <v>164.824444</v>
      </c>
      <c r="DV69" s="219">
        <f t="shared" si="4"/>
        <v>164.824444</v>
      </c>
      <c r="DW69" s="219">
        <f t="shared" si="4"/>
        <v>164.824444</v>
      </c>
      <c r="DX69" s="219">
        <f t="shared" si="4"/>
        <v>164.824444</v>
      </c>
      <c r="DY69" s="219">
        <f t="shared" si="4"/>
        <v>164.824444</v>
      </c>
      <c r="DZ69" s="219">
        <f t="shared" si="4"/>
        <v>164.824444</v>
      </c>
      <c r="EA69" s="94" t="str">
        <f>EM31</f>
        <v>нет свободной мощности</v>
      </c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6"/>
    </row>
    <row r="70" spans="1:161" s="20" customFormat="1" ht="30" customHeight="1" x14ac:dyDescent="0.25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9"/>
      <c r="W70" s="87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9"/>
      <c r="AS70" s="145" t="s">
        <v>190</v>
      </c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7"/>
      <c r="BQ70" s="138">
        <v>0</v>
      </c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40"/>
      <c r="CT70" s="73">
        <v>0</v>
      </c>
      <c r="CU70" s="73">
        <v>0</v>
      </c>
      <c r="CV70" s="133">
        <f t="shared" si="3"/>
        <v>0</v>
      </c>
      <c r="CW70" s="133">
        <f t="shared" ref="CW70:DZ70" si="5">CW80+CW81</f>
        <v>0</v>
      </c>
      <c r="CX70" s="133">
        <f t="shared" si="5"/>
        <v>0</v>
      </c>
      <c r="CY70" s="133">
        <f t="shared" si="5"/>
        <v>0</v>
      </c>
      <c r="CZ70" s="133">
        <f t="shared" si="5"/>
        <v>0</v>
      </c>
      <c r="DA70" s="133">
        <f t="shared" si="5"/>
        <v>0</v>
      </c>
      <c r="DB70" s="133">
        <f t="shared" si="5"/>
        <v>0</v>
      </c>
      <c r="DC70" s="133">
        <f t="shared" si="5"/>
        <v>0</v>
      </c>
      <c r="DD70" s="133">
        <f t="shared" si="5"/>
        <v>0</v>
      </c>
      <c r="DE70" s="133">
        <f t="shared" si="5"/>
        <v>0</v>
      </c>
      <c r="DF70" s="133">
        <f t="shared" si="5"/>
        <v>0</v>
      </c>
      <c r="DG70" s="133">
        <f t="shared" si="5"/>
        <v>0</v>
      </c>
      <c r="DH70" s="133">
        <f t="shared" si="5"/>
        <v>0</v>
      </c>
      <c r="DI70" s="133">
        <f t="shared" si="5"/>
        <v>0</v>
      </c>
      <c r="DJ70" s="133">
        <f t="shared" si="5"/>
        <v>0</v>
      </c>
      <c r="DK70" s="133">
        <f t="shared" si="5"/>
        <v>0</v>
      </c>
      <c r="DL70" s="133">
        <f t="shared" si="5"/>
        <v>0</v>
      </c>
      <c r="DM70" s="133">
        <f t="shared" si="5"/>
        <v>0</v>
      </c>
      <c r="DN70" s="133">
        <f t="shared" si="5"/>
        <v>0</v>
      </c>
      <c r="DO70" s="133">
        <f t="shared" si="5"/>
        <v>0</v>
      </c>
      <c r="DP70" s="133">
        <f t="shared" si="5"/>
        <v>0</v>
      </c>
      <c r="DQ70" s="133">
        <f t="shared" si="5"/>
        <v>0</v>
      </c>
      <c r="DR70" s="133">
        <f t="shared" si="5"/>
        <v>0</v>
      </c>
      <c r="DS70" s="133">
        <f t="shared" si="5"/>
        <v>0</v>
      </c>
      <c r="DT70" s="133">
        <f t="shared" si="5"/>
        <v>0</v>
      </c>
      <c r="DU70" s="133">
        <f t="shared" si="5"/>
        <v>0</v>
      </c>
      <c r="DV70" s="133">
        <f t="shared" si="5"/>
        <v>0</v>
      </c>
      <c r="DW70" s="133">
        <f t="shared" si="5"/>
        <v>0</v>
      </c>
      <c r="DX70" s="133">
        <f t="shared" si="5"/>
        <v>0</v>
      </c>
      <c r="DY70" s="133">
        <f t="shared" si="5"/>
        <v>0</v>
      </c>
      <c r="DZ70" s="133">
        <f t="shared" si="5"/>
        <v>0</v>
      </c>
      <c r="EA70" s="97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9"/>
    </row>
    <row r="71" spans="1:161" s="20" customFormat="1" ht="30" customHeight="1" x14ac:dyDescent="0.25">
      <c r="A71" s="87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9"/>
      <c r="W71" s="87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9"/>
      <c r="AS71" s="145" t="s">
        <v>117</v>
      </c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7"/>
      <c r="BQ71" s="138">
        <v>1.4850000000000001</v>
      </c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73"/>
      <c r="CU71" s="73"/>
      <c r="CV71" s="133">
        <f t="shared" si="3"/>
        <v>1.4850000000000001</v>
      </c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97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9"/>
    </row>
    <row r="72" spans="1:161" s="20" customFormat="1" ht="30" customHeight="1" x14ac:dyDescent="0.25">
      <c r="A72" s="87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9"/>
      <c r="W72" s="87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9"/>
      <c r="AS72" s="145" t="s">
        <v>118</v>
      </c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7"/>
      <c r="BQ72" s="138">
        <v>4.181</v>
      </c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40"/>
      <c r="CT72" s="73">
        <v>7.843</v>
      </c>
      <c r="CU72" s="73">
        <v>7.843</v>
      </c>
      <c r="CV72" s="133">
        <f t="shared" si="3"/>
        <v>4.181</v>
      </c>
      <c r="CW72" s="133">
        <f t="shared" ref="CW72:DZ73" si="6">0.561+7.282</f>
        <v>7.843</v>
      </c>
      <c r="CX72" s="133">
        <f t="shared" si="6"/>
        <v>7.843</v>
      </c>
      <c r="CY72" s="133">
        <f t="shared" si="6"/>
        <v>7.843</v>
      </c>
      <c r="CZ72" s="133">
        <f t="shared" si="6"/>
        <v>7.843</v>
      </c>
      <c r="DA72" s="133">
        <f t="shared" si="6"/>
        <v>7.843</v>
      </c>
      <c r="DB72" s="133">
        <f t="shared" si="6"/>
        <v>7.843</v>
      </c>
      <c r="DC72" s="133">
        <f t="shared" si="6"/>
        <v>7.843</v>
      </c>
      <c r="DD72" s="133">
        <f t="shared" si="6"/>
        <v>7.843</v>
      </c>
      <c r="DE72" s="133">
        <f t="shared" si="6"/>
        <v>7.843</v>
      </c>
      <c r="DF72" s="133">
        <f t="shared" si="6"/>
        <v>7.843</v>
      </c>
      <c r="DG72" s="133">
        <f t="shared" si="6"/>
        <v>7.843</v>
      </c>
      <c r="DH72" s="133">
        <f t="shared" si="6"/>
        <v>7.843</v>
      </c>
      <c r="DI72" s="133">
        <f t="shared" si="6"/>
        <v>7.843</v>
      </c>
      <c r="DJ72" s="133">
        <f t="shared" si="6"/>
        <v>7.843</v>
      </c>
      <c r="DK72" s="133">
        <f t="shared" si="6"/>
        <v>7.843</v>
      </c>
      <c r="DL72" s="133">
        <f t="shared" si="6"/>
        <v>7.843</v>
      </c>
      <c r="DM72" s="133">
        <f t="shared" si="6"/>
        <v>7.843</v>
      </c>
      <c r="DN72" s="133">
        <f t="shared" si="6"/>
        <v>7.843</v>
      </c>
      <c r="DO72" s="133">
        <f t="shared" si="6"/>
        <v>7.843</v>
      </c>
      <c r="DP72" s="133">
        <f t="shared" si="6"/>
        <v>7.843</v>
      </c>
      <c r="DQ72" s="133">
        <f t="shared" si="6"/>
        <v>7.843</v>
      </c>
      <c r="DR72" s="133">
        <f t="shared" si="6"/>
        <v>7.843</v>
      </c>
      <c r="DS72" s="133">
        <f t="shared" si="6"/>
        <v>7.843</v>
      </c>
      <c r="DT72" s="133">
        <f t="shared" si="6"/>
        <v>7.843</v>
      </c>
      <c r="DU72" s="133">
        <f t="shared" si="6"/>
        <v>7.843</v>
      </c>
      <c r="DV72" s="133">
        <f t="shared" si="6"/>
        <v>7.843</v>
      </c>
      <c r="DW72" s="133">
        <f t="shared" si="6"/>
        <v>7.843</v>
      </c>
      <c r="DX72" s="133">
        <f t="shared" si="6"/>
        <v>7.843</v>
      </c>
      <c r="DY72" s="133">
        <f t="shared" si="6"/>
        <v>7.843</v>
      </c>
      <c r="DZ72" s="133">
        <f t="shared" si="6"/>
        <v>7.843</v>
      </c>
      <c r="EA72" s="97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9"/>
    </row>
    <row r="73" spans="1:161" s="20" customFormat="1" ht="30" customHeight="1" x14ac:dyDescent="0.25">
      <c r="A73" s="87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9"/>
      <c r="W73" s="87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9"/>
      <c r="AS73" s="145" t="s">
        <v>198</v>
      </c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7"/>
      <c r="BQ73" s="138">
        <v>20.575703000000001</v>
      </c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40"/>
      <c r="CT73" s="73">
        <v>7.843</v>
      </c>
      <c r="CU73" s="73">
        <v>7.843</v>
      </c>
      <c r="CV73" s="133">
        <f t="shared" ref="CV73" si="7">BQ73</f>
        <v>20.575703000000001</v>
      </c>
      <c r="CW73" s="133">
        <f t="shared" si="6"/>
        <v>7.843</v>
      </c>
      <c r="CX73" s="133">
        <f t="shared" si="6"/>
        <v>7.843</v>
      </c>
      <c r="CY73" s="133">
        <f t="shared" si="6"/>
        <v>7.843</v>
      </c>
      <c r="CZ73" s="133">
        <f t="shared" si="6"/>
        <v>7.843</v>
      </c>
      <c r="DA73" s="133">
        <f t="shared" si="6"/>
        <v>7.843</v>
      </c>
      <c r="DB73" s="133">
        <f t="shared" si="6"/>
        <v>7.843</v>
      </c>
      <c r="DC73" s="133">
        <f t="shared" si="6"/>
        <v>7.843</v>
      </c>
      <c r="DD73" s="133">
        <f t="shared" si="6"/>
        <v>7.843</v>
      </c>
      <c r="DE73" s="133">
        <f t="shared" si="6"/>
        <v>7.843</v>
      </c>
      <c r="DF73" s="133">
        <f t="shared" si="6"/>
        <v>7.843</v>
      </c>
      <c r="DG73" s="133">
        <f t="shared" si="6"/>
        <v>7.843</v>
      </c>
      <c r="DH73" s="133">
        <f t="shared" si="6"/>
        <v>7.843</v>
      </c>
      <c r="DI73" s="133">
        <f t="shared" si="6"/>
        <v>7.843</v>
      </c>
      <c r="DJ73" s="133">
        <f t="shared" si="6"/>
        <v>7.843</v>
      </c>
      <c r="DK73" s="133">
        <f t="shared" si="6"/>
        <v>7.843</v>
      </c>
      <c r="DL73" s="133">
        <f t="shared" si="6"/>
        <v>7.843</v>
      </c>
      <c r="DM73" s="133">
        <f t="shared" si="6"/>
        <v>7.843</v>
      </c>
      <c r="DN73" s="133">
        <f t="shared" si="6"/>
        <v>7.843</v>
      </c>
      <c r="DO73" s="133">
        <f t="shared" si="6"/>
        <v>7.843</v>
      </c>
      <c r="DP73" s="133">
        <f t="shared" si="6"/>
        <v>7.843</v>
      </c>
      <c r="DQ73" s="133">
        <f t="shared" si="6"/>
        <v>7.843</v>
      </c>
      <c r="DR73" s="133">
        <f t="shared" si="6"/>
        <v>7.843</v>
      </c>
      <c r="DS73" s="133">
        <f t="shared" si="6"/>
        <v>7.843</v>
      </c>
      <c r="DT73" s="133">
        <f t="shared" si="6"/>
        <v>7.843</v>
      </c>
      <c r="DU73" s="133">
        <f t="shared" si="6"/>
        <v>7.843</v>
      </c>
      <c r="DV73" s="133">
        <f t="shared" si="6"/>
        <v>7.843</v>
      </c>
      <c r="DW73" s="133">
        <f t="shared" si="6"/>
        <v>7.843</v>
      </c>
      <c r="DX73" s="133">
        <f t="shared" si="6"/>
        <v>7.843</v>
      </c>
      <c r="DY73" s="133">
        <f t="shared" si="6"/>
        <v>7.843</v>
      </c>
      <c r="DZ73" s="133">
        <f t="shared" si="6"/>
        <v>7.843</v>
      </c>
      <c r="EA73" s="97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9"/>
    </row>
    <row r="74" spans="1:161" s="20" customFormat="1" ht="30" customHeight="1" x14ac:dyDescent="0.25">
      <c r="A74" s="87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9"/>
      <c r="W74" s="91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3"/>
      <c r="AS74" s="145" t="s">
        <v>110</v>
      </c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7"/>
      <c r="BQ74" s="138">
        <v>0</v>
      </c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40"/>
      <c r="CT74" s="73">
        <v>0</v>
      </c>
      <c r="CU74" s="73">
        <v>0</v>
      </c>
      <c r="CV74" s="133">
        <f t="shared" si="3"/>
        <v>0</v>
      </c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97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9"/>
    </row>
    <row r="75" spans="1:161" s="20" customFormat="1" ht="30" customHeight="1" x14ac:dyDescent="0.25">
      <c r="A75" s="87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9"/>
      <c r="W75" s="84" t="s">
        <v>115</v>
      </c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6"/>
      <c r="AS75" s="145" t="s">
        <v>192</v>
      </c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7"/>
      <c r="BQ75" s="138">
        <v>133.4</v>
      </c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40"/>
      <c r="CT75" s="73" t="e">
        <v>#REF!</v>
      </c>
      <c r="CU75" s="73" t="e">
        <v>#REF!</v>
      </c>
      <c r="CV75" s="133">
        <f t="shared" si="3"/>
        <v>133.4</v>
      </c>
      <c r="CW75" s="133" t="e">
        <f>#REF!</f>
        <v>#REF!</v>
      </c>
      <c r="CX75" s="133" t="e">
        <f>#REF!</f>
        <v>#REF!</v>
      </c>
      <c r="CY75" s="133" t="e">
        <f>#REF!</f>
        <v>#REF!</v>
      </c>
      <c r="CZ75" s="133" t="e">
        <f>#REF!</f>
        <v>#REF!</v>
      </c>
      <c r="DA75" s="133" t="e">
        <f>#REF!</f>
        <v>#REF!</v>
      </c>
      <c r="DB75" s="133" t="e">
        <f>#REF!</f>
        <v>#REF!</v>
      </c>
      <c r="DC75" s="133" t="e">
        <f>#REF!</f>
        <v>#REF!</v>
      </c>
      <c r="DD75" s="133" t="e">
        <f>#REF!</f>
        <v>#REF!</v>
      </c>
      <c r="DE75" s="133" t="e">
        <f>#REF!</f>
        <v>#REF!</v>
      </c>
      <c r="DF75" s="133" t="e">
        <f>#REF!</f>
        <v>#REF!</v>
      </c>
      <c r="DG75" s="133" t="e">
        <f>#REF!</f>
        <v>#REF!</v>
      </c>
      <c r="DH75" s="133" t="e">
        <f>#REF!</f>
        <v>#REF!</v>
      </c>
      <c r="DI75" s="133" t="e">
        <f>#REF!</f>
        <v>#REF!</v>
      </c>
      <c r="DJ75" s="133" t="e">
        <f>#REF!</f>
        <v>#REF!</v>
      </c>
      <c r="DK75" s="133" t="e">
        <f>#REF!</f>
        <v>#REF!</v>
      </c>
      <c r="DL75" s="133" t="e">
        <f>#REF!</f>
        <v>#REF!</v>
      </c>
      <c r="DM75" s="133" t="e">
        <f>#REF!</f>
        <v>#REF!</v>
      </c>
      <c r="DN75" s="133" t="e">
        <f>#REF!</f>
        <v>#REF!</v>
      </c>
      <c r="DO75" s="133" t="e">
        <f>#REF!</f>
        <v>#REF!</v>
      </c>
      <c r="DP75" s="133" t="e">
        <f>#REF!</f>
        <v>#REF!</v>
      </c>
      <c r="DQ75" s="133" t="e">
        <f>#REF!</f>
        <v>#REF!</v>
      </c>
      <c r="DR75" s="133" t="e">
        <f>#REF!</f>
        <v>#REF!</v>
      </c>
      <c r="DS75" s="133" t="e">
        <f>#REF!</f>
        <v>#REF!</v>
      </c>
      <c r="DT75" s="133" t="e">
        <f>#REF!</f>
        <v>#REF!</v>
      </c>
      <c r="DU75" s="133" t="e">
        <f>#REF!</f>
        <v>#REF!</v>
      </c>
      <c r="DV75" s="133" t="e">
        <f>#REF!</f>
        <v>#REF!</v>
      </c>
      <c r="DW75" s="133" t="e">
        <f>#REF!</f>
        <v>#REF!</v>
      </c>
      <c r="DX75" s="133" t="e">
        <f>#REF!</f>
        <v>#REF!</v>
      </c>
      <c r="DY75" s="133" t="e">
        <f>#REF!</f>
        <v>#REF!</v>
      </c>
      <c r="DZ75" s="133" t="e">
        <f>#REF!</f>
        <v>#REF!</v>
      </c>
      <c r="EA75" s="97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9"/>
    </row>
    <row r="76" spans="1:161" s="20" customFormat="1" ht="30" customHeight="1" x14ac:dyDescent="0.25">
      <c r="A76" s="87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  <c r="W76" s="87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9"/>
      <c r="AS76" s="145" t="s">
        <v>190</v>
      </c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7"/>
      <c r="BQ76" s="138">
        <v>0</v>
      </c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40"/>
      <c r="CT76" s="73">
        <v>19.185758999910799</v>
      </c>
      <c r="CU76" s="73">
        <v>19.185758999910799</v>
      </c>
      <c r="CV76" s="133">
        <f t="shared" si="3"/>
        <v>0</v>
      </c>
      <c r="CW76" s="133">
        <v>19.185758999910799</v>
      </c>
      <c r="CX76" s="133">
        <v>19.185758999910799</v>
      </c>
      <c r="CY76" s="133">
        <v>19.185758999910799</v>
      </c>
      <c r="CZ76" s="133">
        <v>19.185758999910799</v>
      </c>
      <c r="DA76" s="133">
        <v>19.185758999910799</v>
      </c>
      <c r="DB76" s="133">
        <v>19.185758999910799</v>
      </c>
      <c r="DC76" s="133">
        <v>19.185758999910799</v>
      </c>
      <c r="DD76" s="133">
        <v>19.185758999910799</v>
      </c>
      <c r="DE76" s="133">
        <v>19.185758999910799</v>
      </c>
      <c r="DF76" s="133">
        <v>19.185758999910799</v>
      </c>
      <c r="DG76" s="133">
        <v>19.185758999910799</v>
      </c>
      <c r="DH76" s="133">
        <v>19.185758999910799</v>
      </c>
      <c r="DI76" s="133">
        <v>19.185758999910799</v>
      </c>
      <c r="DJ76" s="133">
        <v>19.185758999910799</v>
      </c>
      <c r="DK76" s="133">
        <v>19.185758999910799</v>
      </c>
      <c r="DL76" s="133">
        <v>19.185758999910799</v>
      </c>
      <c r="DM76" s="133">
        <v>19.185758999910799</v>
      </c>
      <c r="DN76" s="133">
        <v>19.185758999910799</v>
      </c>
      <c r="DO76" s="133">
        <v>19.185758999910799</v>
      </c>
      <c r="DP76" s="133">
        <v>19.185758999910799</v>
      </c>
      <c r="DQ76" s="133">
        <v>19.185758999910799</v>
      </c>
      <c r="DR76" s="133">
        <v>19.185758999910799</v>
      </c>
      <c r="DS76" s="133">
        <v>19.185758999910799</v>
      </c>
      <c r="DT76" s="133">
        <v>19.185758999910799</v>
      </c>
      <c r="DU76" s="133">
        <v>19.185758999910799</v>
      </c>
      <c r="DV76" s="133">
        <v>19.185758999910799</v>
      </c>
      <c r="DW76" s="133">
        <v>19.185758999910799</v>
      </c>
      <c r="DX76" s="133">
        <v>19.185758999910799</v>
      </c>
      <c r="DY76" s="133">
        <v>19.185758999910799</v>
      </c>
      <c r="DZ76" s="133">
        <v>19.185758999910799</v>
      </c>
      <c r="EA76" s="97"/>
      <c r="EB76" s="98"/>
      <c r="EC76" s="98"/>
      <c r="ED76" s="98"/>
      <c r="EE76" s="98"/>
      <c r="EF76" s="98"/>
      <c r="EG76" s="98"/>
      <c r="EH76" s="98"/>
      <c r="EI76" s="98"/>
      <c r="EJ76" s="98"/>
      <c r="EK76" s="98"/>
      <c r="EL76" s="98"/>
      <c r="EM76" s="98"/>
      <c r="EN76" s="98"/>
      <c r="EO76" s="98"/>
      <c r="EP76" s="98"/>
      <c r="EQ76" s="98"/>
      <c r="ER76" s="98"/>
      <c r="ES76" s="98"/>
      <c r="ET76" s="98"/>
      <c r="EU76" s="98"/>
      <c r="EV76" s="98"/>
      <c r="EW76" s="98"/>
      <c r="EX76" s="98"/>
      <c r="EY76" s="98"/>
      <c r="EZ76" s="98"/>
      <c r="FA76" s="98"/>
      <c r="FB76" s="98"/>
      <c r="FC76" s="98"/>
      <c r="FD76" s="98"/>
      <c r="FE76" s="99"/>
    </row>
    <row r="77" spans="1:161" s="82" customFormat="1" ht="30" customHeight="1" x14ac:dyDescent="0.25">
      <c r="A77" s="87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9"/>
      <c r="W77" s="87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9"/>
      <c r="AS77" s="145" t="s">
        <v>117</v>
      </c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7"/>
      <c r="BQ77" s="138">
        <v>0</v>
      </c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40"/>
      <c r="CT77" s="73">
        <v>19.185758999910799</v>
      </c>
      <c r="CU77" s="73">
        <v>19.185758999910799</v>
      </c>
      <c r="CV77" s="133">
        <f t="shared" ref="CV77:CV78" si="8">BQ77</f>
        <v>0</v>
      </c>
      <c r="CW77" s="133">
        <v>19.185758999910799</v>
      </c>
      <c r="CX77" s="133">
        <v>19.185758999910799</v>
      </c>
      <c r="CY77" s="133">
        <v>19.185758999910799</v>
      </c>
      <c r="CZ77" s="133">
        <v>19.185758999910799</v>
      </c>
      <c r="DA77" s="133">
        <v>19.185758999910799</v>
      </c>
      <c r="DB77" s="133">
        <v>19.185758999910799</v>
      </c>
      <c r="DC77" s="133">
        <v>19.185758999910799</v>
      </c>
      <c r="DD77" s="133">
        <v>19.185758999910799</v>
      </c>
      <c r="DE77" s="133">
        <v>19.185758999910799</v>
      </c>
      <c r="DF77" s="133">
        <v>19.185758999910799</v>
      </c>
      <c r="DG77" s="133">
        <v>19.185758999910799</v>
      </c>
      <c r="DH77" s="133">
        <v>19.185758999910799</v>
      </c>
      <c r="DI77" s="133">
        <v>19.185758999910799</v>
      </c>
      <c r="DJ77" s="133">
        <v>19.185758999910799</v>
      </c>
      <c r="DK77" s="133">
        <v>19.185758999910799</v>
      </c>
      <c r="DL77" s="133">
        <v>19.185758999910799</v>
      </c>
      <c r="DM77" s="133">
        <v>19.185758999910799</v>
      </c>
      <c r="DN77" s="133">
        <v>19.185758999910799</v>
      </c>
      <c r="DO77" s="133">
        <v>19.185758999910799</v>
      </c>
      <c r="DP77" s="133">
        <v>19.185758999910799</v>
      </c>
      <c r="DQ77" s="133">
        <v>19.185758999910799</v>
      </c>
      <c r="DR77" s="133">
        <v>19.185758999910799</v>
      </c>
      <c r="DS77" s="133">
        <v>19.185758999910799</v>
      </c>
      <c r="DT77" s="133">
        <v>19.185758999910799</v>
      </c>
      <c r="DU77" s="133">
        <v>19.185758999910799</v>
      </c>
      <c r="DV77" s="133">
        <v>19.185758999910799</v>
      </c>
      <c r="DW77" s="133">
        <v>19.185758999910799</v>
      </c>
      <c r="DX77" s="133">
        <v>19.185758999910799</v>
      </c>
      <c r="DY77" s="133">
        <v>19.185758999910799</v>
      </c>
      <c r="DZ77" s="133">
        <v>19.185758999910799</v>
      </c>
      <c r="EA77" s="97"/>
      <c r="EB77" s="98"/>
      <c r="EC77" s="98"/>
      <c r="ED77" s="98"/>
      <c r="EE77" s="98"/>
      <c r="EF77" s="98"/>
      <c r="EG77" s="98"/>
      <c r="EH77" s="98"/>
      <c r="EI77" s="98"/>
      <c r="EJ77" s="98"/>
      <c r="EK77" s="98"/>
      <c r="EL77" s="98"/>
      <c r="EM77" s="98"/>
      <c r="EN77" s="98"/>
      <c r="EO77" s="98"/>
      <c r="EP77" s="98"/>
      <c r="EQ77" s="98"/>
      <c r="ER77" s="98"/>
      <c r="ES77" s="98"/>
      <c r="ET77" s="98"/>
      <c r="EU77" s="98"/>
      <c r="EV77" s="98"/>
      <c r="EW77" s="98"/>
      <c r="EX77" s="98"/>
      <c r="EY77" s="98"/>
      <c r="EZ77" s="98"/>
      <c r="FA77" s="98"/>
      <c r="FB77" s="98"/>
      <c r="FC77" s="98"/>
      <c r="FD77" s="98"/>
      <c r="FE77" s="99"/>
    </row>
    <row r="78" spans="1:161" s="82" customFormat="1" ht="30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91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3"/>
      <c r="AS78" s="145" t="s">
        <v>204</v>
      </c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7"/>
      <c r="BQ78" s="138">
        <v>11.789</v>
      </c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40"/>
      <c r="CT78" s="73">
        <v>19.185758999910799</v>
      </c>
      <c r="CU78" s="73">
        <v>19.185758999910799</v>
      </c>
      <c r="CV78" s="133">
        <f t="shared" si="8"/>
        <v>11.789</v>
      </c>
      <c r="CW78" s="133">
        <v>19.185758999910799</v>
      </c>
      <c r="CX78" s="133">
        <v>19.185758999910799</v>
      </c>
      <c r="CY78" s="133">
        <v>19.185758999910799</v>
      </c>
      <c r="CZ78" s="133">
        <v>19.185758999910799</v>
      </c>
      <c r="DA78" s="133">
        <v>19.185758999910799</v>
      </c>
      <c r="DB78" s="133">
        <v>19.185758999910799</v>
      </c>
      <c r="DC78" s="133">
        <v>19.185758999910799</v>
      </c>
      <c r="DD78" s="133">
        <v>19.185758999910799</v>
      </c>
      <c r="DE78" s="133">
        <v>19.185758999910799</v>
      </c>
      <c r="DF78" s="133">
        <v>19.185758999910799</v>
      </c>
      <c r="DG78" s="133">
        <v>19.185758999910799</v>
      </c>
      <c r="DH78" s="133">
        <v>19.185758999910799</v>
      </c>
      <c r="DI78" s="133">
        <v>19.185758999910799</v>
      </c>
      <c r="DJ78" s="133">
        <v>19.185758999910799</v>
      </c>
      <c r="DK78" s="133">
        <v>19.185758999910799</v>
      </c>
      <c r="DL78" s="133">
        <v>19.185758999910799</v>
      </c>
      <c r="DM78" s="133">
        <v>19.185758999910799</v>
      </c>
      <c r="DN78" s="133">
        <v>19.185758999910799</v>
      </c>
      <c r="DO78" s="133">
        <v>19.185758999910799</v>
      </c>
      <c r="DP78" s="133">
        <v>19.185758999910799</v>
      </c>
      <c r="DQ78" s="133">
        <v>19.185758999910799</v>
      </c>
      <c r="DR78" s="133">
        <v>19.185758999910799</v>
      </c>
      <c r="DS78" s="133">
        <v>19.185758999910799</v>
      </c>
      <c r="DT78" s="133">
        <v>19.185758999910799</v>
      </c>
      <c r="DU78" s="133">
        <v>19.185758999910799</v>
      </c>
      <c r="DV78" s="133">
        <v>19.185758999910799</v>
      </c>
      <c r="DW78" s="133">
        <v>19.185758999910799</v>
      </c>
      <c r="DX78" s="133">
        <v>19.185758999910799</v>
      </c>
      <c r="DY78" s="133">
        <v>19.185758999910799</v>
      </c>
      <c r="DZ78" s="133">
        <v>19.185758999910799</v>
      </c>
      <c r="EA78" s="100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1"/>
      <c r="EN78" s="101"/>
      <c r="EO78" s="101"/>
      <c r="EP78" s="101"/>
      <c r="EQ78" s="101"/>
      <c r="ER78" s="101"/>
      <c r="ES78" s="101"/>
      <c r="ET78" s="101"/>
      <c r="EU78" s="101"/>
      <c r="EV78" s="101"/>
      <c r="EW78" s="101"/>
      <c r="EX78" s="101"/>
      <c r="EY78" s="101"/>
      <c r="EZ78" s="101"/>
      <c r="FA78" s="101"/>
      <c r="FB78" s="101"/>
      <c r="FC78" s="101"/>
      <c r="FD78" s="101"/>
      <c r="FE78" s="102"/>
    </row>
    <row r="79" spans="1:161" s="18" customFormat="1" x14ac:dyDescent="0.25">
      <c r="A79" s="21"/>
      <c r="B79" s="128" t="s">
        <v>53</v>
      </c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9"/>
      <c r="W79" s="22"/>
      <c r="X79" s="130" t="s">
        <v>121</v>
      </c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1"/>
      <c r="AS79" s="23"/>
      <c r="AT79" s="130" t="s">
        <v>121</v>
      </c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1"/>
      <c r="BQ79" s="138">
        <f>BQ59+BQ60+BQ61+BQ62+BQ63+BQ64+BQ65+BQ66+BQ67+BQ68+BQ69+BQ70+BQ71+BQ72+BQ74+BQ75+BQ76+BQ73+BQ77+BQ78</f>
        <v>344.75453199999998</v>
      </c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40"/>
      <c r="CT79" s="73"/>
      <c r="CU79" s="73"/>
      <c r="CV79" s="133">
        <f>CV59+CV60+CV61+CV62+CV63+CV64+CV65+CV66+CV67+CV68+CV69+CV70+CV71+CV72+CV74+CV75+CV76+CV73+CV77+CV78</f>
        <v>344.75453199999998</v>
      </c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132"/>
      <c r="DJ79" s="132"/>
      <c r="DK79" s="132"/>
      <c r="DL79" s="132"/>
      <c r="DM79" s="132"/>
      <c r="DN79" s="132"/>
      <c r="DO79" s="132"/>
      <c r="DP79" s="132"/>
      <c r="DQ79" s="132"/>
      <c r="DR79" s="132"/>
      <c r="DS79" s="132"/>
      <c r="DT79" s="132"/>
      <c r="DU79" s="132"/>
      <c r="DV79" s="132"/>
      <c r="DW79" s="132"/>
      <c r="DX79" s="132"/>
      <c r="DY79" s="132"/>
      <c r="DZ79" s="132"/>
      <c r="EA79" s="132" t="s">
        <v>121</v>
      </c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61" customFormat="1" ht="97.5" customHeight="1" x14ac:dyDescent="0.25">
      <c r="A83" s="83" t="s">
        <v>55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3"/>
      <c r="FG83" s="113"/>
      <c r="FH83" s="113"/>
    </row>
    <row r="84" spans="1:164" s="61" customFormat="1" ht="15.75" x14ac:dyDescent="0.25">
      <c r="DC84" s="42"/>
    </row>
    <row r="85" spans="1:164" s="24" customFormat="1" ht="141" customHeight="1" x14ac:dyDescent="0.25">
      <c r="A85" s="181" t="s">
        <v>56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 t="s">
        <v>57</v>
      </c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 t="s">
        <v>58</v>
      </c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 t="s">
        <v>59</v>
      </c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 t="s">
        <v>60</v>
      </c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 t="s">
        <v>61</v>
      </c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 t="s">
        <v>62</v>
      </c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 t="s">
        <v>63</v>
      </c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</row>
    <row r="86" spans="1:164" s="24" customFormat="1" ht="12" customHeight="1" x14ac:dyDescent="0.2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88"/>
      <c r="DA86" s="188"/>
      <c r="DB86" s="188"/>
      <c r="DC86" s="188"/>
      <c r="DD86" s="188"/>
      <c r="DE86" s="188"/>
      <c r="DF86" s="188"/>
      <c r="DG86" s="188"/>
      <c r="DH86" s="188"/>
      <c r="DI86" s="188"/>
      <c r="DJ86" s="188"/>
      <c r="DK86" s="188"/>
      <c r="DL86" s="188"/>
      <c r="DM86" s="188"/>
      <c r="DN86" s="188"/>
      <c r="DO86" s="188"/>
      <c r="DP86" s="188"/>
      <c r="DQ86" s="188"/>
      <c r="DR86" s="188"/>
      <c r="DS86" s="188"/>
      <c r="DT86" s="188"/>
      <c r="DU86" s="188"/>
      <c r="DV86" s="188"/>
      <c r="DW86" s="188"/>
      <c r="DX86" s="188"/>
      <c r="DY86" s="182" t="s">
        <v>64</v>
      </c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4"/>
      <c r="EK86" s="182" t="s">
        <v>65</v>
      </c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4"/>
      <c r="EW86" s="182" t="s">
        <v>66</v>
      </c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</row>
    <row r="87" spans="1:164" s="25" customFormat="1" ht="12.75" x14ac:dyDescent="0.25">
      <c r="A87" s="180">
        <v>1</v>
      </c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>
        <v>2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>
        <v>3</v>
      </c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>
        <v>4</v>
      </c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N87" s="180"/>
      <c r="BO87" s="180"/>
      <c r="BP87" s="180"/>
      <c r="BQ87" s="180"/>
      <c r="BR87" s="180"/>
      <c r="BS87" s="180"/>
      <c r="BT87" s="180">
        <v>5</v>
      </c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>
        <v>6</v>
      </c>
      <c r="CL87" s="180"/>
      <c r="CM87" s="180"/>
      <c r="CN87" s="180"/>
      <c r="CO87" s="180"/>
      <c r="CP87" s="180"/>
      <c r="CQ87" s="180"/>
      <c r="CR87" s="180"/>
      <c r="CS87" s="180"/>
      <c r="CT87" s="180"/>
      <c r="CU87" s="180"/>
      <c r="CV87" s="180"/>
      <c r="CW87" s="180"/>
      <c r="CX87" s="180"/>
      <c r="CY87" s="180"/>
      <c r="CZ87" s="180">
        <v>7</v>
      </c>
      <c r="DA87" s="180"/>
      <c r="DB87" s="180"/>
      <c r="DC87" s="180"/>
      <c r="DD87" s="180"/>
      <c r="DE87" s="180"/>
      <c r="DF87" s="180"/>
      <c r="DG87" s="180"/>
      <c r="DH87" s="180"/>
      <c r="DI87" s="180"/>
      <c r="DJ87" s="180"/>
      <c r="DK87" s="180"/>
      <c r="DL87" s="180"/>
      <c r="DM87" s="180"/>
      <c r="DN87" s="180"/>
      <c r="DO87" s="180"/>
      <c r="DP87" s="180"/>
      <c r="DQ87" s="180"/>
      <c r="DR87" s="180"/>
      <c r="DS87" s="180"/>
      <c r="DT87" s="180"/>
      <c r="DU87" s="180"/>
      <c r="DV87" s="180"/>
      <c r="DW87" s="180"/>
      <c r="DX87" s="180"/>
      <c r="DY87" s="185">
        <v>8</v>
      </c>
      <c r="DZ87" s="186"/>
      <c r="EA87" s="186"/>
      <c r="EB87" s="186"/>
      <c r="EC87" s="186"/>
      <c r="ED87" s="186"/>
      <c r="EE87" s="186"/>
      <c r="EF87" s="186"/>
      <c r="EG87" s="186"/>
      <c r="EH87" s="186"/>
      <c r="EI87" s="186"/>
      <c r="EJ87" s="187"/>
      <c r="EK87" s="185">
        <v>9</v>
      </c>
      <c r="EL87" s="186"/>
      <c r="EM87" s="186"/>
      <c r="EN87" s="186"/>
      <c r="EO87" s="186"/>
      <c r="EP87" s="186"/>
      <c r="EQ87" s="186"/>
      <c r="ER87" s="186"/>
      <c r="ES87" s="186"/>
      <c r="ET87" s="186"/>
      <c r="EU87" s="186"/>
      <c r="EV87" s="187"/>
      <c r="EW87" s="185">
        <v>10</v>
      </c>
      <c r="EX87" s="186"/>
      <c r="EY87" s="186"/>
      <c r="EZ87" s="186"/>
      <c r="FA87" s="186"/>
      <c r="FB87" s="186"/>
      <c r="FC87" s="186"/>
      <c r="FD87" s="186"/>
      <c r="FE87" s="186"/>
      <c r="FF87" s="186"/>
      <c r="FG87" s="186"/>
      <c r="FH87" s="187"/>
    </row>
    <row r="88" spans="1:164" s="24" customFormat="1" ht="27" customHeight="1" x14ac:dyDescent="0.2">
      <c r="A88" s="104" t="s">
        <v>123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233" t="s">
        <v>99</v>
      </c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  <c r="AE88" s="233"/>
      <c r="AF88" s="233"/>
      <c r="AG88" s="233"/>
      <c r="AH88" s="233"/>
      <c r="AI88" s="233"/>
      <c r="AJ88" s="233"/>
      <c r="AK88" s="233"/>
      <c r="AL88" s="119">
        <v>80</v>
      </c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>
        <v>25</v>
      </c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>
        <f t="shared" ref="CK88:CK95" si="9">AL88-BC88</f>
        <v>55</v>
      </c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  <c r="DG88" s="119"/>
      <c r="DH88" s="119"/>
      <c r="DI88" s="119"/>
      <c r="DJ88" s="119"/>
      <c r="DK88" s="119"/>
      <c r="DL88" s="119"/>
      <c r="DM88" s="119"/>
      <c r="DN88" s="119"/>
      <c r="DO88" s="119"/>
      <c r="DP88" s="119"/>
      <c r="DQ88" s="119"/>
      <c r="DR88" s="119"/>
      <c r="DS88" s="119"/>
      <c r="DT88" s="119"/>
      <c r="DU88" s="119"/>
      <c r="DV88" s="119"/>
      <c r="DW88" s="119"/>
      <c r="DX88" s="119"/>
      <c r="DY88" s="120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2"/>
      <c r="EK88" s="120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2"/>
      <c r="EW88" s="123"/>
      <c r="EX88" s="124"/>
      <c r="EY88" s="124"/>
      <c r="EZ88" s="124"/>
      <c r="FA88" s="124"/>
      <c r="FB88" s="124"/>
      <c r="FC88" s="124"/>
      <c r="FD88" s="124"/>
      <c r="FE88" s="124"/>
      <c r="FF88" s="124"/>
      <c r="FG88" s="124"/>
      <c r="FH88" s="125"/>
    </row>
    <row r="89" spans="1:164" s="24" customFormat="1" ht="27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2"/>
      <c r="R89" s="233" t="s">
        <v>122</v>
      </c>
      <c r="S89" s="233"/>
      <c r="T89" s="233"/>
      <c r="U89" s="233"/>
      <c r="V89" s="233"/>
      <c r="W89" s="233"/>
      <c r="X89" s="233"/>
      <c r="Y89" s="233"/>
      <c r="Z89" s="233"/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119">
        <v>9</v>
      </c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>
        <v>2.4</v>
      </c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>
        <f t="shared" si="9"/>
        <v>6.6</v>
      </c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20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2"/>
      <c r="EK89" s="120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2"/>
      <c r="EW89" s="123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5"/>
    </row>
    <row r="90" spans="1:164" s="24" customFormat="1" ht="24" customHeight="1" x14ac:dyDescent="0.25">
      <c r="A90" s="104" t="s">
        <v>130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26" t="s">
        <v>124</v>
      </c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19">
        <v>5</v>
      </c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>
        <v>0.9</v>
      </c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>
        <f t="shared" si="9"/>
        <v>4.0999999999999996</v>
      </c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20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2"/>
      <c r="EK90" s="120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2"/>
      <c r="EW90" s="123"/>
      <c r="EX90" s="124"/>
      <c r="EY90" s="124"/>
      <c r="EZ90" s="124"/>
      <c r="FA90" s="124"/>
      <c r="FB90" s="124"/>
      <c r="FC90" s="124"/>
      <c r="FD90" s="124"/>
      <c r="FE90" s="124"/>
      <c r="FF90" s="124"/>
      <c r="FG90" s="124"/>
      <c r="FH90" s="125"/>
    </row>
    <row r="91" spans="1:164" s="24" customFormat="1" ht="24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  <c r="R91" s="126" t="s">
        <v>125</v>
      </c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19">
        <v>40</v>
      </c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>
        <v>1.1000000000000001</v>
      </c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>
        <f t="shared" si="9"/>
        <v>38.9</v>
      </c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20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2"/>
      <c r="EK91" s="120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2"/>
      <c r="EW91" s="123"/>
      <c r="EX91" s="124"/>
      <c r="EY91" s="124"/>
      <c r="EZ91" s="124"/>
      <c r="FA91" s="124"/>
      <c r="FB91" s="124"/>
      <c r="FC91" s="124"/>
      <c r="FD91" s="124"/>
      <c r="FE91" s="124"/>
      <c r="FF91" s="124"/>
      <c r="FG91" s="124"/>
      <c r="FH91" s="125"/>
    </row>
    <row r="92" spans="1:164" s="24" customFormat="1" ht="24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9"/>
      <c r="R92" s="126" t="s">
        <v>126</v>
      </c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19">
        <v>4.8</v>
      </c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>
        <v>0.6</v>
      </c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>
        <f t="shared" si="9"/>
        <v>4.2</v>
      </c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19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20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2"/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2"/>
      <c r="EW92" s="123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5"/>
    </row>
    <row r="93" spans="1:164" s="24" customFormat="1" ht="24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9"/>
      <c r="R93" s="126" t="s">
        <v>127</v>
      </c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19">
        <v>15</v>
      </c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>
        <v>0</v>
      </c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>
        <f t="shared" si="9"/>
        <v>15</v>
      </c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19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20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2"/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2"/>
      <c r="EW93" s="123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5"/>
    </row>
    <row r="94" spans="1:164" s="24" customFormat="1" ht="24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9"/>
      <c r="R94" s="126" t="s">
        <v>128</v>
      </c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19">
        <v>150</v>
      </c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>
        <v>44.4</v>
      </c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>
        <f t="shared" si="9"/>
        <v>105.6</v>
      </c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  <c r="DG94" s="119"/>
      <c r="DH94" s="119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20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2"/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2"/>
      <c r="EW94" s="123"/>
      <c r="EX94" s="124"/>
      <c r="EY94" s="124"/>
      <c r="EZ94" s="124"/>
      <c r="FA94" s="124"/>
      <c r="FB94" s="124"/>
      <c r="FC94" s="124"/>
      <c r="FD94" s="124"/>
      <c r="FE94" s="124"/>
      <c r="FF94" s="124"/>
      <c r="FG94" s="124"/>
      <c r="FH94" s="125"/>
    </row>
    <row r="95" spans="1:164" s="24" customFormat="1" ht="18" customHeight="1" x14ac:dyDescent="0.25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2"/>
      <c r="R95" s="126" t="s">
        <v>129</v>
      </c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19">
        <v>160</v>
      </c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>
        <v>160</v>
      </c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>
        <f t="shared" si="9"/>
        <v>0</v>
      </c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  <c r="DG95" s="119"/>
      <c r="DH95" s="119"/>
      <c r="DI95" s="119"/>
      <c r="DJ95" s="119"/>
      <c r="DK95" s="119"/>
      <c r="DL95" s="119"/>
      <c r="DM95" s="119"/>
      <c r="DN95" s="119"/>
      <c r="DO95" s="119"/>
      <c r="DP95" s="119"/>
      <c r="DQ95" s="119"/>
      <c r="DR95" s="119"/>
      <c r="DS95" s="119"/>
      <c r="DT95" s="119"/>
      <c r="DU95" s="119"/>
      <c r="DV95" s="119"/>
      <c r="DW95" s="119"/>
      <c r="DX95" s="119"/>
      <c r="DY95" s="120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2"/>
      <c r="EK95" s="120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2"/>
      <c r="EW95" s="123"/>
      <c r="EX95" s="124"/>
      <c r="EY95" s="124"/>
      <c r="EZ95" s="124"/>
      <c r="FA95" s="124"/>
      <c r="FB95" s="124"/>
      <c r="FC95" s="124"/>
      <c r="FD95" s="124"/>
      <c r="FE95" s="124"/>
      <c r="FF95" s="124"/>
      <c r="FG95" s="124"/>
      <c r="FH95" s="125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61" customFormat="1" ht="92.25" customHeight="1" x14ac:dyDescent="0.25">
      <c r="A99" s="83" t="s">
        <v>131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13"/>
    </row>
    <row r="100" spans="1:163" s="63" customFormat="1" ht="15.75" x14ac:dyDescent="0.25"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  <c r="CW100" s="114"/>
      <c r="CX100" s="114"/>
      <c r="CY100" s="114"/>
      <c r="CZ100" s="114"/>
      <c r="DA100" s="114"/>
      <c r="DB100" s="114"/>
      <c r="DC100" s="114"/>
      <c r="DD100" s="114"/>
      <c r="DE100" s="114"/>
      <c r="DF100" s="114"/>
      <c r="DG100" s="114"/>
      <c r="DH100" s="114"/>
      <c r="DI100" s="114"/>
      <c r="DJ100" s="114"/>
      <c r="DK100" s="114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154" t="s">
        <v>4</v>
      </c>
      <c r="AX101" s="154"/>
      <c r="AY101" s="154"/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154"/>
      <c r="BN101" s="154"/>
      <c r="BO101" s="154"/>
      <c r="BP101" s="154"/>
      <c r="BQ101" s="154"/>
      <c r="BR101" s="154"/>
      <c r="BS101" s="154"/>
      <c r="BT101" s="154"/>
      <c r="BU101" s="154"/>
      <c r="BV101" s="154"/>
      <c r="BW101" s="154"/>
      <c r="BX101" s="154"/>
      <c r="BY101" s="154"/>
      <c r="BZ101" s="154"/>
      <c r="CA101" s="154"/>
      <c r="CB101" s="154"/>
      <c r="CC101" s="154"/>
      <c r="CD101" s="154"/>
      <c r="CE101" s="154"/>
      <c r="CF101" s="154"/>
      <c r="CG101" s="154"/>
      <c r="CH101" s="154"/>
      <c r="CI101" s="154"/>
      <c r="CJ101" s="154"/>
      <c r="CK101" s="154"/>
      <c r="CL101" s="154"/>
      <c r="CM101" s="154"/>
      <c r="CN101" s="154"/>
      <c r="CO101" s="154"/>
      <c r="CP101" s="154"/>
      <c r="CQ101" s="154"/>
      <c r="CR101" s="154"/>
      <c r="CS101" s="154"/>
      <c r="CT101" s="154"/>
      <c r="CU101" s="154"/>
      <c r="CV101" s="154"/>
      <c r="CW101" s="154"/>
      <c r="CX101" s="154"/>
      <c r="CY101" s="154"/>
      <c r="CZ101" s="154"/>
      <c r="DA101" s="154"/>
      <c r="DB101" s="154"/>
      <c r="DC101" s="154"/>
      <c r="DD101" s="154"/>
      <c r="DE101" s="154"/>
      <c r="DF101" s="154"/>
      <c r="DG101" s="154"/>
      <c r="DH101" s="154"/>
      <c r="DI101" s="154"/>
      <c r="DJ101" s="154"/>
      <c r="DK101" s="154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15"/>
      <c r="DX101" s="15"/>
      <c r="DY101" s="15"/>
      <c r="DZ101" s="15"/>
      <c r="EA101" s="16"/>
      <c r="EB101" s="16"/>
      <c r="EC101" s="16"/>
      <c r="ED101" s="16"/>
      <c r="EE101" s="16"/>
      <c r="EF101" s="66"/>
      <c r="EG101" s="66"/>
      <c r="EH101" s="66"/>
      <c r="EI101" s="66"/>
      <c r="EJ101" s="63"/>
      <c r="EK101" s="63"/>
      <c r="EL101" s="63"/>
      <c r="EM101" s="63"/>
    </row>
    <row r="102" spans="1:163" s="8" customFormat="1" ht="15.75" x14ac:dyDescent="0.25">
      <c r="AR102" s="19"/>
      <c r="AS102" s="17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115" t="s">
        <v>112</v>
      </c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6" t="s">
        <v>180</v>
      </c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  <c r="CH102" s="116"/>
      <c r="CI102" s="116"/>
      <c r="CJ102" s="115">
        <v>20</v>
      </c>
      <c r="CK102" s="115"/>
      <c r="CL102" s="115"/>
      <c r="CM102" s="115"/>
      <c r="CN102" s="117" t="s">
        <v>205</v>
      </c>
      <c r="CO102" s="117"/>
      <c r="CP102" s="117"/>
      <c r="CQ102" s="117"/>
      <c r="CR102" s="118" t="s">
        <v>6</v>
      </c>
      <c r="CS102" s="118"/>
      <c r="CT102" s="118"/>
      <c r="CU102" s="118"/>
      <c r="CV102" s="118"/>
      <c r="CW102" s="118"/>
      <c r="CX102" s="118"/>
      <c r="CY102" s="118"/>
      <c r="DC102" s="10"/>
    </row>
    <row r="103" spans="1:163" s="63" customFormat="1" ht="15.75" x14ac:dyDescent="0.25">
      <c r="J103" s="155" t="s">
        <v>182</v>
      </c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65"/>
      <c r="V103" s="65"/>
      <c r="W103" s="65"/>
      <c r="X103" s="65"/>
      <c r="Y103" s="65" t="s">
        <v>142</v>
      </c>
      <c r="Z103" s="65"/>
      <c r="AA103" s="6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DC103" s="7"/>
    </row>
    <row r="104" spans="1:163" s="61" customFormat="1" ht="15.75" x14ac:dyDescent="0.25">
      <c r="DC104" s="42"/>
    </row>
    <row r="105" spans="1:163" s="26" customFormat="1" ht="82.5" customHeight="1" x14ac:dyDescent="0.25">
      <c r="A105" s="173" t="s">
        <v>68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 t="s">
        <v>69</v>
      </c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 t="s">
        <v>70</v>
      </c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 t="s">
        <v>71</v>
      </c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 t="s">
        <v>72</v>
      </c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E105" s="173"/>
      <c r="DF105" s="173"/>
      <c r="DG105" s="173"/>
      <c r="DH105" s="173"/>
      <c r="DI105" s="173"/>
      <c r="DJ105" s="173"/>
      <c r="DK105" s="173"/>
      <c r="DL105" s="173"/>
      <c r="DM105" s="173"/>
      <c r="DN105" s="173" t="s">
        <v>73</v>
      </c>
      <c r="DO105" s="173"/>
      <c r="DP105" s="173"/>
      <c r="DQ105" s="173"/>
      <c r="DR105" s="173"/>
      <c r="DS105" s="173"/>
      <c r="DT105" s="173"/>
      <c r="DU105" s="173"/>
      <c r="DV105" s="173"/>
      <c r="DW105" s="173"/>
      <c r="DX105" s="173"/>
      <c r="DY105" s="173"/>
      <c r="DZ105" s="173"/>
      <c r="EA105" s="173"/>
      <c r="EB105" s="173"/>
      <c r="EC105" s="173"/>
      <c r="ED105" s="173"/>
      <c r="EE105" s="173"/>
      <c r="EF105" s="173"/>
      <c r="EG105" s="173"/>
      <c r="EH105" s="173"/>
      <c r="EI105" s="173"/>
      <c r="EJ105" s="173"/>
      <c r="EK105" s="173" t="s">
        <v>74</v>
      </c>
      <c r="EL105" s="173"/>
      <c r="EM105" s="173"/>
      <c r="EN105" s="173"/>
      <c r="EO105" s="173"/>
      <c r="EP105" s="173"/>
      <c r="EQ105" s="173"/>
      <c r="ER105" s="173"/>
      <c r="ES105" s="173"/>
      <c r="ET105" s="173"/>
      <c r="EU105" s="173"/>
      <c r="EV105" s="173"/>
      <c r="EW105" s="173"/>
      <c r="EX105" s="173"/>
      <c r="EY105" s="173"/>
      <c r="EZ105" s="173"/>
      <c r="FA105" s="173"/>
      <c r="FB105" s="173"/>
      <c r="FC105" s="173"/>
      <c r="FD105" s="173"/>
      <c r="FE105" s="173"/>
      <c r="FF105" s="173"/>
      <c r="FG105" s="173"/>
    </row>
    <row r="106" spans="1:163" s="20" customFormat="1" x14ac:dyDescent="0.25">
      <c r="A106" s="127">
        <v>1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>
        <v>2</v>
      </c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>
        <v>3</v>
      </c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>
        <v>4</v>
      </c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>
        <v>5</v>
      </c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>
        <v>6</v>
      </c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>
        <v>7</v>
      </c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</row>
    <row r="107" spans="1:163" s="20" customFormat="1" ht="21.75" customHeight="1" x14ac:dyDescent="0.25">
      <c r="A107" s="94" t="s">
        <v>132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6"/>
      <c r="AA107" s="84" t="s">
        <v>133</v>
      </c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6"/>
      <c r="BA107" s="127" t="s">
        <v>104</v>
      </c>
      <c r="BB107" s="127" t="s">
        <v>104</v>
      </c>
      <c r="BC107" s="127" t="s">
        <v>104</v>
      </c>
      <c r="BD107" s="127" t="s">
        <v>104</v>
      </c>
      <c r="BE107" s="127" t="s">
        <v>104</v>
      </c>
      <c r="BF107" s="127" t="s">
        <v>104</v>
      </c>
      <c r="BG107" s="127" t="s">
        <v>104</v>
      </c>
      <c r="BH107" s="127" t="s">
        <v>104</v>
      </c>
      <c r="BI107" s="127" t="s">
        <v>104</v>
      </c>
      <c r="BJ107" s="127" t="s">
        <v>104</v>
      </c>
      <c r="BK107" s="127" t="s">
        <v>104</v>
      </c>
      <c r="BL107" s="127" t="s">
        <v>104</v>
      </c>
      <c r="BM107" s="127" t="s">
        <v>104</v>
      </c>
      <c r="BN107" s="127" t="s">
        <v>104</v>
      </c>
      <c r="BO107" s="127" t="s">
        <v>104</v>
      </c>
      <c r="BP107" s="127" t="s">
        <v>104</v>
      </c>
      <c r="BQ107" s="127" t="s">
        <v>104</v>
      </c>
      <c r="BR107" s="127" t="s">
        <v>104</v>
      </c>
      <c r="BS107" s="127" t="s">
        <v>104</v>
      </c>
      <c r="BT107" s="127" t="s">
        <v>104</v>
      </c>
      <c r="BU107" s="127" t="s">
        <v>104</v>
      </c>
      <c r="BV107" s="127" t="s">
        <v>104</v>
      </c>
      <c r="BW107" s="127" t="s">
        <v>104</v>
      </c>
      <c r="BX107" s="132">
        <v>2</v>
      </c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3">
        <v>8.4209999999999994</v>
      </c>
      <c r="CS107" s="133">
        <v>8.3219999999999992</v>
      </c>
      <c r="CT107" s="133">
        <v>8.3219999999999992</v>
      </c>
      <c r="CU107" s="133">
        <v>8.3219999999999992</v>
      </c>
      <c r="CV107" s="133">
        <v>8.3219999999999992</v>
      </c>
      <c r="CW107" s="133">
        <v>8.3219999999999992</v>
      </c>
      <c r="CX107" s="133">
        <v>8.3219999999999992</v>
      </c>
      <c r="CY107" s="133">
        <v>8.3219999999999992</v>
      </c>
      <c r="CZ107" s="133">
        <v>8.3219999999999992</v>
      </c>
      <c r="DA107" s="133">
        <v>8.3219999999999992</v>
      </c>
      <c r="DB107" s="133">
        <v>8.3219999999999992</v>
      </c>
      <c r="DC107" s="133">
        <v>8.3219999999999992</v>
      </c>
      <c r="DD107" s="133">
        <v>8.3219999999999992</v>
      </c>
      <c r="DE107" s="133">
        <v>8.3219999999999992</v>
      </c>
      <c r="DF107" s="133">
        <v>8.3219999999999992</v>
      </c>
      <c r="DG107" s="133">
        <v>8.3219999999999992</v>
      </c>
      <c r="DH107" s="133">
        <v>8.3219999999999992</v>
      </c>
      <c r="DI107" s="133">
        <v>8.3219999999999992</v>
      </c>
      <c r="DJ107" s="133">
        <v>8.3219999999999992</v>
      </c>
      <c r="DK107" s="133">
        <v>8.3219999999999992</v>
      </c>
      <c r="DL107" s="133">
        <v>8.3219999999999992</v>
      </c>
      <c r="DM107" s="133">
        <v>8.3219999999999992</v>
      </c>
      <c r="DN107" s="133">
        <f>CR107</f>
        <v>8.4209999999999994</v>
      </c>
      <c r="DO107" s="133">
        <v>6.5537299999999998</v>
      </c>
      <c r="DP107" s="133">
        <v>6.5537299999999998</v>
      </c>
      <c r="DQ107" s="133">
        <v>6.5537299999999998</v>
      </c>
      <c r="DR107" s="133">
        <v>6.5537299999999998</v>
      </c>
      <c r="DS107" s="133">
        <v>6.5537299999999998</v>
      </c>
      <c r="DT107" s="133">
        <v>6.5537299999999998</v>
      </c>
      <c r="DU107" s="133">
        <v>6.5537299999999998</v>
      </c>
      <c r="DV107" s="133">
        <v>6.5537299999999998</v>
      </c>
      <c r="DW107" s="133">
        <v>6.5537299999999998</v>
      </c>
      <c r="DX107" s="133">
        <v>6.5537299999999998</v>
      </c>
      <c r="DY107" s="133">
        <v>6.5537299999999998</v>
      </c>
      <c r="DZ107" s="133">
        <v>6.5537299999999998</v>
      </c>
      <c r="EA107" s="133">
        <v>6.5537299999999998</v>
      </c>
      <c r="EB107" s="133">
        <v>6.5537299999999998</v>
      </c>
      <c r="EC107" s="133">
        <v>6.5537299999999998</v>
      </c>
      <c r="ED107" s="133">
        <v>6.5537299999999998</v>
      </c>
      <c r="EE107" s="133">
        <v>6.5537299999999998</v>
      </c>
      <c r="EF107" s="133">
        <v>6.5537299999999998</v>
      </c>
      <c r="EG107" s="133">
        <v>6.5537299999999998</v>
      </c>
      <c r="EH107" s="133">
        <v>6.5537299999999998</v>
      </c>
      <c r="EI107" s="133">
        <v>6.5537299999999998</v>
      </c>
      <c r="EJ107" s="133">
        <v>6.5537299999999998</v>
      </c>
      <c r="EK107" s="103">
        <v>31.336518666666663</v>
      </c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6"/>
    </row>
    <row r="108" spans="1:163" s="20" customFormat="1" ht="18.75" customHeight="1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9"/>
      <c r="AA108" s="87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9"/>
      <c r="BA108" s="127" t="s">
        <v>105</v>
      </c>
      <c r="BB108" s="127" t="s">
        <v>105</v>
      </c>
      <c r="BC108" s="127" t="s">
        <v>105</v>
      </c>
      <c r="BD108" s="127" t="s">
        <v>105</v>
      </c>
      <c r="BE108" s="127" t="s">
        <v>105</v>
      </c>
      <c r="BF108" s="127" t="s">
        <v>105</v>
      </c>
      <c r="BG108" s="127" t="s">
        <v>105</v>
      </c>
      <c r="BH108" s="127" t="s">
        <v>105</v>
      </c>
      <c r="BI108" s="127" t="s">
        <v>105</v>
      </c>
      <c r="BJ108" s="127" t="s">
        <v>105</v>
      </c>
      <c r="BK108" s="127" t="s">
        <v>105</v>
      </c>
      <c r="BL108" s="127" t="s">
        <v>105</v>
      </c>
      <c r="BM108" s="127" t="s">
        <v>105</v>
      </c>
      <c r="BN108" s="127" t="s">
        <v>105</v>
      </c>
      <c r="BO108" s="127" t="s">
        <v>105</v>
      </c>
      <c r="BP108" s="127" t="s">
        <v>105</v>
      </c>
      <c r="BQ108" s="127" t="s">
        <v>105</v>
      </c>
      <c r="BR108" s="127" t="s">
        <v>105</v>
      </c>
      <c r="BS108" s="127" t="s">
        <v>105</v>
      </c>
      <c r="BT108" s="127" t="s">
        <v>105</v>
      </c>
      <c r="BU108" s="127" t="s">
        <v>105</v>
      </c>
      <c r="BV108" s="127" t="s">
        <v>105</v>
      </c>
      <c r="BW108" s="127" t="s">
        <v>105</v>
      </c>
      <c r="BX108" s="132">
        <v>4</v>
      </c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3">
        <v>0.38905000000000001</v>
      </c>
      <c r="CS108" s="133">
        <v>0.26900000000000002</v>
      </c>
      <c r="CT108" s="133">
        <v>0.26900000000000002</v>
      </c>
      <c r="CU108" s="133">
        <v>0.26900000000000002</v>
      </c>
      <c r="CV108" s="133">
        <v>0.26900000000000002</v>
      </c>
      <c r="CW108" s="133">
        <v>0.26900000000000002</v>
      </c>
      <c r="CX108" s="133">
        <v>0.26900000000000002</v>
      </c>
      <c r="CY108" s="133">
        <v>0.26900000000000002</v>
      </c>
      <c r="CZ108" s="133">
        <v>0.26900000000000002</v>
      </c>
      <c r="DA108" s="133">
        <v>0.26900000000000002</v>
      </c>
      <c r="DB108" s="133">
        <v>0.26900000000000002</v>
      </c>
      <c r="DC108" s="133">
        <v>0.26900000000000002</v>
      </c>
      <c r="DD108" s="133">
        <v>0.26900000000000002</v>
      </c>
      <c r="DE108" s="133">
        <v>0.26900000000000002</v>
      </c>
      <c r="DF108" s="133">
        <v>0.26900000000000002</v>
      </c>
      <c r="DG108" s="133">
        <v>0.26900000000000002</v>
      </c>
      <c r="DH108" s="133">
        <v>0.26900000000000002</v>
      </c>
      <c r="DI108" s="133">
        <v>0.26900000000000002</v>
      </c>
      <c r="DJ108" s="133">
        <v>0.26900000000000002</v>
      </c>
      <c r="DK108" s="133">
        <v>0.26900000000000002</v>
      </c>
      <c r="DL108" s="133">
        <v>0.26900000000000002</v>
      </c>
      <c r="DM108" s="133">
        <v>0.26900000000000002</v>
      </c>
      <c r="DN108" s="133">
        <f>CR108</f>
        <v>0.38905000000000001</v>
      </c>
      <c r="DO108" s="133">
        <v>0.17710000000000001</v>
      </c>
      <c r="DP108" s="133">
        <v>0.17710000000000001</v>
      </c>
      <c r="DQ108" s="133">
        <v>0.17710000000000001</v>
      </c>
      <c r="DR108" s="133">
        <v>0.17710000000000001</v>
      </c>
      <c r="DS108" s="133">
        <v>0.17710000000000001</v>
      </c>
      <c r="DT108" s="133">
        <v>0.17710000000000001</v>
      </c>
      <c r="DU108" s="133">
        <v>0.17710000000000001</v>
      </c>
      <c r="DV108" s="133">
        <v>0.17710000000000001</v>
      </c>
      <c r="DW108" s="133">
        <v>0.17710000000000001</v>
      </c>
      <c r="DX108" s="133">
        <v>0.17710000000000001</v>
      </c>
      <c r="DY108" s="133">
        <v>0.17710000000000001</v>
      </c>
      <c r="DZ108" s="133">
        <v>0.17710000000000001</v>
      </c>
      <c r="EA108" s="133">
        <v>0.17710000000000001</v>
      </c>
      <c r="EB108" s="133">
        <v>0.17710000000000001</v>
      </c>
      <c r="EC108" s="133">
        <v>0.17710000000000001</v>
      </c>
      <c r="ED108" s="133">
        <v>0.17710000000000001</v>
      </c>
      <c r="EE108" s="133">
        <v>0.17710000000000001</v>
      </c>
      <c r="EF108" s="133">
        <v>0.17710000000000001</v>
      </c>
      <c r="EG108" s="133">
        <v>0.17710000000000001</v>
      </c>
      <c r="EH108" s="133">
        <v>0.17710000000000001</v>
      </c>
      <c r="EI108" s="133">
        <v>0.17710000000000001</v>
      </c>
      <c r="EJ108" s="133">
        <v>0.17710000000000001</v>
      </c>
      <c r="EK108" s="97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9"/>
    </row>
    <row r="109" spans="1:163" s="20" customFormat="1" ht="64.5" customHeight="1" x14ac:dyDescent="0.2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9"/>
      <c r="AA109" s="87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9"/>
      <c r="BA109" s="134" t="s">
        <v>106</v>
      </c>
      <c r="BB109" s="134" t="s">
        <v>106</v>
      </c>
      <c r="BC109" s="134" t="s">
        <v>106</v>
      </c>
      <c r="BD109" s="134" t="s">
        <v>106</v>
      </c>
      <c r="BE109" s="134" t="s">
        <v>106</v>
      </c>
      <c r="BF109" s="134" t="s">
        <v>106</v>
      </c>
      <c r="BG109" s="134" t="s">
        <v>106</v>
      </c>
      <c r="BH109" s="134" t="s">
        <v>106</v>
      </c>
      <c r="BI109" s="134" t="s">
        <v>106</v>
      </c>
      <c r="BJ109" s="134" t="s">
        <v>106</v>
      </c>
      <c r="BK109" s="134" t="s">
        <v>106</v>
      </c>
      <c r="BL109" s="134" t="s">
        <v>106</v>
      </c>
      <c r="BM109" s="134" t="s">
        <v>106</v>
      </c>
      <c r="BN109" s="134" t="s">
        <v>106</v>
      </c>
      <c r="BO109" s="134" t="s">
        <v>106</v>
      </c>
      <c r="BP109" s="134" t="s">
        <v>106</v>
      </c>
      <c r="BQ109" s="134" t="s">
        <v>106</v>
      </c>
      <c r="BR109" s="134" t="s">
        <v>106</v>
      </c>
      <c r="BS109" s="134" t="s">
        <v>106</v>
      </c>
      <c r="BT109" s="134" t="s">
        <v>106</v>
      </c>
      <c r="BU109" s="134" t="s">
        <v>106</v>
      </c>
      <c r="BV109" s="134" t="s">
        <v>106</v>
      </c>
      <c r="BW109" s="134" t="s">
        <v>106</v>
      </c>
      <c r="BX109" s="132">
        <v>5</v>
      </c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3">
        <v>1.7500000000000002E-2</v>
      </c>
      <c r="CS109" s="133">
        <v>1.15E-2</v>
      </c>
      <c r="CT109" s="133">
        <v>1.15E-2</v>
      </c>
      <c r="CU109" s="133">
        <v>1.15E-2</v>
      </c>
      <c r="CV109" s="133">
        <v>1.15E-2</v>
      </c>
      <c r="CW109" s="133">
        <v>1.15E-2</v>
      </c>
      <c r="CX109" s="133">
        <v>1.15E-2</v>
      </c>
      <c r="CY109" s="133">
        <v>1.15E-2</v>
      </c>
      <c r="CZ109" s="133">
        <v>1.15E-2</v>
      </c>
      <c r="DA109" s="133">
        <v>1.15E-2</v>
      </c>
      <c r="DB109" s="133">
        <v>1.15E-2</v>
      </c>
      <c r="DC109" s="133">
        <v>1.15E-2</v>
      </c>
      <c r="DD109" s="133">
        <v>1.15E-2</v>
      </c>
      <c r="DE109" s="133">
        <v>1.15E-2</v>
      </c>
      <c r="DF109" s="133">
        <v>1.15E-2</v>
      </c>
      <c r="DG109" s="133">
        <v>1.15E-2</v>
      </c>
      <c r="DH109" s="133">
        <v>1.15E-2</v>
      </c>
      <c r="DI109" s="133">
        <v>1.15E-2</v>
      </c>
      <c r="DJ109" s="133">
        <v>1.15E-2</v>
      </c>
      <c r="DK109" s="133">
        <v>1.15E-2</v>
      </c>
      <c r="DL109" s="133">
        <v>1.15E-2</v>
      </c>
      <c r="DM109" s="133">
        <v>1.15E-2</v>
      </c>
      <c r="DN109" s="133">
        <f>CR109</f>
        <v>1.7500000000000002E-2</v>
      </c>
      <c r="DO109" s="133">
        <v>9.4179999999999993E-3</v>
      </c>
      <c r="DP109" s="133">
        <v>9.4179999999999993E-3</v>
      </c>
      <c r="DQ109" s="133">
        <v>9.4179999999999993E-3</v>
      </c>
      <c r="DR109" s="133">
        <v>9.4179999999999993E-3</v>
      </c>
      <c r="DS109" s="133">
        <v>9.4179999999999993E-3</v>
      </c>
      <c r="DT109" s="133">
        <v>9.4179999999999993E-3</v>
      </c>
      <c r="DU109" s="133">
        <v>9.4179999999999993E-3</v>
      </c>
      <c r="DV109" s="133">
        <v>9.4179999999999993E-3</v>
      </c>
      <c r="DW109" s="133">
        <v>9.4179999999999993E-3</v>
      </c>
      <c r="DX109" s="133">
        <v>9.4179999999999993E-3</v>
      </c>
      <c r="DY109" s="133">
        <v>9.4179999999999993E-3</v>
      </c>
      <c r="DZ109" s="133">
        <v>9.4179999999999993E-3</v>
      </c>
      <c r="EA109" s="133">
        <v>9.4179999999999993E-3</v>
      </c>
      <c r="EB109" s="133">
        <v>9.4179999999999993E-3</v>
      </c>
      <c r="EC109" s="133">
        <v>9.4179999999999993E-3</v>
      </c>
      <c r="ED109" s="133">
        <v>9.4179999999999993E-3</v>
      </c>
      <c r="EE109" s="133">
        <v>9.4179999999999993E-3</v>
      </c>
      <c r="EF109" s="133">
        <v>9.4179999999999993E-3</v>
      </c>
      <c r="EG109" s="133">
        <v>9.4179999999999993E-3</v>
      </c>
      <c r="EH109" s="133">
        <v>9.4179999999999993E-3</v>
      </c>
      <c r="EI109" s="133">
        <v>9.4179999999999993E-3</v>
      </c>
      <c r="EJ109" s="133">
        <v>9.4179999999999993E-3</v>
      </c>
      <c r="EK109" s="97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9"/>
    </row>
    <row r="110" spans="1:163" s="20" customFormat="1" ht="78" customHeight="1" x14ac:dyDescent="0.25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9"/>
      <c r="AA110" s="87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9"/>
      <c r="BA110" s="134" t="s">
        <v>200</v>
      </c>
      <c r="BB110" s="134" t="s">
        <v>109</v>
      </c>
      <c r="BC110" s="134" t="s">
        <v>109</v>
      </c>
      <c r="BD110" s="134" t="s">
        <v>109</v>
      </c>
      <c r="BE110" s="134" t="s">
        <v>109</v>
      </c>
      <c r="BF110" s="134" t="s">
        <v>109</v>
      </c>
      <c r="BG110" s="134" t="s">
        <v>109</v>
      </c>
      <c r="BH110" s="134" t="s">
        <v>109</v>
      </c>
      <c r="BI110" s="134" t="s">
        <v>109</v>
      </c>
      <c r="BJ110" s="134" t="s">
        <v>109</v>
      </c>
      <c r="BK110" s="134" t="s">
        <v>109</v>
      </c>
      <c r="BL110" s="134" t="s">
        <v>109</v>
      </c>
      <c r="BM110" s="134" t="s">
        <v>109</v>
      </c>
      <c r="BN110" s="134" t="s">
        <v>109</v>
      </c>
      <c r="BO110" s="134" t="s">
        <v>109</v>
      </c>
      <c r="BP110" s="134" t="s">
        <v>109</v>
      </c>
      <c r="BQ110" s="134" t="s">
        <v>109</v>
      </c>
      <c r="BR110" s="134" t="s">
        <v>109</v>
      </c>
      <c r="BS110" s="134" t="s">
        <v>109</v>
      </c>
      <c r="BT110" s="134" t="s">
        <v>109</v>
      </c>
      <c r="BU110" s="134" t="s">
        <v>109</v>
      </c>
      <c r="BV110" s="134" t="s">
        <v>109</v>
      </c>
      <c r="BW110" s="134" t="s">
        <v>109</v>
      </c>
      <c r="BX110" s="132">
        <v>5</v>
      </c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3">
        <v>4.4999999999999998E-2</v>
      </c>
      <c r="CS110" s="133">
        <v>5.1999999999999998E-2</v>
      </c>
      <c r="CT110" s="133">
        <v>5.1999999999999998E-2</v>
      </c>
      <c r="CU110" s="133">
        <v>5.1999999999999998E-2</v>
      </c>
      <c r="CV110" s="133">
        <v>5.1999999999999998E-2</v>
      </c>
      <c r="CW110" s="133">
        <v>5.1999999999999998E-2</v>
      </c>
      <c r="CX110" s="133">
        <v>5.1999999999999998E-2</v>
      </c>
      <c r="CY110" s="133">
        <v>5.1999999999999998E-2</v>
      </c>
      <c r="CZ110" s="133">
        <v>5.1999999999999998E-2</v>
      </c>
      <c r="DA110" s="133">
        <v>5.1999999999999998E-2</v>
      </c>
      <c r="DB110" s="133">
        <v>5.1999999999999998E-2</v>
      </c>
      <c r="DC110" s="133">
        <v>5.1999999999999998E-2</v>
      </c>
      <c r="DD110" s="133">
        <v>5.1999999999999998E-2</v>
      </c>
      <c r="DE110" s="133">
        <v>5.1999999999999998E-2</v>
      </c>
      <c r="DF110" s="133">
        <v>5.1999999999999998E-2</v>
      </c>
      <c r="DG110" s="133">
        <v>5.1999999999999998E-2</v>
      </c>
      <c r="DH110" s="133">
        <v>5.1999999999999998E-2</v>
      </c>
      <c r="DI110" s="133">
        <v>5.1999999999999998E-2</v>
      </c>
      <c r="DJ110" s="133">
        <v>5.1999999999999998E-2</v>
      </c>
      <c r="DK110" s="133">
        <v>5.1999999999999998E-2</v>
      </c>
      <c r="DL110" s="133">
        <v>5.1999999999999998E-2</v>
      </c>
      <c r="DM110" s="133">
        <v>5.1999999999999998E-2</v>
      </c>
      <c r="DN110" s="133">
        <f>CR110</f>
        <v>4.4999999999999998E-2</v>
      </c>
      <c r="DO110" s="133">
        <v>4.4864000000000001E-2</v>
      </c>
      <c r="DP110" s="133">
        <v>4.4864000000000001E-2</v>
      </c>
      <c r="DQ110" s="133">
        <v>4.4864000000000001E-2</v>
      </c>
      <c r="DR110" s="133">
        <v>4.4864000000000001E-2</v>
      </c>
      <c r="DS110" s="133">
        <v>4.4864000000000001E-2</v>
      </c>
      <c r="DT110" s="133">
        <v>4.4864000000000001E-2</v>
      </c>
      <c r="DU110" s="133">
        <v>4.4864000000000001E-2</v>
      </c>
      <c r="DV110" s="133">
        <v>4.4864000000000001E-2</v>
      </c>
      <c r="DW110" s="133">
        <v>4.4864000000000001E-2</v>
      </c>
      <c r="DX110" s="133">
        <v>4.4864000000000001E-2</v>
      </c>
      <c r="DY110" s="133">
        <v>4.4864000000000001E-2</v>
      </c>
      <c r="DZ110" s="133">
        <v>4.4864000000000001E-2</v>
      </c>
      <c r="EA110" s="133">
        <v>4.4864000000000001E-2</v>
      </c>
      <c r="EB110" s="133">
        <v>4.4864000000000001E-2</v>
      </c>
      <c r="EC110" s="133">
        <v>4.4864000000000001E-2</v>
      </c>
      <c r="ED110" s="133">
        <v>4.4864000000000001E-2</v>
      </c>
      <c r="EE110" s="133">
        <v>4.4864000000000001E-2</v>
      </c>
      <c r="EF110" s="133">
        <v>4.4864000000000001E-2</v>
      </c>
      <c r="EG110" s="133">
        <v>4.4864000000000001E-2</v>
      </c>
      <c r="EH110" s="133">
        <v>4.4864000000000001E-2</v>
      </c>
      <c r="EI110" s="133">
        <v>4.4864000000000001E-2</v>
      </c>
      <c r="EJ110" s="133">
        <v>4.4864000000000001E-2</v>
      </c>
      <c r="EK110" s="97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9"/>
    </row>
    <row r="111" spans="1:163" s="20" customFormat="1" ht="33" customHeight="1" x14ac:dyDescent="0.25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2"/>
      <c r="AA111" s="91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134" t="s">
        <v>189</v>
      </c>
      <c r="BB111" s="134" t="s">
        <v>107</v>
      </c>
      <c r="BC111" s="134" t="s">
        <v>107</v>
      </c>
      <c r="BD111" s="134" t="s">
        <v>107</v>
      </c>
      <c r="BE111" s="134" t="s">
        <v>107</v>
      </c>
      <c r="BF111" s="134" t="s">
        <v>107</v>
      </c>
      <c r="BG111" s="134" t="s">
        <v>107</v>
      </c>
      <c r="BH111" s="134" t="s">
        <v>107</v>
      </c>
      <c r="BI111" s="134" t="s">
        <v>107</v>
      </c>
      <c r="BJ111" s="134" t="s">
        <v>107</v>
      </c>
      <c r="BK111" s="134" t="s">
        <v>107</v>
      </c>
      <c r="BL111" s="134" t="s">
        <v>107</v>
      </c>
      <c r="BM111" s="134" t="s">
        <v>107</v>
      </c>
      <c r="BN111" s="134" t="s">
        <v>107</v>
      </c>
      <c r="BO111" s="134" t="s">
        <v>107</v>
      </c>
      <c r="BP111" s="134" t="s">
        <v>107</v>
      </c>
      <c r="BQ111" s="134" t="s">
        <v>107</v>
      </c>
      <c r="BR111" s="134" t="s">
        <v>107</v>
      </c>
      <c r="BS111" s="134" t="s">
        <v>107</v>
      </c>
      <c r="BT111" s="134" t="s">
        <v>107</v>
      </c>
      <c r="BU111" s="134" t="s">
        <v>107</v>
      </c>
      <c r="BV111" s="134" t="s">
        <v>107</v>
      </c>
      <c r="BW111" s="134" t="s">
        <v>107</v>
      </c>
      <c r="BX111" s="132">
        <v>5</v>
      </c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3">
        <v>8.2598000000000005E-2</v>
      </c>
      <c r="CS111" s="133">
        <v>6.3500000000000001E-2</v>
      </c>
      <c r="CT111" s="133">
        <v>6.3500000000000001E-2</v>
      </c>
      <c r="CU111" s="133">
        <v>6.3500000000000001E-2</v>
      </c>
      <c r="CV111" s="133">
        <v>6.3500000000000001E-2</v>
      </c>
      <c r="CW111" s="133">
        <v>6.3500000000000001E-2</v>
      </c>
      <c r="CX111" s="133">
        <v>6.3500000000000001E-2</v>
      </c>
      <c r="CY111" s="133">
        <v>6.3500000000000001E-2</v>
      </c>
      <c r="CZ111" s="133">
        <v>6.3500000000000001E-2</v>
      </c>
      <c r="DA111" s="133">
        <v>6.3500000000000001E-2</v>
      </c>
      <c r="DB111" s="133">
        <v>6.3500000000000001E-2</v>
      </c>
      <c r="DC111" s="133">
        <v>6.3500000000000001E-2</v>
      </c>
      <c r="DD111" s="133">
        <v>6.3500000000000001E-2</v>
      </c>
      <c r="DE111" s="133">
        <v>6.3500000000000001E-2</v>
      </c>
      <c r="DF111" s="133">
        <v>6.3500000000000001E-2</v>
      </c>
      <c r="DG111" s="133">
        <v>6.3500000000000001E-2</v>
      </c>
      <c r="DH111" s="133">
        <v>6.3500000000000001E-2</v>
      </c>
      <c r="DI111" s="133">
        <v>6.3500000000000001E-2</v>
      </c>
      <c r="DJ111" s="133">
        <v>6.3500000000000001E-2</v>
      </c>
      <c r="DK111" s="133">
        <v>6.3500000000000001E-2</v>
      </c>
      <c r="DL111" s="133">
        <v>6.3500000000000001E-2</v>
      </c>
      <c r="DM111" s="133">
        <v>6.3500000000000001E-2</v>
      </c>
      <c r="DN111" s="133">
        <f>CR111</f>
        <v>8.2598000000000005E-2</v>
      </c>
      <c r="DO111" s="133">
        <v>7.8872999999999999E-2</v>
      </c>
      <c r="DP111" s="133">
        <v>7.8872999999999999E-2</v>
      </c>
      <c r="DQ111" s="133">
        <v>7.8872999999999999E-2</v>
      </c>
      <c r="DR111" s="133">
        <v>7.8872999999999999E-2</v>
      </c>
      <c r="DS111" s="133">
        <v>7.8872999999999999E-2</v>
      </c>
      <c r="DT111" s="133">
        <v>7.8872999999999999E-2</v>
      </c>
      <c r="DU111" s="133">
        <v>7.8872999999999999E-2</v>
      </c>
      <c r="DV111" s="133">
        <v>7.8872999999999999E-2</v>
      </c>
      <c r="DW111" s="133">
        <v>7.8872999999999999E-2</v>
      </c>
      <c r="DX111" s="133">
        <v>7.8872999999999999E-2</v>
      </c>
      <c r="DY111" s="133">
        <v>7.8872999999999999E-2</v>
      </c>
      <c r="DZ111" s="133">
        <v>7.8872999999999999E-2</v>
      </c>
      <c r="EA111" s="133">
        <v>7.8872999999999999E-2</v>
      </c>
      <c r="EB111" s="133">
        <v>7.8872999999999999E-2</v>
      </c>
      <c r="EC111" s="133">
        <v>7.8872999999999999E-2</v>
      </c>
      <c r="ED111" s="133">
        <v>7.8872999999999999E-2</v>
      </c>
      <c r="EE111" s="133">
        <v>7.8872999999999999E-2</v>
      </c>
      <c r="EF111" s="133">
        <v>7.8872999999999999E-2</v>
      </c>
      <c r="EG111" s="133">
        <v>7.8872999999999999E-2</v>
      </c>
      <c r="EH111" s="133">
        <v>7.8872999999999999E-2</v>
      </c>
      <c r="EI111" s="133">
        <v>7.8872999999999999E-2</v>
      </c>
      <c r="EJ111" s="133">
        <v>7.8872999999999999E-2</v>
      </c>
      <c r="EK111" s="100"/>
      <c r="EL111" s="101"/>
      <c r="EM111" s="101"/>
      <c r="EN111" s="101"/>
      <c r="EO111" s="101"/>
      <c r="EP111" s="101"/>
      <c r="EQ111" s="101"/>
      <c r="ER111" s="101"/>
      <c r="ES111" s="101"/>
      <c r="ET111" s="101"/>
      <c r="EU111" s="101"/>
      <c r="EV111" s="101"/>
      <c r="EW111" s="101"/>
      <c r="EX111" s="101"/>
      <c r="EY111" s="101"/>
      <c r="EZ111" s="101"/>
      <c r="FA111" s="101"/>
      <c r="FB111" s="101"/>
      <c r="FC111" s="101"/>
      <c r="FD111" s="101"/>
      <c r="FE111" s="101"/>
      <c r="FF111" s="101"/>
      <c r="FG111" s="102"/>
    </row>
    <row r="112" spans="1:163" s="20" customFormat="1" ht="21.75" hidden="1" customHeight="1" x14ac:dyDescent="0.25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127" t="s">
        <v>108</v>
      </c>
      <c r="BB112" s="127" t="s">
        <v>108</v>
      </c>
      <c r="BC112" s="127" t="s">
        <v>108</v>
      </c>
      <c r="BD112" s="127" t="s">
        <v>108</v>
      </c>
      <c r="BE112" s="127" t="s">
        <v>108</v>
      </c>
      <c r="BF112" s="127" t="s">
        <v>108</v>
      </c>
      <c r="BG112" s="127" t="s">
        <v>108</v>
      </c>
      <c r="BH112" s="127" t="s">
        <v>108</v>
      </c>
      <c r="BI112" s="127" t="s">
        <v>108</v>
      </c>
      <c r="BJ112" s="127" t="s">
        <v>108</v>
      </c>
      <c r="BK112" s="127" t="s">
        <v>108</v>
      </c>
      <c r="BL112" s="127" t="s">
        <v>108</v>
      </c>
      <c r="BM112" s="127" t="s">
        <v>108</v>
      </c>
      <c r="BN112" s="127" t="s">
        <v>108</v>
      </c>
      <c r="BO112" s="127" t="s">
        <v>108</v>
      </c>
      <c r="BP112" s="127" t="s">
        <v>108</v>
      </c>
      <c r="BQ112" s="127" t="s">
        <v>108</v>
      </c>
      <c r="BR112" s="127" t="s">
        <v>108</v>
      </c>
      <c r="BS112" s="127" t="s">
        <v>108</v>
      </c>
      <c r="BT112" s="127" t="s">
        <v>108</v>
      </c>
      <c r="BU112" s="127" t="s">
        <v>108</v>
      </c>
      <c r="BV112" s="127" t="s">
        <v>108</v>
      </c>
      <c r="BW112" s="127" t="s">
        <v>108</v>
      </c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3">
        <v>0</v>
      </c>
      <c r="CS112" s="133">
        <v>0</v>
      </c>
      <c r="CT112" s="133">
        <v>0</v>
      </c>
      <c r="CU112" s="133">
        <v>0</v>
      </c>
      <c r="CV112" s="133">
        <v>0</v>
      </c>
      <c r="CW112" s="133">
        <v>0</v>
      </c>
      <c r="CX112" s="133">
        <v>0</v>
      </c>
      <c r="CY112" s="133">
        <v>0</v>
      </c>
      <c r="CZ112" s="133">
        <v>0</v>
      </c>
      <c r="DA112" s="133">
        <v>0</v>
      </c>
      <c r="DB112" s="133">
        <v>0</v>
      </c>
      <c r="DC112" s="133">
        <v>0</v>
      </c>
      <c r="DD112" s="133">
        <v>0</v>
      </c>
      <c r="DE112" s="133">
        <v>0</v>
      </c>
      <c r="DF112" s="133">
        <v>0</v>
      </c>
      <c r="DG112" s="133">
        <v>0</v>
      </c>
      <c r="DH112" s="133">
        <v>0</v>
      </c>
      <c r="DI112" s="133">
        <v>0</v>
      </c>
      <c r="DJ112" s="133">
        <v>0</v>
      </c>
      <c r="DK112" s="133">
        <v>0</v>
      </c>
      <c r="DL112" s="133">
        <v>0</v>
      </c>
      <c r="DM112" s="133">
        <v>0</v>
      </c>
      <c r="DN112" s="133">
        <v>0</v>
      </c>
      <c r="DO112" s="133">
        <v>0</v>
      </c>
      <c r="DP112" s="133">
        <v>0</v>
      </c>
      <c r="DQ112" s="133">
        <v>0</v>
      </c>
      <c r="DR112" s="133">
        <v>0</v>
      </c>
      <c r="DS112" s="133">
        <v>0</v>
      </c>
      <c r="DT112" s="133">
        <v>0</v>
      </c>
      <c r="DU112" s="133">
        <v>0</v>
      </c>
      <c r="DV112" s="133">
        <v>0</v>
      </c>
      <c r="DW112" s="133">
        <v>0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3">
        <v>0</v>
      </c>
      <c r="EF112" s="133">
        <v>0</v>
      </c>
      <c r="EG112" s="133">
        <v>0</v>
      </c>
      <c r="EH112" s="133">
        <v>0</v>
      </c>
      <c r="EI112" s="133">
        <v>0</v>
      </c>
      <c r="EJ112" s="133">
        <v>0</v>
      </c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</row>
    <row r="113" spans="1:163" s="20" customFormat="1" ht="45.75" customHeight="1" x14ac:dyDescent="0.25">
      <c r="A113" s="132" t="s">
        <v>134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90" t="s">
        <v>135</v>
      </c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 t="s">
        <v>202</v>
      </c>
      <c r="BB113" s="90" t="s">
        <v>113</v>
      </c>
      <c r="BC113" s="90" t="s">
        <v>113</v>
      </c>
      <c r="BD113" s="90" t="s">
        <v>113</v>
      </c>
      <c r="BE113" s="90" t="s">
        <v>113</v>
      </c>
      <c r="BF113" s="90" t="s">
        <v>113</v>
      </c>
      <c r="BG113" s="90" t="s">
        <v>113</v>
      </c>
      <c r="BH113" s="90" t="s">
        <v>113</v>
      </c>
      <c r="BI113" s="90" t="s">
        <v>113</v>
      </c>
      <c r="BJ113" s="90" t="s">
        <v>113</v>
      </c>
      <c r="BK113" s="90" t="s">
        <v>113</v>
      </c>
      <c r="BL113" s="90" t="s">
        <v>113</v>
      </c>
      <c r="BM113" s="90" t="s">
        <v>113</v>
      </c>
      <c r="BN113" s="90" t="s">
        <v>113</v>
      </c>
      <c r="BO113" s="90" t="s">
        <v>113</v>
      </c>
      <c r="BP113" s="90" t="s">
        <v>113</v>
      </c>
      <c r="BQ113" s="90" t="s">
        <v>113</v>
      </c>
      <c r="BR113" s="90" t="s">
        <v>113</v>
      </c>
      <c r="BS113" s="90" t="s">
        <v>113</v>
      </c>
      <c r="BT113" s="90" t="s">
        <v>113</v>
      </c>
      <c r="BU113" s="90" t="s">
        <v>113</v>
      </c>
      <c r="BV113" s="90" t="s">
        <v>113</v>
      </c>
      <c r="BW113" s="90" t="s">
        <v>113</v>
      </c>
      <c r="BX113" s="191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133">
        <v>8.6999999999999993</v>
      </c>
      <c r="CS113" s="133">
        <v>6.2</v>
      </c>
      <c r="CT113" s="133">
        <v>6.2</v>
      </c>
      <c r="CU113" s="133">
        <v>6.2</v>
      </c>
      <c r="CV113" s="133">
        <v>6.2</v>
      </c>
      <c r="CW113" s="133">
        <v>6.2</v>
      </c>
      <c r="CX113" s="133">
        <v>6.2</v>
      </c>
      <c r="CY113" s="133">
        <v>6.2</v>
      </c>
      <c r="CZ113" s="133">
        <v>6.2</v>
      </c>
      <c r="DA113" s="133">
        <v>6.2</v>
      </c>
      <c r="DB113" s="133">
        <v>6.2</v>
      </c>
      <c r="DC113" s="133">
        <v>6.2</v>
      </c>
      <c r="DD113" s="133">
        <v>6.2</v>
      </c>
      <c r="DE113" s="133">
        <v>6.2</v>
      </c>
      <c r="DF113" s="133">
        <v>6.2</v>
      </c>
      <c r="DG113" s="133">
        <v>6.2</v>
      </c>
      <c r="DH113" s="133">
        <v>6.2</v>
      </c>
      <c r="DI113" s="133">
        <v>6.2</v>
      </c>
      <c r="DJ113" s="133">
        <v>6.2</v>
      </c>
      <c r="DK113" s="133">
        <v>6.2</v>
      </c>
      <c r="DL113" s="133">
        <v>6.2</v>
      </c>
      <c r="DM113" s="133">
        <v>6.2</v>
      </c>
      <c r="DN113" s="133">
        <f>CR113</f>
        <v>8.6999999999999993</v>
      </c>
      <c r="DO113" s="133">
        <v>0</v>
      </c>
      <c r="DP113" s="133">
        <v>0</v>
      </c>
      <c r="DQ113" s="133">
        <v>0</v>
      </c>
      <c r="DR113" s="133">
        <v>0</v>
      </c>
      <c r="DS113" s="133">
        <v>0</v>
      </c>
      <c r="DT113" s="133">
        <v>0</v>
      </c>
      <c r="DU113" s="133">
        <v>0</v>
      </c>
      <c r="DV113" s="133">
        <v>0</v>
      </c>
      <c r="DW113" s="133">
        <v>0</v>
      </c>
      <c r="DX113" s="133">
        <v>0</v>
      </c>
      <c r="DY113" s="133">
        <v>0</v>
      </c>
      <c r="DZ113" s="133">
        <v>0</v>
      </c>
      <c r="EA113" s="133">
        <v>0</v>
      </c>
      <c r="EB113" s="133">
        <v>0</v>
      </c>
      <c r="EC113" s="133">
        <v>0</v>
      </c>
      <c r="ED113" s="133">
        <v>0</v>
      </c>
      <c r="EE113" s="133">
        <v>0</v>
      </c>
      <c r="EF113" s="133">
        <v>0</v>
      </c>
      <c r="EG113" s="133">
        <v>0</v>
      </c>
      <c r="EH113" s="133">
        <v>0</v>
      </c>
      <c r="EI113" s="133">
        <v>0</v>
      </c>
      <c r="EJ113" s="133">
        <v>0</v>
      </c>
      <c r="EK113" s="103">
        <v>4.6333333333333346</v>
      </c>
      <c r="EL113" s="95"/>
      <c r="EM113" s="95"/>
      <c r="EN113" s="95"/>
      <c r="EO113" s="95"/>
      <c r="EP113" s="95"/>
      <c r="EQ113" s="95"/>
      <c r="ER113" s="95"/>
      <c r="ES113" s="95"/>
      <c r="ET113" s="95"/>
      <c r="EU113" s="95"/>
      <c r="EV113" s="95"/>
      <c r="EW113" s="95"/>
      <c r="EX113" s="95"/>
      <c r="EY113" s="95"/>
      <c r="EZ113" s="95"/>
      <c r="FA113" s="95"/>
      <c r="FB113" s="95"/>
      <c r="FC113" s="95"/>
      <c r="FD113" s="95"/>
      <c r="FE113" s="95"/>
      <c r="FF113" s="95"/>
      <c r="FG113" s="96"/>
    </row>
    <row r="114" spans="1:163" s="18" customFormat="1" x14ac:dyDescent="0.25">
      <c r="A114" s="62"/>
      <c r="B114" s="128" t="s">
        <v>75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9"/>
      <c r="AA114" s="22"/>
      <c r="AB114" s="130" t="s">
        <v>121</v>
      </c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1"/>
      <c r="BA114" s="36"/>
      <c r="BB114" s="130" t="s">
        <v>121</v>
      </c>
      <c r="BC114" s="130"/>
      <c r="BD114" s="130"/>
      <c r="BE114" s="130"/>
      <c r="BF114" s="130"/>
      <c r="BG114" s="130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1"/>
      <c r="BX114" s="27"/>
      <c r="BY114" s="130" t="s">
        <v>121</v>
      </c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8">
        <f>CR107+CR108+CR109+CR110+CR111+CR113</f>
        <v>17.655147999999997</v>
      </c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40"/>
      <c r="DN114" s="133">
        <f>DN107+DN108+DN109+DN110+DN111+DN113</f>
        <v>17.655147999999997</v>
      </c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2"/>
      <c r="EL114" s="132"/>
      <c r="EM114" s="132"/>
      <c r="EN114" s="132"/>
      <c r="EO114" s="132"/>
      <c r="EP114" s="132"/>
      <c r="EQ114" s="132"/>
      <c r="ER114" s="132"/>
      <c r="ES114" s="132"/>
      <c r="ET114" s="132"/>
      <c r="EU114" s="132"/>
      <c r="EV114" s="132"/>
      <c r="EW114" s="132"/>
      <c r="EX114" s="132"/>
      <c r="EY114" s="132"/>
      <c r="EZ114" s="132"/>
      <c r="FA114" s="132"/>
      <c r="FB114" s="132"/>
      <c r="FC114" s="132"/>
      <c r="FD114" s="132"/>
      <c r="FE114" s="132"/>
      <c r="FF114" s="132"/>
      <c r="FG114" s="132"/>
    </row>
    <row r="116" spans="1:16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63" s="61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63" s="61" customFormat="1" ht="48" customHeight="1" x14ac:dyDescent="0.25">
      <c r="A118" s="201" t="s">
        <v>203</v>
      </c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1"/>
      <c r="BF118" s="201"/>
      <c r="BG118" s="201"/>
      <c r="BH118" s="201"/>
      <c r="BI118" s="201"/>
      <c r="BJ118" s="201"/>
      <c r="BK118" s="201"/>
      <c r="BL118" s="201"/>
      <c r="BM118" s="201"/>
      <c r="BN118" s="201"/>
      <c r="BO118" s="201"/>
      <c r="BP118" s="201"/>
      <c r="BQ118" s="201"/>
      <c r="BR118" s="201"/>
      <c r="BS118" s="201"/>
      <c r="BT118" s="201"/>
      <c r="BU118" s="201"/>
      <c r="BV118" s="201"/>
      <c r="BW118" s="201"/>
      <c r="BX118" s="201"/>
      <c r="BY118" s="201"/>
      <c r="BZ118" s="201"/>
      <c r="CA118" s="201"/>
      <c r="CB118" s="201"/>
      <c r="CC118" s="201"/>
      <c r="CD118" s="201"/>
      <c r="CE118" s="201"/>
      <c r="CF118" s="201"/>
      <c r="CG118" s="201"/>
      <c r="CH118" s="201"/>
      <c r="CI118" s="201"/>
      <c r="CJ118" s="201"/>
      <c r="CK118" s="201"/>
      <c r="CL118" s="201"/>
      <c r="CM118" s="201"/>
      <c r="CN118" s="201"/>
      <c r="CO118" s="201"/>
      <c r="CP118" s="201"/>
      <c r="CQ118" s="201"/>
      <c r="CR118" s="201"/>
      <c r="CS118" s="201"/>
      <c r="CT118" s="201"/>
      <c r="CU118" s="201"/>
      <c r="CV118" s="201"/>
      <c r="CW118" s="201"/>
      <c r="CX118" s="201"/>
      <c r="CY118" s="201"/>
      <c r="CZ118" s="201"/>
      <c r="DA118" s="201"/>
      <c r="DB118" s="201"/>
      <c r="DC118" s="201"/>
      <c r="DD118" s="201"/>
      <c r="DE118" s="201"/>
      <c r="DF118" s="201"/>
      <c r="DG118" s="201"/>
      <c r="DH118" s="201"/>
      <c r="DI118" s="201"/>
      <c r="DJ118" s="201"/>
      <c r="DK118" s="201"/>
      <c r="DL118" s="201"/>
      <c r="DM118" s="201"/>
      <c r="DN118" s="201"/>
      <c r="DO118" s="201"/>
      <c r="DP118" s="201"/>
      <c r="DQ118" s="201"/>
      <c r="DR118" s="201"/>
      <c r="DS118" s="201"/>
      <c r="DT118" s="201"/>
      <c r="DU118" s="201"/>
      <c r="DV118" s="201"/>
      <c r="DW118" s="201"/>
      <c r="DX118" s="201"/>
      <c r="DY118" s="201"/>
      <c r="DZ118" s="201"/>
      <c r="EA118" s="201"/>
      <c r="EB118" s="201"/>
      <c r="EC118" s="201"/>
      <c r="ED118" s="201"/>
      <c r="EE118" s="201"/>
      <c r="EF118" s="201"/>
      <c r="EG118" s="201"/>
      <c r="EH118" s="201"/>
      <c r="EI118" s="201"/>
      <c r="EJ118" s="201"/>
      <c r="EK118" s="201"/>
      <c r="EL118" s="201"/>
      <c r="EM118" s="201"/>
      <c r="EN118" s="201"/>
      <c r="EO118" s="201"/>
      <c r="EP118" s="201"/>
      <c r="EQ118" s="201"/>
      <c r="ER118" s="201"/>
      <c r="ES118" s="201"/>
      <c r="ET118" s="201"/>
      <c r="EU118" s="201"/>
    </row>
    <row r="119" spans="1:163" s="61" customFormat="1" ht="15.75" x14ac:dyDescent="0.25">
      <c r="P119" s="202" t="s">
        <v>77</v>
      </c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3" t="s">
        <v>138</v>
      </c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3"/>
      <c r="CT119" s="203"/>
      <c r="CU119" s="203"/>
      <c r="CV119" s="203"/>
      <c r="CW119" s="203"/>
      <c r="CX119" s="203"/>
      <c r="CY119" s="203"/>
      <c r="CZ119" s="203"/>
      <c r="DA119" s="203"/>
      <c r="DB119" s="203"/>
      <c r="DC119" s="203"/>
      <c r="DD119" s="203"/>
      <c r="DE119" s="203"/>
      <c r="DF119" s="203"/>
      <c r="DG119" s="203"/>
      <c r="DH119" s="203"/>
      <c r="DI119" s="203"/>
      <c r="DJ119" s="203"/>
      <c r="DK119" s="202" t="s">
        <v>183</v>
      </c>
      <c r="DL119" s="202"/>
      <c r="DM119" s="202"/>
      <c r="DN119" s="202"/>
      <c r="DO119" s="202"/>
      <c r="DP119" s="202"/>
      <c r="DQ119" s="202"/>
      <c r="DR119" s="117" t="s">
        <v>205</v>
      </c>
      <c r="DS119" s="117"/>
      <c r="DT119" s="117"/>
      <c r="DU119" s="117"/>
      <c r="DV119" s="204" t="s">
        <v>78</v>
      </c>
      <c r="DW119" s="204"/>
      <c r="DX119" s="204"/>
      <c r="DY119" s="204"/>
      <c r="DZ119" s="204"/>
      <c r="EA119" s="204"/>
      <c r="EB119" s="204"/>
    </row>
    <row r="120" spans="1:163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154" t="s">
        <v>4</v>
      </c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154"/>
      <c r="BN120" s="154"/>
      <c r="BO120" s="154"/>
      <c r="BP120" s="154"/>
      <c r="BQ120" s="154"/>
      <c r="BR120" s="154"/>
      <c r="BS120" s="154"/>
      <c r="BT120" s="154"/>
      <c r="BU120" s="154"/>
      <c r="BV120" s="154"/>
      <c r="BW120" s="154"/>
      <c r="BX120" s="154"/>
      <c r="BY120" s="154"/>
      <c r="BZ120" s="154"/>
      <c r="CA120" s="154"/>
      <c r="CB120" s="154"/>
      <c r="CC120" s="154"/>
      <c r="CD120" s="154"/>
      <c r="CE120" s="154"/>
      <c r="CF120" s="154"/>
      <c r="CG120" s="154"/>
      <c r="CH120" s="154"/>
      <c r="CI120" s="154"/>
      <c r="CJ120" s="154"/>
      <c r="CK120" s="154"/>
      <c r="CL120" s="154"/>
      <c r="CM120" s="154"/>
      <c r="CN120" s="154"/>
      <c r="CO120" s="154"/>
      <c r="CP120" s="154"/>
      <c r="CQ120" s="154"/>
      <c r="CR120" s="154"/>
      <c r="CS120" s="154"/>
      <c r="CT120" s="154"/>
      <c r="CU120" s="154"/>
      <c r="CV120" s="154"/>
      <c r="CW120" s="154"/>
      <c r="CX120" s="154"/>
      <c r="CY120" s="154"/>
      <c r="CZ120" s="154"/>
      <c r="DA120" s="154"/>
      <c r="DB120" s="154"/>
      <c r="DC120" s="154"/>
      <c r="DD120" s="154"/>
      <c r="DE120" s="154"/>
      <c r="DF120" s="154"/>
      <c r="DG120" s="154"/>
      <c r="DH120" s="154"/>
      <c r="DI120" s="154"/>
      <c r="DJ120" s="154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63" s="61" customFormat="1" ht="15.75" x14ac:dyDescent="0.25">
      <c r="DC121" s="42"/>
    </row>
    <row r="122" spans="1:163" s="31" customFormat="1" ht="60.75" customHeight="1" x14ac:dyDescent="0.25">
      <c r="A122" s="205" t="s">
        <v>79</v>
      </c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206"/>
      <c r="AL122" s="206"/>
      <c r="AM122" s="206"/>
      <c r="AN122" s="206"/>
      <c r="AO122" s="206"/>
      <c r="AP122" s="206"/>
      <c r="AQ122" s="206"/>
      <c r="AR122" s="206"/>
      <c r="AS122" s="206"/>
      <c r="AT122" s="206"/>
      <c r="AU122" s="207"/>
      <c r="AV122" s="170" t="s">
        <v>80</v>
      </c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172"/>
      <c r="BY122" s="170" t="s">
        <v>81</v>
      </c>
      <c r="BZ122" s="171"/>
      <c r="CA122" s="171"/>
      <c r="CB122" s="171"/>
      <c r="CC122" s="171"/>
      <c r="CD122" s="171"/>
      <c r="CE122" s="171"/>
      <c r="CF122" s="171"/>
      <c r="CG122" s="171"/>
      <c r="CH122" s="171"/>
      <c r="CI122" s="171"/>
      <c r="CJ122" s="171"/>
      <c r="CK122" s="171"/>
      <c r="CL122" s="171"/>
      <c r="CM122" s="171"/>
      <c r="CN122" s="171"/>
      <c r="CO122" s="171"/>
      <c r="CP122" s="171"/>
      <c r="CQ122" s="171"/>
      <c r="CR122" s="171"/>
      <c r="CS122" s="171"/>
      <c r="CT122" s="171"/>
      <c r="CU122" s="171"/>
      <c r="CV122" s="171"/>
      <c r="CW122" s="171"/>
      <c r="CX122" s="171"/>
      <c r="CY122" s="171"/>
      <c r="CZ122" s="171"/>
      <c r="DA122" s="172"/>
      <c r="DC122" s="43"/>
    </row>
    <row r="123" spans="1:163" s="32" customFormat="1" x14ac:dyDescent="0.25">
      <c r="A123" s="192">
        <v>1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4"/>
      <c r="AV123" s="195">
        <v>2</v>
      </c>
      <c r="AW123" s="196"/>
      <c r="AX123" s="196"/>
      <c r="AY123" s="196"/>
      <c r="AZ123" s="196"/>
      <c r="BA123" s="196"/>
      <c r="BB123" s="196"/>
      <c r="BC123" s="196"/>
      <c r="BD123" s="196"/>
      <c r="BE123" s="196"/>
      <c r="BF123" s="196"/>
      <c r="BG123" s="196"/>
      <c r="BH123" s="196"/>
      <c r="BI123" s="196"/>
      <c r="BJ123" s="196"/>
      <c r="BK123" s="196"/>
      <c r="BL123" s="196"/>
      <c r="BM123" s="196"/>
      <c r="BN123" s="196"/>
      <c r="BO123" s="196"/>
      <c r="BP123" s="196"/>
      <c r="BQ123" s="196"/>
      <c r="BR123" s="196"/>
      <c r="BS123" s="196"/>
      <c r="BT123" s="196"/>
      <c r="BU123" s="196"/>
      <c r="BV123" s="196"/>
      <c r="BW123" s="196"/>
      <c r="BX123" s="197"/>
      <c r="BY123" s="195">
        <v>3</v>
      </c>
      <c r="BZ123" s="196"/>
      <c r="CA123" s="196"/>
      <c r="CB123" s="196"/>
      <c r="CC123" s="196"/>
      <c r="CD123" s="196"/>
      <c r="CE123" s="196"/>
      <c r="CF123" s="196"/>
      <c r="CG123" s="196"/>
      <c r="CH123" s="196"/>
      <c r="CI123" s="196"/>
      <c r="CJ123" s="196"/>
      <c r="CK123" s="196"/>
      <c r="CL123" s="196"/>
      <c r="CM123" s="196"/>
      <c r="CN123" s="196"/>
      <c r="CO123" s="196"/>
      <c r="CP123" s="196"/>
      <c r="CQ123" s="196"/>
      <c r="CR123" s="196"/>
      <c r="CS123" s="196"/>
      <c r="CT123" s="196"/>
      <c r="CU123" s="196"/>
      <c r="CV123" s="196"/>
      <c r="CW123" s="196"/>
      <c r="CX123" s="196"/>
      <c r="CY123" s="196"/>
      <c r="CZ123" s="196"/>
      <c r="DA123" s="197"/>
      <c r="DC123" s="67"/>
    </row>
    <row r="124" spans="1:163" s="18" customFormat="1" x14ac:dyDescent="0.25">
      <c r="A124" s="21"/>
      <c r="B124" s="208" t="s">
        <v>82</v>
      </c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10"/>
      <c r="AV124" s="198">
        <v>0</v>
      </c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  <c r="BN124" s="199"/>
      <c r="BO124" s="199"/>
      <c r="BP124" s="199"/>
      <c r="BQ124" s="199"/>
      <c r="BR124" s="199"/>
      <c r="BS124" s="199"/>
      <c r="BT124" s="199"/>
      <c r="BU124" s="199"/>
      <c r="BV124" s="199"/>
      <c r="BW124" s="199"/>
      <c r="BX124" s="200"/>
      <c r="BY124" s="198">
        <v>0</v>
      </c>
      <c r="BZ124" s="199"/>
      <c r="CA124" s="199"/>
      <c r="CB124" s="199"/>
      <c r="CC124" s="199"/>
      <c r="CD124" s="199"/>
      <c r="CE124" s="199"/>
      <c r="CF124" s="199"/>
      <c r="CG124" s="199"/>
      <c r="CH124" s="199"/>
      <c r="CI124" s="199"/>
      <c r="CJ124" s="199"/>
      <c r="CK124" s="199"/>
      <c r="CL124" s="199"/>
      <c r="CM124" s="199"/>
      <c r="CN124" s="199"/>
      <c r="CO124" s="199"/>
      <c r="CP124" s="199"/>
      <c r="CQ124" s="199"/>
      <c r="CR124" s="199"/>
      <c r="CS124" s="199"/>
      <c r="CT124" s="199"/>
      <c r="CU124" s="199"/>
      <c r="CV124" s="199"/>
      <c r="CW124" s="199"/>
      <c r="CX124" s="199"/>
      <c r="CY124" s="199"/>
      <c r="CZ124" s="199"/>
      <c r="DA124" s="200"/>
      <c r="DC124" s="44"/>
    </row>
    <row r="125" spans="1:163" s="18" customFormat="1" x14ac:dyDescent="0.25">
      <c r="A125" s="21"/>
      <c r="B125" s="209" t="s">
        <v>83</v>
      </c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10"/>
      <c r="AV125" s="198">
        <v>0</v>
      </c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  <c r="BN125" s="199"/>
      <c r="BO125" s="199"/>
      <c r="BP125" s="199"/>
      <c r="BQ125" s="199"/>
      <c r="BR125" s="199"/>
      <c r="BS125" s="199"/>
      <c r="BT125" s="199"/>
      <c r="BU125" s="199"/>
      <c r="BV125" s="199"/>
      <c r="BW125" s="199"/>
      <c r="BX125" s="200"/>
      <c r="BY125" s="198">
        <v>0</v>
      </c>
      <c r="BZ125" s="199"/>
      <c r="CA125" s="199"/>
      <c r="CB125" s="199"/>
      <c r="CC125" s="199"/>
      <c r="CD125" s="199"/>
      <c r="CE125" s="199"/>
      <c r="CF125" s="199"/>
      <c r="CG125" s="199"/>
      <c r="CH125" s="199"/>
      <c r="CI125" s="199"/>
      <c r="CJ125" s="199"/>
      <c r="CK125" s="199"/>
      <c r="CL125" s="199"/>
      <c r="CM125" s="199"/>
      <c r="CN125" s="199"/>
      <c r="CO125" s="199"/>
      <c r="CP125" s="199"/>
      <c r="CQ125" s="199"/>
      <c r="CR125" s="199"/>
      <c r="CS125" s="199"/>
      <c r="CT125" s="199"/>
      <c r="CU125" s="199"/>
      <c r="CV125" s="199"/>
      <c r="CW125" s="199"/>
      <c r="CX125" s="199"/>
      <c r="CY125" s="199"/>
      <c r="CZ125" s="199"/>
      <c r="DA125" s="200"/>
      <c r="DC125" s="44"/>
    </row>
    <row r="126" spans="1:163" s="18" customFormat="1" x14ac:dyDescent="0.25">
      <c r="A126" s="21"/>
      <c r="B126" s="209" t="s">
        <v>84</v>
      </c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10"/>
      <c r="AV126" s="198">
        <v>0</v>
      </c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199"/>
      <c r="BT126" s="199"/>
      <c r="BU126" s="199"/>
      <c r="BV126" s="199"/>
      <c r="BW126" s="199"/>
      <c r="BX126" s="200"/>
      <c r="BY126" s="198">
        <v>0</v>
      </c>
      <c r="BZ126" s="199"/>
      <c r="CA126" s="199"/>
      <c r="CB126" s="199"/>
      <c r="CC126" s="199"/>
      <c r="CD126" s="199"/>
      <c r="CE126" s="199"/>
      <c r="CF126" s="199"/>
      <c r="CG126" s="199"/>
      <c r="CH126" s="199"/>
      <c r="CI126" s="199"/>
      <c r="CJ126" s="199"/>
      <c r="CK126" s="199"/>
      <c r="CL126" s="199"/>
      <c r="CM126" s="199"/>
      <c r="CN126" s="199"/>
      <c r="CO126" s="199"/>
      <c r="CP126" s="199"/>
      <c r="CQ126" s="199"/>
      <c r="CR126" s="199"/>
      <c r="CS126" s="199"/>
      <c r="CT126" s="199"/>
      <c r="CU126" s="199"/>
      <c r="CV126" s="199"/>
      <c r="CW126" s="199"/>
      <c r="CX126" s="199"/>
      <c r="CY126" s="199"/>
      <c r="CZ126" s="199"/>
      <c r="DA126" s="200"/>
      <c r="DC126" s="44"/>
    </row>
    <row r="127" spans="1:163" s="18" customFormat="1" x14ac:dyDescent="0.25">
      <c r="A127" s="21"/>
      <c r="B127" s="209" t="s">
        <v>85</v>
      </c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10"/>
      <c r="AV127" s="198">
        <f>CR113*1000</f>
        <v>8700</v>
      </c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200"/>
      <c r="BY127" s="198">
        <f>DN113*1000</f>
        <v>8700</v>
      </c>
      <c r="BZ127" s="199"/>
      <c r="CA127" s="199"/>
      <c r="CB127" s="199"/>
      <c r="CC127" s="199"/>
      <c r="CD127" s="199"/>
      <c r="CE127" s="199"/>
      <c r="CF127" s="199"/>
      <c r="CG127" s="199"/>
      <c r="CH127" s="199"/>
      <c r="CI127" s="199"/>
      <c r="CJ127" s="199"/>
      <c r="CK127" s="199"/>
      <c r="CL127" s="199"/>
      <c r="CM127" s="199"/>
      <c r="CN127" s="199"/>
      <c r="CO127" s="199"/>
      <c r="CP127" s="199"/>
      <c r="CQ127" s="199"/>
      <c r="CR127" s="199"/>
      <c r="CS127" s="199"/>
      <c r="CT127" s="199"/>
      <c r="CU127" s="199"/>
      <c r="CV127" s="199"/>
      <c r="CW127" s="199"/>
      <c r="CX127" s="199"/>
      <c r="CY127" s="199"/>
      <c r="CZ127" s="199"/>
      <c r="DA127" s="200"/>
      <c r="DC127" s="44"/>
    </row>
    <row r="128" spans="1:163" s="18" customFormat="1" x14ac:dyDescent="0.25">
      <c r="A128" s="21"/>
      <c r="B128" s="209" t="s">
        <v>86</v>
      </c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10"/>
      <c r="AV128" s="198">
        <f>CR107*1000</f>
        <v>8421</v>
      </c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  <c r="BN128" s="199"/>
      <c r="BO128" s="199"/>
      <c r="BP128" s="199"/>
      <c r="BQ128" s="199"/>
      <c r="BR128" s="199"/>
      <c r="BS128" s="199"/>
      <c r="BT128" s="199"/>
      <c r="BU128" s="199"/>
      <c r="BV128" s="199"/>
      <c r="BW128" s="199"/>
      <c r="BX128" s="200"/>
      <c r="BY128" s="198">
        <f>DN107*1000</f>
        <v>8421</v>
      </c>
      <c r="BZ128" s="199"/>
      <c r="CA128" s="199"/>
      <c r="CB128" s="199"/>
      <c r="CC128" s="199"/>
      <c r="CD128" s="199"/>
      <c r="CE128" s="199"/>
      <c r="CF128" s="199"/>
      <c r="CG128" s="199"/>
      <c r="CH128" s="199"/>
      <c r="CI128" s="199"/>
      <c r="CJ128" s="199"/>
      <c r="CK128" s="199"/>
      <c r="CL128" s="199"/>
      <c r="CM128" s="199"/>
      <c r="CN128" s="199"/>
      <c r="CO128" s="199"/>
      <c r="CP128" s="199"/>
      <c r="CQ128" s="199"/>
      <c r="CR128" s="199"/>
      <c r="CS128" s="199"/>
      <c r="CT128" s="199"/>
      <c r="CU128" s="199"/>
      <c r="CV128" s="199"/>
      <c r="CW128" s="199"/>
      <c r="CX128" s="199"/>
      <c r="CY128" s="199"/>
      <c r="CZ128" s="199"/>
      <c r="DA128" s="200"/>
      <c r="DC128" s="44"/>
    </row>
    <row r="129" spans="1:107" s="18" customFormat="1" x14ac:dyDescent="0.25">
      <c r="A129" s="21"/>
      <c r="B129" s="209" t="s">
        <v>87</v>
      </c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10"/>
      <c r="AV129" s="198">
        <f>CR108*1000</f>
        <v>389.05</v>
      </c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199"/>
      <c r="BT129" s="199"/>
      <c r="BU129" s="199"/>
      <c r="BV129" s="199"/>
      <c r="BW129" s="199"/>
      <c r="BX129" s="200"/>
      <c r="BY129" s="198">
        <f>DN108*1000</f>
        <v>389.05</v>
      </c>
      <c r="BZ129" s="199"/>
      <c r="CA129" s="199"/>
      <c r="CB129" s="199"/>
      <c r="CC129" s="199"/>
      <c r="CD129" s="199"/>
      <c r="CE129" s="199"/>
      <c r="CF129" s="199"/>
      <c r="CG129" s="199"/>
      <c r="CH129" s="199"/>
      <c r="CI129" s="199"/>
      <c r="CJ129" s="199"/>
      <c r="CK129" s="199"/>
      <c r="CL129" s="199"/>
      <c r="CM129" s="199"/>
      <c r="CN129" s="199"/>
      <c r="CO129" s="199"/>
      <c r="CP129" s="199"/>
      <c r="CQ129" s="199"/>
      <c r="CR129" s="199"/>
      <c r="CS129" s="199"/>
      <c r="CT129" s="199"/>
      <c r="CU129" s="199"/>
      <c r="CV129" s="199"/>
      <c r="CW129" s="199"/>
      <c r="CX129" s="199"/>
      <c r="CY129" s="199"/>
      <c r="CZ129" s="199"/>
      <c r="DA129" s="200"/>
      <c r="DC129" s="44"/>
    </row>
    <row r="130" spans="1:107" s="18" customFormat="1" x14ac:dyDescent="0.25">
      <c r="A130" s="21"/>
      <c r="B130" s="209" t="s">
        <v>88</v>
      </c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10"/>
      <c r="AV130" s="198">
        <f>(CR109+CR110+CR111)*1000</f>
        <v>145.09800000000001</v>
      </c>
      <c r="AW130" s="199"/>
      <c r="AX130" s="199"/>
      <c r="AY130" s="199"/>
      <c r="AZ130" s="199"/>
      <c r="BA130" s="199"/>
      <c r="BB130" s="199"/>
      <c r="BC130" s="199"/>
      <c r="BD130" s="199"/>
      <c r="BE130" s="199"/>
      <c r="BF130" s="199"/>
      <c r="BG130" s="199"/>
      <c r="BH130" s="199"/>
      <c r="BI130" s="199"/>
      <c r="BJ130" s="199"/>
      <c r="BK130" s="199"/>
      <c r="BL130" s="199"/>
      <c r="BM130" s="199"/>
      <c r="BN130" s="199"/>
      <c r="BO130" s="199"/>
      <c r="BP130" s="199"/>
      <c r="BQ130" s="199"/>
      <c r="BR130" s="199"/>
      <c r="BS130" s="199"/>
      <c r="BT130" s="199"/>
      <c r="BU130" s="199"/>
      <c r="BV130" s="199"/>
      <c r="BW130" s="199"/>
      <c r="BX130" s="200"/>
      <c r="BY130" s="198">
        <f>(DN109+DN110+DN111)*1000</f>
        <v>145.09800000000001</v>
      </c>
      <c r="BZ130" s="199"/>
      <c r="CA130" s="199"/>
      <c r="CB130" s="199"/>
      <c r="CC130" s="199"/>
      <c r="CD130" s="199"/>
      <c r="CE130" s="199"/>
      <c r="CF130" s="199"/>
      <c r="CG130" s="199"/>
      <c r="CH130" s="199"/>
      <c r="CI130" s="199"/>
      <c r="CJ130" s="199"/>
      <c r="CK130" s="199"/>
      <c r="CL130" s="199"/>
      <c r="CM130" s="199"/>
      <c r="CN130" s="199"/>
      <c r="CO130" s="199"/>
      <c r="CP130" s="199"/>
      <c r="CQ130" s="199"/>
      <c r="CR130" s="199"/>
      <c r="CS130" s="199"/>
      <c r="CT130" s="199"/>
      <c r="CU130" s="199"/>
      <c r="CV130" s="199"/>
      <c r="CW130" s="199"/>
      <c r="CX130" s="199"/>
      <c r="CY130" s="199"/>
      <c r="CZ130" s="199"/>
      <c r="DA130" s="200"/>
      <c r="DC130" s="44"/>
    </row>
    <row r="131" spans="1:107" s="18" customFormat="1" x14ac:dyDescent="0.25">
      <c r="A131" s="21"/>
      <c r="B131" s="209" t="s">
        <v>89</v>
      </c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10"/>
      <c r="AV131" s="198">
        <v>0</v>
      </c>
      <c r="AW131" s="199"/>
      <c r="AX131" s="199"/>
      <c r="AY131" s="199"/>
      <c r="AZ131" s="199"/>
      <c r="BA131" s="199"/>
      <c r="BB131" s="199"/>
      <c r="BC131" s="199"/>
      <c r="BD131" s="199"/>
      <c r="BE131" s="199"/>
      <c r="BF131" s="199"/>
      <c r="BG131" s="199"/>
      <c r="BH131" s="199"/>
      <c r="BI131" s="199"/>
      <c r="BJ131" s="199"/>
      <c r="BK131" s="199"/>
      <c r="BL131" s="199"/>
      <c r="BM131" s="199"/>
      <c r="BN131" s="199"/>
      <c r="BO131" s="199"/>
      <c r="BP131" s="199"/>
      <c r="BQ131" s="199"/>
      <c r="BR131" s="199"/>
      <c r="BS131" s="199"/>
      <c r="BT131" s="199"/>
      <c r="BU131" s="199"/>
      <c r="BV131" s="199"/>
      <c r="BW131" s="199"/>
      <c r="BX131" s="200"/>
      <c r="BY131" s="198">
        <v>0</v>
      </c>
      <c r="BZ131" s="199"/>
      <c r="CA131" s="199"/>
      <c r="CB131" s="199"/>
      <c r="CC131" s="199"/>
      <c r="CD131" s="199"/>
      <c r="CE131" s="199"/>
      <c r="CF131" s="199"/>
      <c r="CG131" s="199"/>
      <c r="CH131" s="199"/>
      <c r="CI131" s="199"/>
      <c r="CJ131" s="199"/>
      <c r="CK131" s="199"/>
      <c r="CL131" s="199"/>
      <c r="CM131" s="199"/>
      <c r="CN131" s="199"/>
      <c r="CO131" s="199"/>
      <c r="CP131" s="199"/>
      <c r="CQ131" s="199"/>
      <c r="CR131" s="199"/>
      <c r="CS131" s="199"/>
      <c r="CT131" s="199"/>
      <c r="CU131" s="199"/>
      <c r="CV131" s="199"/>
      <c r="CW131" s="199"/>
      <c r="CX131" s="199"/>
      <c r="CY131" s="199"/>
      <c r="CZ131" s="199"/>
      <c r="DA131" s="200"/>
      <c r="DC131" s="44"/>
    </row>
    <row r="132" spans="1:107" s="18" customFormat="1" x14ac:dyDescent="0.25">
      <c r="A132" s="21"/>
      <c r="B132" s="209" t="s">
        <v>90</v>
      </c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10"/>
      <c r="AV132" s="198">
        <v>0</v>
      </c>
      <c r="AW132" s="199"/>
      <c r="AX132" s="199"/>
      <c r="AY132" s="199"/>
      <c r="AZ132" s="199"/>
      <c r="BA132" s="199"/>
      <c r="BB132" s="199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  <c r="BN132" s="199"/>
      <c r="BO132" s="199"/>
      <c r="BP132" s="199"/>
      <c r="BQ132" s="199"/>
      <c r="BR132" s="199"/>
      <c r="BS132" s="199"/>
      <c r="BT132" s="199"/>
      <c r="BU132" s="199"/>
      <c r="BV132" s="199"/>
      <c r="BW132" s="199"/>
      <c r="BX132" s="200"/>
      <c r="BY132" s="198">
        <v>0</v>
      </c>
      <c r="BZ132" s="199"/>
      <c r="CA132" s="199"/>
      <c r="CB132" s="199"/>
      <c r="CC132" s="199"/>
      <c r="CD132" s="199"/>
      <c r="CE132" s="199"/>
      <c r="CF132" s="199"/>
      <c r="CG132" s="199"/>
      <c r="CH132" s="199"/>
      <c r="CI132" s="199"/>
      <c r="CJ132" s="199"/>
      <c r="CK132" s="199"/>
      <c r="CL132" s="199"/>
      <c r="CM132" s="199"/>
      <c r="CN132" s="199"/>
      <c r="CO132" s="199"/>
      <c r="CP132" s="199"/>
      <c r="CQ132" s="199"/>
      <c r="CR132" s="199"/>
      <c r="CS132" s="199"/>
      <c r="CT132" s="199"/>
      <c r="CU132" s="199"/>
      <c r="CV132" s="199"/>
      <c r="CW132" s="199"/>
      <c r="CX132" s="199"/>
      <c r="CY132" s="199"/>
      <c r="CZ132" s="199"/>
      <c r="DA132" s="200"/>
      <c r="DC132" s="44"/>
    </row>
    <row r="133" spans="1:107" s="18" customFormat="1" x14ac:dyDescent="0.25">
      <c r="A133" s="21"/>
      <c r="B133" s="209" t="s">
        <v>91</v>
      </c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10"/>
      <c r="AV133" s="198">
        <v>0</v>
      </c>
      <c r="AW133" s="199"/>
      <c r="AX133" s="199"/>
      <c r="AY133" s="199"/>
      <c r="AZ133" s="199"/>
      <c r="BA133" s="199"/>
      <c r="BB133" s="199"/>
      <c r="BC133" s="199"/>
      <c r="BD133" s="199"/>
      <c r="BE133" s="199"/>
      <c r="BF133" s="199"/>
      <c r="BG133" s="199"/>
      <c r="BH133" s="199"/>
      <c r="BI133" s="199"/>
      <c r="BJ133" s="199"/>
      <c r="BK133" s="199"/>
      <c r="BL133" s="199"/>
      <c r="BM133" s="199"/>
      <c r="BN133" s="199"/>
      <c r="BO133" s="199"/>
      <c r="BP133" s="199"/>
      <c r="BQ133" s="199"/>
      <c r="BR133" s="199"/>
      <c r="BS133" s="199"/>
      <c r="BT133" s="199"/>
      <c r="BU133" s="199"/>
      <c r="BV133" s="199"/>
      <c r="BW133" s="199"/>
      <c r="BX133" s="200"/>
      <c r="BY133" s="198">
        <v>0</v>
      </c>
      <c r="BZ133" s="199"/>
      <c r="CA133" s="199"/>
      <c r="CB133" s="199"/>
      <c r="CC133" s="199"/>
      <c r="CD133" s="199"/>
      <c r="CE133" s="199"/>
      <c r="CF133" s="199"/>
      <c r="CG133" s="199"/>
      <c r="CH133" s="199"/>
      <c r="CI133" s="199"/>
      <c r="CJ133" s="199"/>
      <c r="CK133" s="199"/>
      <c r="CL133" s="199"/>
      <c r="CM133" s="199"/>
      <c r="CN133" s="199"/>
      <c r="CO133" s="199"/>
      <c r="CP133" s="199"/>
      <c r="CQ133" s="199"/>
      <c r="CR133" s="199"/>
      <c r="CS133" s="199"/>
      <c r="CT133" s="199"/>
      <c r="CU133" s="199"/>
      <c r="CV133" s="199"/>
      <c r="CW133" s="199"/>
      <c r="CX133" s="199"/>
      <c r="CY133" s="199"/>
      <c r="CZ133" s="199"/>
      <c r="DA133" s="200"/>
      <c r="DC133" s="44"/>
    </row>
    <row r="134" spans="1:107" s="18" customFormat="1" x14ac:dyDescent="0.25">
      <c r="A134" s="21"/>
      <c r="B134" s="209" t="s">
        <v>92</v>
      </c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10"/>
      <c r="AV134" s="198">
        <v>0</v>
      </c>
      <c r="AW134" s="199"/>
      <c r="AX134" s="199"/>
      <c r="AY134" s="199"/>
      <c r="AZ134" s="199"/>
      <c r="BA134" s="199"/>
      <c r="BB134" s="199"/>
      <c r="BC134" s="199"/>
      <c r="BD134" s="199"/>
      <c r="BE134" s="199"/>
      <c r="BF134" s="199"/>
      <c r="BG134" s="199"/>
      <c r="BH134" s="199"/>
      <c r="BI134" s="199"/>
      <c r="BJ134" s="199"/>
      <c r="BK134" s="199"/>
      <c r="BL134" s="199"/>
      <c r="BM134" s="199"/>
      <c r="BN134" s="199"/>
      <c r="BO134" s="199"/>
      <c r="BP134" s="199"/>
      <c r="BQ134" s="199"/>
      <c r="BR134" s="199"/>
      <c r="BS134" s="199"/>
      <c r="BT134" s="199"/>
      <c r="BU134" s="199"/>
      <c r="BV134" s="199"/>
      <c r="BW134" s="199"/>
      <c r="BX134" s="200"/>
      <c r="BY134" s="198">
        <v>0</v>
      </c>
      <c r="BZ134" s="199"/>
      <c r="CA134" s="199"/>
      <c r="CB134" s="199"/>
      <c r="CC134" s="199"/>
      <c r="CD134" s="199"/>
      <c r="CE134" s="199"/>
      <c r="CF134" s="199"/>
      <c r="CG134" s="199"/>
      <c r="CH134" s="199"/>
      <c r="CI134" s="199"/>
      <c r="CJ134" s="199"/>
      <c r="CK134" s="199"/>
      <c r="CL134" s="199"/>
      <c r="CM134" s="199"/>
      <c r="CN134" s="199"/>
      <c r="CO134" s="199"/>
      <c r="CP134" s="199"/>
      <c r="CQ134" s="199"/>
      <c r="CR134" s="199"/>
      <c r="CS134" s="199"/>
      <c r="CT134" s="199"/>
      <c r="CU134" s="199"/>
      <c r="CV134" s="199"/>
      <c r="CW134" s="199"/>
      <c r="CX134" s="199"/>
      <c r="CY134" s="199"/>
      <c r="CZ134" s="199"/>
      <c r="DA134" s="200"/>
      <c r="DC134" s="44"/>
    </row>
    <row r="135" spans="1:107" s="18" customFormat="1" x14ac:dyDescent="0.25">
      <c r="A135" s="21"/>
      <c r="B135" s="209" t="s">
        <v>53</v>
      </c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10"/>
      <c r="AV135" s="198">
        <f>AV127+AV128+AV129+AV130</f>
        <v>17655.148000000001</v>
      </c>
      <c r="AW135" s="199"/>
      <c r="AX135" s="199"/>
      <c r="AY135" s="199"/>
      <c r="AZ135" s="199"/>
      <c r="BA135" s="199"/>
      <c r="BB135" s="199"/>
      <c r="BC135" s="199"/>
      <c r="BD135" s="199"/>
      <c r="BE135" s="199"/>
      <c r="BF135" s="199"/>
      <c r="BG135" s="199"/>
      <c r="BH135" s="199"/>
      <c r="BI135" s="199"/>
      <c r="BJ135" s="199"/>
      <c r="BK135" s="199"/>
      <c r="BL135" s="199"/>
      <c r="BM135" s="199"/>
      <c r="BN135" s="199"/>
      <c r="BO135" s="199"/>
      <c r="BP135" s="199"/>
      <c r="BQ135" s="199"/>
      <c r="BR135" s="199"/>
      <c r="BS135" s="199"/>
      <c r="BT135" s="199"/>
      <c r="BU135" s="199"/>
      <c r="BV135" s="199"/>
      <c r="BW135" s="199"/>
      <c r="BX135" s="200"/>
      <c r="BY135" s="198">
        <f>BY127+BY128+BY129+BY130</f>
        <v>17655.148000000001</v>
      </c>
      <c r="BZ135" s="199"/>
      <c r="CA135" s="199"/>
      <c r="CB135" s="199"/>
      <c r="CC135" s="199"/>
      <c r="CD135" s="199"/>
      <c r="CE135" s="199"/>
      <c r="CF135" s="199"/>
      <c r="CG135" s="199"/>
      <c r="CH135" s="199"/>
      <c r="CI135" s="199"/>
      <c r="CJ135" s="199"/>
      <c r="CK135" s="199"/>
      <c r="CL135" s="199"/>
      <c r="CM135" s="199"/>
      <c r="CN135" s="199"/>
      <c r="CO135" s="199"/>
      <c r="CP135" s="199"/>
      <c r="CQ135" s="199"/>
      <c r="CR135" s="199"/>
      <c r="CS135" s="199"/>
      <c r="CT135" s="199"/>
      <c r="CU135" s="199"/>
      <c r="CV135" s="199"/>
      <c r="CW135" s="199"/>
      <c r="CX135" s="199"/>
      <c r="CY135" s="199"/>
      <c r="CZ135" s="199"/>
      <c r="DA135" s="200"/>
      <c r="DC135" s="44"/>
    </row>
  </sheetData>
  <mergeCells count="525"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C120:DJ120"/>
    <mergeCell ref="A122:AU122"/>
    <mergeCell ref="AV122:BX122"/>
    <mergeCell ref="BY122:DA122"/>
    <mergeCell ref="A123:AU123"/>
    <mergeCell ref="AV123:BX123"/>
    <mergeCell ref="BY123:DA123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CR112:DM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BA110:BW110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A106:Z106"/>
    <mergeCell ref="AA106:AZ106"/>
    <mergeCell ref="BA106:BW106"/>
    <mergeCell ref="BX106:CQ106"/>
    <mergeCell ref="CR106:DM106"/>
    <mergeCell ref="DN106:EJ106"/>
    <mergeCell ref="EK106:FG106"/>
    <mergeCell ref="CR109:DM109"/>
    <mergeCell ref="DN109:EJ109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N105:EJ105"/>
    <mergeCell ref="EK105:FG105"/>
    <mergeCell ref="A90:Q95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DY94:EJ94"/>
    <mergeCell ref="EK94:EV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A88:Q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CZ87:DX87"/>
    <mergeCell ref="DY87:EJ87"/>
    <mergeCell ref="EK87:EV87"/>
    <mergeCell ref="EW87:FH87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EA79:FE79"/>
    <mergeCell ref="CV74:DZ74"/>
    <mergeCell ref="CV75:DZ75"/>
    <mergeCell ref="CV76:DZ76"/>
    <mergeCell ref="CV71:DZ71"/>
    <mergeCell ref="CV72:DZ72"/>
    <mergeCell ref="CV69:DZ69"/>
    <mergeCell ref="CV70:DZ70"/>
    <mergeCell ref="CV73:DZ73"/>
    <mergeCell ref="AS66:BP66"/>
    <mergeCell ref="BQ65:CS65"/>
    <mergeCell ref="BQ66:CS66"/>
    <mergeCell ref="BQ68:CS68"/>
    <mergeCell ref="B79:V79"/>
    <mergeCell ref="X79:AR79"/>
    <mergeCell ref="AT79:BP79"/>
    <mergeCell ref="CV79:DZ79"/>
    <mergeCell ref="AS73:BP73"/>
    <mergeCell ref="AS69:BP69"/>
    <mergeCell ref="AS70:BP70"/>
    <mergeCell ref="AS71:BP71"/>
    <mergeCell ref="AS72:BP72"/>
    <mergeCell ref="AS74:BP74"/>
    <mergeCell ref="AS75:BP75"/>
    <mergeCell ref="AS76:BP76"/>
    <mergeCell ref="BQ69:CS69"/>
    <mergeCell ref="BQ70:CS70"/>
    <mergeCell ref="BQ73:CS73"/>
    <mergeCell ref="BQ74:CS74"/>
    <mergeCell ref="BQ71:CS71"/>
    <mergeCell ref="BQ75:CS75"/>
    <mergeCell ref="BQ76:CS76"/>
    <mergeCell ref="BQ79:CS79"/>
    <mergeCell ref="CV65:DZ65"/>
    <mergeCell ref="CV63:DZ63"/>
    <mergeCell ref="AS68:BP68"/>
    <mergeCell ref="EA59:FE64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EA65:FE68"/>
    <mergeCell ref="CV66:DZ66"/>
    <mergeCell ref="CV67:DZ67"/>
    <mergeCell ref="CV68:DZ68"/>
    <mergeCell ref="AS65:BP65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65:V68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A69:V78"/>
    <mergeCell ref="W75:AR78"/>
    <mergeCell ref="AS77:BP77"/>
    <mergeCell ref="BQ77:CS77"/>
    <mergeCell ref="CV77:DZ77"/>
    <mergeCell ref="AS78:BP78"/>
    <mergeCell ref="BQ78:CS78"/>
    <mergeCell ref="CV78:DZ78"/>
    <mergeCell ref="EA69:FE78"/>
    <mergeCell ref="BQ72:CS72"/>
    <mergeCell ref="W69:AR74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135"/>
  <sheetViews>
    <sheetView view="pageBreakPreview" zoomScale="70" zoomScaleNormal="70" zoomScaleSheetLayoutView="70" workbookViewId="0">
      <selection activeCell="A2" sqref="A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5.570312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73" width="0.85546875" style="11"/>
    <col min="174" max="174" width="23.85546875" style="11" customWidth="1"/>
    <col min="175" max="16384" width="0.85546875" style="11"/>
  </cols>
  <sheetData>
    <row r="1" spans="1:17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74" s="3" customFormat="1" ht="27" customHeight="1" x14ac:dyDescent="0.25">
      <c r="DC2" s="38"/>
      <c r="EI2" s="152" t="s">
        <v>1</v>
      </c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</row>
    <row r="3" spans="1:174" s="3" customFormat="1" x14ac:dyDescent="0.25">
      <c r="DC3" s="38"/>
    </row>
    <row r="4" spans="1:174" s="3" customFormat="1" x14ac:dyDescent="0.25">
      <c r="DC4" s="38"/>
      <c r="FE4" s="4" t="s">
        <v>2</v>
      </c>
    </row>
    <row r="5" spans="1:17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74" s="69" customFormat="1" ht="15.75" customHeight="1" x14ac:dyDescent="0.25">
      <c r="A6" s="83" t="s">
        <v>194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83"/>
      <c r="EJ6" s="83"/>
      <c r="EK6" s="83"/>
      <c r="EL6" s="83"/>
      <c r="EM6" s="83"/>
      <c r="EN6" s="83"/>
      <c r="EO6" s="83"/>
      <c r="EP6" s="83"/>
      <c r="EQ6" s="83"/>
      <c r="ER6" s="83"/>
      <c r="ES6" s="83"/>
      <c r="ET6" s="83"/>
      <c r="EU6" s="83"/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83"/>
      <c r="FH6" s="83"/>
    </row>
    <row r="7" spans="1:174" s="69" customFormat="1" ht="23.2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83"/>
      <c r="DZ7" s="83"/>
      <c r="EA7" s="83"/>
      <c r="EB7" s="83"/>
      <c r="EC7" s="83"/>
      <c r="ED7" s="83"/>
      <c r="EE7" s="83"/>
      <c r="EF7" s="83"/>
      <c r="EG7" s="83"/>
      <c r="EH7" s="83"/>
      <c r="EI7" s="83"/>
      <c r="EJ7" s="83"/>
      <c r="EK7" s="83"/>
      <c r="EL7" s="83"/>
      <c r="EM7" s="83"/>
      <c r="EN7" s="83"/>
      <c r="EO7" s="83"/>
      <c r="EP7" s="83"/>
      <c r="EQ7" s="83"/>
      <c r="ER7" s="83"/>
      <c r="ES7" s="83"/>
      <c r="ET7" s="83"/>
      <c r="EU7" s="83"/>
      <c r="EV7" s="83"/>
      <c r="EW7" s="83"/>
      <c r="EX7" s="83"/>
      <c r="EY7" s="83"/>
      <c r="EZ7" s="83"/>
      <c r="FA7" s="83"/>
      <c r="FB7" s="83"/>
      <c r="FC7" s="83"/>
      <c r="FD7" s="83"/>
      <c r="FE7" s="83"/>
      <c r="FF7" s="83"/>
      <c r="FG7" s="83"/>
      <c r="FH7" s="83"/>
    </row>
    <row r="8" spans="1:174" s="8" customFormat="1" ht="12.75" x14ac:dyDescent="0.2">
      <c r="AV8" s="154" t="s">
        <v>4</v>
      </c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74" s="8" customFormat="1" ht="15.75" x14ac:dyDescent="0.25">
      <c r="AW9" s="115" t="s">
        <v>5</v>
      </c>
      <c r="AX9" s="115"/>
      <c r="AY9" s="115"/>
      <c r="AZ9" s="115"/>
      <c r="BA9" s="115"/>
      <c r="BB9" s="115"/>
      <c r="BC9" s="115"/>
      <c r="BD9" s="115"/>
      <c r="BE9" s="115"/>
      <c r="BF9" s="115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115"/>
      <c r="BS9" s="115"/>
      <c r="BT9" s="115"/>
      <c r="BU9" s="115"/>
      <c r="BV9" s="115"/>
      <c r="BW9" s="115"/>
      <c r="BX9" s="115"/>
      <c r="BY9" s="115"/>
      <c r="BZ9" s="116" t="s">
        <v>184</v>
      </c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5">
        <v>20</v>
      </c>
      <c r="CS9" s="115"/>
      <c r="CT9" s="115"/>
      <c r="CU9" s="115"/>
      <c r="CV9" s="117" t="s">
        <v>205</v>
      </c>
      <c r="CW9" s="117"/>
      <c r="CX9" s="117"/>
      <c r="CY9" s="117"/>
      <c r="CZ9" s="118" t="s">
        <v>6</v>
      </c>
      <c r="DA9" s="118"/>
      <c r="DB9" s="118"/>
      <c r="DC9" s="118"/>
      <c r="DD9" s="118"/>
      <c r="DE9" s="118"/>
      <c r="DF9" s="118"/>
      <c r="DG9" s="118"/>
    </row>
    <row r="10" spans="1:174" s="63" customFormat="1" ht="15.75" x14ac:dyDescent="0.25">
      <c r="C10" s="115" t="s">
        <v>7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 t="s">
        <v>185</v>
      </c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CL10" s="155"/>
      <c r="CM10" s="155"/>
      <c r="CN10" s="155"/>
      <c r="CO10" s="155"/>
      <c r="CP10" s="155"/>
      <c r="CQ10" s="155"/>
      <c r="CR10" s="155"/>
      <c r="CS10" s="155"/>
      <c r="CT10" s="155"/>
      <c r="CU10" s="155"/>
      <c r="CV10" s="155"/>
      <c r="CW10" s="155"/>
      <c r="DC10" s="7"/>
    </row>
    <row r="12" spans="1:174" s="12" customFormat="1" ht="90" customHeight="1" x14ac:dyDescent="0.2">
      <c r="A12" s="156" t="s">
        <v>8</v>
      </c>
      <c r="B12" s="156"/>
      <c r="C12" s="156"/>
      <c r="D12" s="156"/>
      <c r="E12" s="156"/>
      <c r="F12" s="156" t="s">
        <v>9</v>
      </c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 t="s">
        <v>10</v>
      </c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 t="s">
        <v>11</v>
      </c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 t="s">
        <v>12</v>
      </c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 t="s">
        <v>13</v>
      </c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 t="s">
        <v>14</v>
      </c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 t="s">
        <v>15</v>
      </c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 t="s">
        <v>16</v>
      </c>
      <c r="DS12" s="156"/>
      <c r="DT12" s="156"/>
      <c r="DU12" s="156"/>
      <c r="DV12" s="156"/>
      <c r="DW12" s="156"/>
      <c r="DX12" s="156"/>
      <c r="DY12" s="156"/>
      <c r="DZ12" s="156"/>
      <c r="EA12" s="156"/>
      <c r="EB12" s="156"/>
      <c r="EC12" s="156"/>
      <c r="ED12" s="156"/>
      <c r="EE12" s="156"/>
      <c r="EF12" s="156"/>
      <c r="EG12" s="156"/>
      <c r="EH12" s="156"/>
      <c r="EI12" s="156"/>
      <c r="EJ12" s="156"/>
      <c r="EK12" s="156"/>
      <c r="EL12" s="156" t="s">
        <v>17</v>
      </c>
      <c r="EM12" s="156"/>
      <c r="EN12" s="156"/>
      <c r="EO12" s="156"/>
      <c r="EP12" s="156"/>
      <c r="EQ12" s="156"/>
      <c r="ER12" s="156"/>
      <c r="ES12" s="156"/>
      <c r="ET12" s="156"/>
      <c r="EU12" s="156"/>
      <c r="EV12" s="156"/>
      <c r="EW12" s="156"/>
      <c r="EX12" s="156"/>
      <c r="EY12" s="156"/>
      <c r="EZ12" s="156"/>
      <c r="FA12" s="156"/>
      <c r="FB12" s="156"/>
      <c r="FC12" s="156"/>
      <c r="FD12" s="156"/>
      <c r="FE12" s="156"/>
    </row>
    <row r="13" spans="1:174" s="13" customFormat="1" x14ac:dyDescent="0.25">
      <c r="A13" s="157">
        <v>1</v>
      </c>
      <c r="B13" s="158"/>
      <c r="C13" s="158"/>
      <c r="D13" s="158"/>
      <c r="E13" s="159"/>
      <c r="F13" s="160">
        <v>2</v>
      </c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>
        <v>3</v>
      </c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>
        <v>4</v>
      </c>
      <c r="AP13" s="160"/>
      <c r="AQ13" s="160"/>
      <c r="AR13" s="160"/>
      <c r="AS13" s="160"/>
      <c r="AT13" s="160"/>
      <c r="AU13" s="160"/>
      <c r="AV13" s="160"/>
      <c r="AW13" s="160"/>
      <c r="AX13" s="160"/>
      <c r="AY13" s="160"/>
      <c r="AZ13" s="160">
        <v>5</v>
      </c>
      <c r="BA13" s="160"/>
      <c r="BB13" s="160"/>
      <c r="BC13" s="160"/>
      <c r="BD13" s="160"/>
      <c r="BE13" s="160"/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>
        <v>6</v>
      </c>
      <c r="BR13" s="160"/>
      <c r="BS13" s="160"/>
      <c r="BT13" s="160"/>
      <c r="BU13" s="160"/>
      <c r="BV13" s="160"/>
      <c r="BW13" s="160"/>
      <c r="BX13" s="160"/>
      <c r="BY13" s="160"/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>
        <v>7</v>
      </c>
      <c r="CK13" s="160"/>
      <c r="CL13" s="160"/>
      <c r="CM13" s="160"/>
      <c r="CN13" s="160"/>
      <c r="CO13" s="160"/>
      <c r="CP13" s="160"/>
      <c r="CQ13" s="160"/>
      <c r="CR13" s="160"/>
      <c r="CS13" s="160"/>
      <c r="CT13" s="160"/>
      <c r="CU13" s="160"/>
      <c r="CV13" s="160"/>
      <c r="CW13" s="160"/>
      <c r="CX13" s="160"/>
      <c r="CY13" s="160"/>
      <c r="CZ13" s="160"/>
      <c r="DA13" s="160">
        <v>8</v>
      </c>
      <c r="DB13" s="160"/>
      <c r="DC13" s="160"/>
      <c r="DD13" s="160"/>
      <c r="DE13" s="160"/>
      <c r="DF13" s="160"/>
      <c r="DG13" s="160"/>
      <c r="DH13" s="160"/>
      <c r="DI13" s="160"/>
      <c r="DJ13" s="160"/>
      <c r="DK13" s="160"/>
      <c r="DL13" s="160"/>
      <c r="DM13" s="160"/>
      <c r="DN13" s="160"/>
      <c r="DO13" s="160"/>
      <c r="DP13" s="160"/>
      <c r="DQ13" s="160"/>
      <c r="DR13" s="160">
        <v>9</v>
      </c>
      <c r="DS13" s="160"/>
      <c r="DT13" s="160"/>
      <c r="DU13" s="160"/>
      <c r="DV13" s="160"/>
      <c r="DW13" s="160"/>
      <c r="DX13" s="160"/>
      <c r="DY13" s="160"/>
      <c r="DZ13" s="160"/>
      <c r="EA13" s="160"/>
      <c r="EB13" s="160"/>
      <c r="EC13" s="160"/>
      <c r="ED13" s="160"/>
      <c r="EE13" s="160"/>
      <c r="EF13" s="160"/>
      <c r="EG13" s="160"/>
      <c r="EH13" s="160"/>
      <c r="EI13" s="160"/>
      <c r="EJ13" s="160"/>
      <c r="EK13" s="160"/>
      <c r="EL13" s="160">
        <v>10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</row>
    <row r="14" spans="1:174" s="14" customFormat="1" ht="72" customHeight="1" x14ac:dyDescent="0.25">
      <c r="A14" s="148" t="s">
        <v>40</v>
      </c>
      <c r="B14" s="149"/>
      <c r="C14" s="149"/>
      <c r="D14" s="149"/>
      <c r="E14" s="150"/>
      <c r="F14" s="151" t="s">
        <v>93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 t="s">
        <v>96</v>
      </c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90" t="s">
        <v>99</v>
      </c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132">
        <f>40.291</f>
        <v>40.290999999999997</v>
      </c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41" t="s">
        <v>110</v>
      </c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  <c r="CG14" s="141"/>
      <c r="CH14" s="141"/>
      <c r="CI14" s="141"/>
      <c r="CJ14" s="138">
        <v>15.919324000000001</v>
      </c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40"/>
      <c r="DA14" s="138">
        <f>CJ14</f>
        <v>15.919324000000001</v>
      </c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40"/>
      <c r="DR14" s="138">
        <f>DA14</f>
        <v>15.919324000000001</v>
      </c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40"/>
      <c r="EL14" s="138">
        <f>AZ14-DR14</f>
        <v>24.371675999999994</v>
      </c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40"/>
      <c r="FR14" s="79"/>
    </row>
    <row r="15" spans="1:174" s="14" customFormat="1" ht="78.75" customHeight="1" x14ac:dyDescent="0.25">
      <c r="A15" s="148" t="s">
        <v>42</v>
      </c>
      <c r="B15" s="149"/>
      <c r="C15" s="149"/>
      <c r="D15" s="149"/>
      <c r="E15" s="150"/>
      <c r="F15" s="151" t="s">
        <v>94</v>
      </c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 t="s">
        <v>195</v>
      </c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90" t="s">
        <v>100</v>
      </c>
      <c r="AP15" s="90"/>
      <c r="AQ15" s="90"/>
      <c r="AR15" s="90"/>
      <c r="AS15" s="90"/>
      <c r="AT15" s="90"/>
      <c r="AU15" s="90"/>
      <c r="AV15" s="90"/>
      <c r="AW15" s="90"/>
      <c r="AX15" s="90"/>
      <c r="AY15" s="90"/>
      <c r="AZ15" s="132">
        <v>13.333</v>
      </c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41" t="s">
        <v>110</v>
      </c>
      <c r="BR15" s="141"/>
      <c r="BS15" s="141"/>
      <c r="BT15" s="141"/>
      <c r="BU15" s="141"/>
      <c r="BV15" s="141"/>
      <c r="BW15" s="141"/>
      <c r="BX15" s="141"/>
      <c r="BY15" s="141"/>
      <c r="BZ15" s="141"/>
      <c r="CA15" s="141"/>
      <c r="CB15" s="141"/>
      <c r="CC15" s="141"/>
      <c r="CD15" s="141"/>
      <c r="CE15" s="141"/>
      <c r="CF15" s="141"/>
      <c r="CG15" s="141"/>
      <c r="CH15" s="141"/>
      <c r="CI15" s="141"/>
      <c r="CJ15" s="138">
        <v>14.592174</v>
      </c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9"/>
      <c r="CY15" s="139"/>
      <c r="CZ15" s="140"/>
      <c r="DA15" s="138">
        <f t="shared" ref="DA15" si="0">CJ15</f>
        <v>14.592174</v>
      </c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9"/>
      <c r="DN15" s="139"/>
      <c r="DO15" s="139"/>
      <c r="DP15" s="139"/>
      <c r="DQ15" s="140"/>
      <c r="DR15" s="138">
        <f>DA15</f>
        <v>14.592174</v>
      </c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40"/>
      <c r="EL15" s="211" t="s">
        <v>102</v>
      </c>
      <c r="EM15" s="212"/>
      <c r="EN15" s="212"/>
      <c r="EO15" s="212"/>
      <c r="EP15" s="212"/>
      <c r="EQ15" s="212"/>
      <c r="ER15" s="212"/>
      <c r="ES15" s="212"/>
      <c r="ET15" s="212"/>
      <c r="EU15" s="212"/>
      <c r="EV15" s="212"/>
      <c r="EW15" s="212"/>
      <c r="EX15" s="212"/>
      <c r="EY15" s="212"/>
      <c r="EZ15" s="212"/>
      <c r="FA15" s="212"/>
      <c r="FB15" s="212"/>
      <c r="FC15" s="212"/>
      <c r="FD15" s="212"/>
      <c r="FE15" s="213"/>
      <c r="FR15" s="79"/>
    </row>
    <row r="16" spans="1:174" s="14" customFormat="1" ht="117" customHeight="1" x14ac:dyDescent="0.25">
      <c r="A16" s="148" t="s">
        <v>44</v>
      </c>
      <c r="B16" s="149"/>
      <c r="C16" s="149"/>
      <c r="D16" s="149"/>
      <c r="E16" s="150"/>
      <c r="F16" s="151" t="s">
        <v>95</v>
      </c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 t="s">
        <v>98</v>
      </c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90" t="s">
        <v>101</v>
      </c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132">
        <v>87.5</v>
      </c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41" t="s">
        <v>199</v>
      </c>
      <c r="BR16" s="141"/>
      <c r="BS16" s="141"/>
      <c r="BT16" s="141"/>
      <c r="BU16" s="141"/>
      <c r="BV16" s="141"/>
      <c r="BW16" s="141"/>
      <c r="BX16" s="141"/>
      <c r="BY16" s="141"/>
      <c r="BZ16" s="141"/>
      <c r="CA16" s="141"/>
      <c r="CB16" s="141"/>
      <c r="CC16" s="141"/>
      <c r="CD16" s="141"/>
      <c r="CE16" s="141"/>
      <c r="CF16" s="141"/>
      <c r="CG16" s="141"/>
      <c r="CH16" s="141"/>
      <c r="CI16" s="141"/>
      <c r="CJ16" s="138">
        <v>218.03712899999999</v>
      </c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40"/>
      <c r="DA16" s="138">
        <f>CJ16</f>
        <v>218.03712899999999</v>
      </c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40"/>
      <c r="DR16" s="138">
        <f>DA16</f>
        <v>218.03712899999999</v>
      </c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40"/>
      <c r="EL16" s="211" t="s">
        <v>102</v>
      </c>
      <c r="EM16" s="212"/>
      <c r="EN16" s="212"/>
      <c r="EO16" s="212"/>
      <c r="EP16" s="212"/>
      <c r="EQ16" s="212"/>
      <c r="ER16" s="212"/>
      <c r="ES16" s="212"/>
      <c r="ET16" s="212"/>
      <c r="EU16" s="212"/>
      <c r="EV16" s="212"/>
      <c r="EW16" s="212"/>
      <c r="EX16" s="212"/>
      <c r="EY16" s="212"/>
      <c r="EZ16" s="212"/>
      <c r="FA16" s="212"/>
      <c r="FB16" s="212"/>
      <c r="FC16" s="212"/>
      <c r="FD16" s="212"/>
      <c r="FE16" s="213"/>
      <c r="FR16" s="79"/>
    </row>
    <row r="17" spans="1:162" s="14" customFormat="1" ht="7.5" hidden="1" customHeight="1" x14ac:dyDescent="0.25">
      <c r="A17" s="148"/>
      <c r="B17" s="149"/>
      <c r="C17" s="149"/>
      <c r="D17" s="149"/>
      <c r="E17" s="150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  <c r="CG17" s="141"/>
      <c r="CH17" s="141"/>
      <c r="CI17" s="141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  <c r="EG17" s="132"/>
      <c r="EH17" s="132"/>
      <c r="EI17" s="132"/>
      <c r="EJ17" s="132"/>
      <c r="EK17" s="132"/>
      <c r="EL17" s="132"/>
      <c r="EM17" s="132"/>
      <c r="EN17" s="132"/>
      <c r="EO17" s="132"/>
      <c r="EP17" s="132"/>
      <c r="EQ17" s="132"/>
      <c r="ER17" s="132"/>
      <c r="ES17" s="132"/>
      <c r="ET17" s="132"/>
      <c r="EU17" s="132"/>
      <c r="EV17" s="132"/>
      <c r="EW17" s="132"/>
      <c r="EX17" s="132"/>
      <c r="EY17" s="132"/>
      <c r="EZ17" s="132"/>
      <c r="FA17" s="132"/>
      <c r="FB17" s="132"/>
      <c r="FC17" s="132"/>
      <c r="FD17" s="132"/>
      <c r="FE17" s="132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61" customFormat="1" ht="45" customHeight="1" x14ac:dyDescent="0.25">
      <c r="A21" s="83" t="s">
        <v>3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3"/>
      <c r="DK21" s="113"/>
      <c r="DL21" s="113"/>
      <c r="DM21" s="113"/>
      <c r="DN21" s="113"/>
      <c r="DO21" s="113"/>
      <c r="DP21" s="113"/>
      <c r="DQ21" s="113"/>
      <c r="DR21" s="113"/>
      <c r="DS21" s="113"/>
      <c r="DT21" s="113"/>
      <c r="DU21" s="113"/>
      <c r="DV21" s="113"/>
      <c r="DW21" s="113"/>
      <c r="DX21" s="113"/>
      <c r="DY21" s="113"/>
      <c r="DZ21" s="113"/>
      <c r="EA21" s="113"/>
      <c r="EB21" s="113"/>
      <c r="EC21" s="113"/>
      <c r="ED21" s="113"/>
      <c r="EE21" s="113"/>
      <c r="EF21" s="113"/>
      <c r="EG21" s="113"/>
      <c r="EH21" s="113"/>
      <c r="EI21" s="113"/>
      <c r="EJ21" s="113"/>
      <c r="EK21" s="113"/>
      <c r="EL21" s="113"/>
      <c r="EM21" s="113"/>
      <c r="EN21" s="113"/>
      <c r="EO21" s="113"/>
      <c r="EP21" s="113"/>
      <c r="EQ21" s="113"/>
      <c r="ER21" s="113"/>
      <c r="ES21" s="113"/>
      <c r="ET21" s="113"/>
      <c r="EU21" s="113"/>
      <c r="EV21" s="113"/>
      <c r="EW21" s="113"/>
      <c r="EX21" s="113"/>
      <c r="EY21" s="113"/>
      <c r="EZ21" s="113"/>
      <c r="FA21" s="113"/>
      <c r="FB21" s="113"/>
      <c r="FC21" s="113"/>
      <c r="FD21" s="113"/>
      <c r="FE21" s="113"/>
    </row>
    <row r="22" spans="1:162" s="63" customFormat="1" ht="15.75" x14ac:dyDescent="0.25">
      <c r="AV22" s="114" t="s">
        <v>137</v>
      </c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H22" s="114"/>
      <c r="CI22" s="114"/>
      <c r="CJ22" s="114"/>
      <c r="CK22" s="114"/>
      <c r="CL22" s="114"/>
      <c r="CM22" s="114"/>
      <c r="CN22" s="114"/>
      <c r="CO22" s="114"/>
      <c r="CP22" s="114"/>
      <c r="CQ22" s="114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154" t="s">
        <v>4</v>
      </c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  <c r="CQ23" s="154"/>
      <c r="CR23" s="154"/>
      <c r="CS23" s="154"/>
      <c r="CT23" s="154"/>
      <c r="CU23" s="154"/>
      <c r="CV23" s="154"/>
      <c r="CW23" s="154"/>
      <c r="CX23" s="154"/>
      <c r="CY23" s="154"/>
      <c r="CZ23" s="154"/>
      <c r="DA23" s="154"/>
      <c r="DB23" s="154"/>
      <c r="DC23" s="154"/>
      <c r="DD23" s="154"/>
      <c r="DE23" s="154"/>
      <c r="DF23" s="154"/>
      <c r="DG23" s="154"/>
      <c r="DH23" s="154"/>
      <c r="DI23" s="154"/>
      <c r="DJ23" s="154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15"/>
      <c r="DW23" s="15"/>
      <c r="DX23" s="15"/>
      <c r="DY23" s="15"/>
      <c r="DZ23" s="16"/>
      <c r="EA23" s="16"/>
      <c r="EB23" s="16"/>
      <c r="EC23" s="16"/>
      <c r="ED23" s="66"/>
      <c r="EE23" s="66"/>
      <c r="EF23" s="66"/>
      <c r="EG23" s="66"/>
      <c r="EH23" s="63"/>
      <c r="EI23" s="63"/>
      <c r="EJ23" s="63"/>
      <c r="EK23" s="63"/>
    </row>
    <row r="24" spans="1:162" s="8" customFormat="1" ht="15.75" x14ac:dyDescent="0.25">
      <c r="AW24" s="115" t="s">
        <v>19</v>
      </c>
      <c r="AX24" s="115"/>
      <c r="AY24" s="115"/>
      <c r="AZ24" s="115"/>
      <c r="BA24" s="115"/>
      <c r="BB24" s="115"/>
      <c r="BC24" s="115"/>
      <c r="BD24" s="115"/>
      <c r="BE24" s="115"/>
      <c r="BF24" s="115"/>
      <c r="BG24" s="115"/>
      <c r="BH24" s="115"/>
      <c r="BI24" s="115"/>
      <c r="BJ24" s="115"/>
      <c r="BK24" s="115"/>
      <c r="BL24" s="115"/>
      <c r="BM24" s="115"/>
      <c r="BN24" s="115"/>
      <c r="BO24" s="115"/>
      <c r="BP24" s="115"/>
      <c r="BQ24" s="115"/>
      <c r="BR24" s="115"/>
      <c r="BS24" s="115"/>
      <c r="BT24" s="115"/>
      <c r="BU24" s="115"/>
      <c r="BV24" s="115"/>
      <c r="BW24" s="115"/>
      <c r="BX24" s="115"/>
      <c r="BY24" s="115"/>
      <c r="BZ24" s="116" t="s">
        <v>184</v>
      </c>
      <c r="CA24" s="116"/>
      <c r="CB24" s="116"/>
      <c r="CC24" s="116"/>
      <c r="CD24" s="116"/>
      <c r="CE24" s="116"/>
      <c r="CF24" s="116"/>
      <c r="CG24" s="116"/>
      <c r="CH24" s="116"/>
      <c r="CI24" s="116"/>
      <c r="CJ24" s="116"/>
      <c r="CK24" s="116"/>
      <c r="CL24" s="116"/>
      <c r="CM24" s="116"/>
      <c r="CN24" s="116"/>
      <c r="CO24" s="116"/>
      <c r="CP24" s="116"/>
      <c r="CQ24" s="116"/>
      <c r="CR24" s="115">
        <v>20</v>
      </c>
      <c r="CS24" s="115"/>
      <c r="CT24" s="115"/>
      <c r="CU24" s="115"/>
      <c r="CV24" s="117" t="s">
        <v>205</v>
      </c>
      <c r="CW24" s="117"/>
      <c r="CX24" s="117"/>
      <c r="CY24" s="117"/>
      <c r="CZ24" s="118" t="s">
        <v>6</v>
      </c>
      <c r="DA24" s="118"/>
      <c r="DB24" s="118"/>
      <c r="DC24" s="118"/>
      <c r="DD24" s="118"/>
      <c r="DE24" s="118"/>
      <c r="DF24" s="118"/>
      <c r="DG24" s="118"/>
      <c r="DH24" s="118"/>
    </row>
    <row r="25" spans="1:162" s="63" customFormat="1" ht="15.75" x14ac:dyDescent="0.25">
      <c r="C25" s="115" t="s">
        <v>7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6" t="s">
        <v>185</v>
      </c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66"/>
      <c r="BU25" s="166"/>
      <c r="BV25" s="166"/>
      <c r="BW25" s="166"/>
      <c r="BX25" s="166"/>
      <c r="BY25" s="166"/>
      <c r="BZ25" s="166"/>
      <c r="CA25" s="166"/>
      <c r="CB25" s="166"/>
      <c r="CC25" s="166"/>
      <c r="CD25" s="166"/>
      <c r="CE25" s="166"/>
      <c r="CF25" s="166"/>
      <c r="CG25" s="166"/>
      <c r="CH25" s="166"/>
      <c r="CI25" s="166"/>
      <c r="CJ25" s="166"/>
      <c r="CK25" s="166"/>
      <c r="CL25" s="155"/>
      <c r="CM25" s="155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DC25" s="7"/>
    </row>
    <row r="27" spans="1:162" s="12" customFormat="1" ht="61.5" customHeight="1" x14ac:dyDescent="0.2">
      <c r="A27" s="156" t="s">
        <v>8</v>
      </c>
      <c r="B27" s="156"/>
      <c r="C27" s="156"/>
      <c r="D27" s="156"/>
      <c r="E27" s="156"/>
      <c r="F27" s="156" t="s">
        <v>20</v>
      </c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 t="s">
        <v>10</v>
      </c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 t="s">
        <v>21</v>
      </c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 t="s">
        <v>22</v>
      </c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 t="s">
        <v>23</v>
      </c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 t="s">
        <v>24</v>
      </c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6"/>
      <c r="CV27" s="156"/>
      <c r="CW27" s="156"/>
      <c r="CX27" s="156"/>
      <c r="CY27" s="156" t="s">
        <v>25</v>
      </c>
      <c r="CZ27" s="156"/>
      <c r="DA27" s="156"/>
      <c r="DB27" s="156"/>
      <c r="DC27" s="156"/>
      <c r="DD27" s="156"/>
      <c r="DE27" s="156"/>
      <c r="DF27" s="156"/>
      <c r="DG27" s="156"/>
      <c r="DH27" s="156"/>
      <c r="DI27" s="156"/>
      <c r="DJ27" s="156"/>
      <c r="DK27" s="156"/>
      <c r="DL27" s="156"/>
      <c r="DM27" s="156"/>
      <c r="DN27" s="156"/>
      <c r="DO27" s="156"/>
      <c r="DP27" s="156"/>
      <c r="DQ27" s="156"/>
      <c r="DR27" s="156"/>
      <c r="DS27" s="156"/>
      <c r="DT27" s="156" t="s">
        <v>26</v>
      </c>
      <c r="DU27" s="156"/>
      <c r="DV27" s="156"/>
      <c r="DW27" s="156"/>
      <c r="DX27" s="156"/>
      <c r="DY27" s="156"/>
      <c r="DZ27" s="156"/>
      <c r="EA27" s="156"/>
      <c r="EB27" s="156"/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 t="s">
        <v>27</v>
      </c>
      <c r="EN27" s="156"/>
      <c r="EO27" s="156"/>
      <c r="EP27" s="156"/>
      <c r="EQ27" s="156"/>
      <c r="ER27" s="156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6"/>
    </row>
    <row r="28" spans="1:162" s="13" customFormat="1" x14ac:dyDescent="0.25">
      <c r="A28" s="157">
        <v>1</v>
      </c>
      <c r="B28" s="158"/>
      <c r="C28" s="158"/>
      <c r="D28" s="158"/>
      <c r="E28" s="159"/>
      <c r="F28" s="160">
        <v>2</v>
      </c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>
        <v>3</v>
      </c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>
        <v>4</v>
      </c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>
        <v>5</v>
      </c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>
        <v>6</v>
      </c>
      <c r="BO28" s="160"/>
      <c r="BP28" s="160"/>
      <c r="BQ28" s="160"/>
      <c r="BR28" s="160"/>
      <c r="BS28" s="160"/>
      <c r="BT28" s="160"/>
      <c r="BU28" s="160"/>
      <c r="BV28" s="160"/>
      <c r="BW28" s="160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>
        <v>7</v>
      </c>
      <c r="CH28" s="160"/>
      <c r="CI28" s="160"/>
      <c r="CJ28" s="160"/>
      <c r="CK28" s="160"/>
      <c r="CL28" s="160"/>
      <c r="CM28" s="160"/>
      <c r="CN28" s="160"/>
      <c r="CO28" s="160"/>
      <c r="CP28" s="160"/>
      <c r="CQ28" s="160"/>
      <c r="CR28" s="160"/>
      <c r="CS28" s="160"/>
      <c r="CT28" s="160"/>
      <c r="CU28" s="160"/>
      <c r="CV28" s="160"/>
      <c r="CW28" s="160"/>
      <c r="CX28" s="160"/>
      <c r="CY28" s="160">
        <v>8</v>
      </c>
      <c r="CZ28" s="160"/>
      <c r="DA28" s="160"/>
      <c r="DB28" s="160"/>
      <c r="DC28" s="160"/>
      <c r="DD28" s="160"/>
      <c r="DE28" s="160"/>
      <c r="DF28" s="160"/>
      <c r="DG28" s="160"/>
      <c r="DH28" s="160"/>
      <c r="DI28" s="160"/>
      <c r="DJ28" s="160"/>
      <c r="DK28" s="160"/>
      <c r="DL28" s="160"/>
      <c r="DM28" s="160"/>
      <c r="DN28" s="160"/>
      <c r="DO28" s="160"/>
      <c r="DP28" s="160"/>
      <c r="DQ28" s="160"/>
      <c r="DR28" s="160"/>
      <c r="DS28" s="160"/>
      <c r="DT28" s="160">
        <v>9</v>
      </c>
      <c r="DU28" s="160"/>
      <c r="DV28" s="160"/>
      <c r="DW28" s="160"/>
      <c r="DX28" s="160"/>
      <c r="DY28" s="160"/>
      <c r="DZ28" s="160"/>
      <c r="EA28" s="160"/>
      <c r="EB28" s="160"/>
      <c r="EC28" s="160"/>
      <c r="ED28" s="160"/>
      <c r="EE28" s="160"/>
      <c r="EF28" s="160"/>
      <c r="EG28" s="160"/>
      <c r="EH28" s="160"/>
      <c r="EI28" s="160"/>
      <c r="EJ28" s="160"/>
      <c r="EK28" s="160"/>
      <c r="EL28" s="160"/>
      <c r="EM28" s="160">
        <v>10</v>
      </c>
      <c r="EN28" s="160"/>
      <c r="EO28" s="160"/>
      <c r="EP28" s="160"/>
      <c r="EQ28" s="160"/>
      <c r="ER28" s="160"/>
      <c r="ES28" s="160"/>
      <c r="ET28" s="160"/>
      <c r="EU28" s="160"/>
      <c r="EV28" s="160"/>
      <c r="EW28" s="160"/>
      <c r="EX28" s="160"/>
      <c r="EY28" s="160"/>
      <c r="EZ28" s="160"/>
      <c r="FA28" s="160"/>
      <c r="FB28" s="160"/>
      <c r="FC28" s="160"/>
      <c r="FD28" s="160"/>
      <c r="FE28" s="160"/>
    </row>
    <row r="29" spans="1:162" s="14" customFormat="1" ht="68.25" customHeight="1" x14ac:dyDescent="0.25">
      <c r="A29" s="148" t="s">
        <v>40</v>
      </c>
      <c r="B29" s="149"/>
      <c r="C29" s="149"/>
      <c r="D29" s="149"/>
      <c r="E29" s="150"/>
      <c r="F29" s="151" t="s">
        <v>93</v>
      </c>
      <c r="G29" s="151"/>
      <c r="H29" s="151"/>
      <c r="I29" s="151"/>
      <c r="J29" s="151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 t="s">
        <v>96</v>
      </c>
      <c r="X29" s="151"/>
      <c r="Y29" s="151"/>
      <c r="Z29" s="151"/>
      <c r="AA29" s="151"/>
      <c r="AB29" s="151"/>
      <c r="AC29" s="151"/>
      <c r="AD29" s="151"/>
      <c r="AE29" s="151"/>
      <c r="AF29" s="151"/>
      <c r="AG29" s="151"/>
      <c r="AH29" s="151"/>
      <c r="AI29" s="151"/>
      <c r="AJ29" s="151"/>
      <c r="AK29" s="151"/>
      <c r="AL29" s="151"/>
      <c r="AM29" s="151"/>
      <c r="AN29" s="151"/>
      <c r="AO29" s="90" t="s">
        <v>99</v>
      </c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132">
        <v>40.290999999999997</v>
      </c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41" t="s">
        <v>136</v>
      </c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33">
        <f>CJ14</f>
        <v>15.919324000000001</v>
      </c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>
        <f>DA14</f>
        <v>15.919324000000001</v>
      </c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>
        <f>CY29</f>
        <v>15.919324000000001</v>
      </c>
      <c r="DU29" s="133"/>
      <c r="DV29" s="133"/>
      <c r="DW29" s="133"/>
      <c r="DX29" s="133"/>
      <c r="DY29" s="133"/>
      <c r="DZ29" s="133"/>
      <c r="EA29" s="133"/>
      <c r="EB29" s="133"/>
      <c r="EC29" s="133"/>
      <c r="ED29" s="133"/>
      <c r="EE29" s="133"/>
      <c r="EF29" s="133"/>
      <c r="EG29" s="133"/>
      <c r="EH29" s="133"/>
      <c r="EI29" s="133"/>
      <c r="EJ29" s="133"/>
      <c r="EK29" s="133"/>
      <c r="EL29" s="133"/>
      <c r="EM29" s="133">
        <f>AZ29-DT29</f>
        <v>24.371675999999994</v>
      </c>
      <c r="EN29" s="133"/>
      <c r="EO29" s="133"/>
      <c r="EP29" s="133"/>
      <c r="EQ29" s="133"/>
      <c r="ER29" s="133"/>
      <c r="ES29" s="133"/>
      <c r="ET29" s="133"/>
      <c r="EU29" s="133"/>
      <c r="EV29" s="133"/>
      <c r="EW29" s="133"/>
      <c r="EX29" s="133"/>
      <c r="EY29" s="133"/>
      <c r="EZ29" s="133"/>
      <c r="FA29" s="133"/>
      <c r="FB29" s="133"/>
      <c r="FC29" s="133"/>
      <c r="FD29" s="133"/>
      <c r="FE29" s="133"/>
      <c r="FF29" s="64"/>
    </row>
    <row r="30" spans="1:162" s="14" customFormat="1" ht="66" customHeight="1" x14ac:dyDescent="0.25">
      <c r="A30" s="148" t="s">
        <v>42</v>
      </c>
      <c r="B30" s="149"/>
      <c r="C30" s="149"/>
      <c r="D30" s="149"/>
      <c r="E30" s="150"/>
      <c r="F30" s="151" t="s">
        <v>94</v>
      </c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 t="s">
        <v>195</v>
      </c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90" t="s">
        <v>100</v>
      </c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132">
        <v>13.333</v>
      </c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41" t="s">
        <v>196</v>
      </c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33">
        <f t="shared" ref="CG30:CG31" si="1">CJ15</f>
        <v>14.592174</v>
      </c>
      <c r="CH30" s="133"/>
      <c r="CI30" s="133"/>
      <c r="CJ30" s="133"/>
      <c r="CK30" s="133"/>
      <c r="CL30" s="133"/>
      <c r="CM30" s="133"/>
      <c r="CN30" s="133"/>
      <c r="CO30" s="133"/>
      <c r="CP30" s="133"/>
      <c r="CQ30" s="133"/>
      <c r="CR30" s="133"/>
      <c r="CS30" s="133"/>
      <c r="CT30" s="133"/>
      <c r="CU30" s="133"/>
      <c r="CV30" s="133"/>
      <c r="CW30" s="133"/>
      <c r="CX30" s="133"/>
      <c r="CY30" s="133">
        <f>DA15</f>
        <v>14.592174</v>
      </c>
      <c r="CZ30" s="133"/>
      <c r="DA30" s="133"/>
      <c r="DB30" s="133"/>
      <c r="DC30" s="133"/>
      <c r="DD30" s="133"/>
      <c r="DE30" s="133"/>
      <c r="DF30" s="133"/>
      <c r="DG30" s="133"/>
      <c r="DH30" s="133"/>
      <c r="DI30" s="133"/>
      <c r="DJ30" s="133"/>
      <c r="DK30" s="133"/>
      <c r="DL30" s="133"/>
      <c r="DM30" s="133"/>
      <c r="DN30" s="133"/>
      <c r="DO30" s="133"/>
      <c r="DP30" s="133"/>
      <c r="DQ30" s="133"/>
      <c r="DR30" s="133"/>
      <c r="DS30" s="133"/>
      <c r="DT30" s="133">
        <f>CY30</f>
        <v>14.592174</v>
      </c>
      <c r="DU30" s="133"/>
      <c r="DV30" s="133"/>
      <c r="DW30" s="133"/>
      <c r="DX30" s="133"/>
      <c r="DY30" s="133"/>
      <c r="DZ30" s="133"/>
      <c r="EA30" s="133"/>
      <c r="EB30" s="133"/>
      <c r="EC30" s="133"/>
      <c r="ED30" s="133"/>
      <c r="EE30" s="133"/>
      <c r="EF30" s="133"/>
      <c r="EG30" s="133"/>
      <c r="EH30" s="133"/>
      <c r="EI30" s="133"/>
      <c r="EJ30" s="133"/>
      <c r="EK30" s="133"/>
      <c r="EL30" s="133"/>
      <c r="EM30" s="214" t="s">
        <v>102</v>
      </c>
      <c r="EN30" s="214"/>
      <c r="EO30" s="214"/>
      <c r="EP30" s="214"/>
      <c r="EQ30" s="214"/>
      <c r="ER30" s="214"/>
      <c r="ES30" s="214"/>
      <c r="ET30" s="214"/>
      <c r="EU30" s="214"/>
      <c r="EV30" s="214"/>
      <c r="EW30" s="214"/>
      <c r="EX30" s="214"/>
      <c r="EY30" s="214"/>
      <c r="EZ30" s="214"/>
      <c r="FA30" s="214"/>
      <c r="FB30" s="214"/>
      <c r="FC30" s="214"/>
      <c r="FD30" s="214"/>
      <c r="FE30" s="214"/>
    </row>
    <row r="31" spans="1:162" s="14" customFormat="1" ht="117.75" customHeight="1" x14ac:dyDescent="0.25">
      <c r="A31" s="148" t="s">
        <v>44</v>
      </c>
      <c r="B31" s="149"/>
      <c r="C31" s="149"/>
      <c r="D31" s="149"/>
      <c r="E31" s="150"/>
      <c r="F31" s="151" t="s">
        <v>95</v>
      </c>
      <c r="G31" s="151"/>
      <c r="H31" s="151"/>
      <c r="I31" s="151"/>
      <c r="J31" s="151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 t="s">
        <v>98</v>
      </c>
      <c r="X31" s="151"/>
      <c r="Y31" s="151"/>
      <c r="Z31" s="151"/>
      <c r="AA31" s="151"/>
      <c r="AB31" s="151"/>
      <c r="AC31" s="151"/>
      <c r="AD31" s="151"/>
      <c r="AE31" s="151"/>
      <c r="AF31" s="151"/>
      <c r="AG31" s="151"/>
      <c r="AH31" s="151"/>
      <c r="AI31" s="151"/>
      <c r="AJ31" s="151"/>
      <c r="AK31" s="151"/>
      <c r="AL31" s="151"/>
      <c r="AM31" s="151"/>
      <c r="AN31" s="151"/>
      <c r="AO31" s="90" t="s">
        <v>101</v>
      </c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133">
        <v>87.5</v>
      </c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41" t="s">
        <v>197</v>
      </c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33">
        <f t="shared" si="1"/>
        <v>218.03712899999999</v>
      </c>
      <c r="CH31" s="133"/>
      <c r="CI31" s="133"/>
      <c r="CJ31" s="133"/>
      <c r="CK31" s="133"/>
      <c r="CL31" s="133"/>
      <c r="CM31" s="133"/>
      <c r="CN31" s="133"/>
      <c r="CO31" s="133"/>
      <c r="CP31" s="133"/>
      <c r="CQ31" s="133"/>
      <c r="CR31" s="133"/>
      <c r="CS31" s="133"/>
      <c r="CT31" s="133"/>
      <c r="CU31" s="133"/>
      <c r="CV31" s="133"/>
      <c r="CW31" s="133"/>
      <c r="CX31" s="133"/>
      <c r="CY31" s="133">
        <f>DA16</f>
        <v>218.03712899999999</v>
      </c>
      <c r="CZ31" s="133"/>
      <c r="DA31" s="133"/>
      <c r="DB31" s="133"/>
      <c r="DC31" s="133"/>
      <c r="DD31" s="133"/>
      <c r="DE31" s="133"/>
      <c r="DF31" s="133"/>
      <c r="DG31" s="133"/>
      <c r="DH31" s="133"/>
      <c r="DI31" s="133"/>
      <c r="DJ31" s="133"/>
      <c r="DK31" s="133"/>
      <c r="DL31" s="133"/>
      <c r="DM31" s="133"/>
      <c r="DN31" s="133"/>
      <c r="DO31" s="133"/>
      <c r="DP31" s="133"/>
      <c r="DQ31" s="133"/>
      <c r="DR31" s="133"/>
      <c r="DS31" s="133"/>
      <c r="DT31" s="133">
        <f>CY31</f>
        <v>218.03712899999999</v>
      </c>
      <c r="DU31" s="133"/>
      <c r="DV31" s="133"/>
      <c r="DW31" s="133"/>
      <c r="DX31" s="133"/>
      <c r="DY31" s="133"/>
      <c r="DZ31" s="133"/>
      <c r="EA31" s="133"/>
      <c r="EB31" s="133"/>
      <c r="EC31" s="133"/>
      <c r="ED31" s="133"/>
      <c r="EE31" s="133"/>
      <c r="EF31" s="133"/>
      <c r="EG31" s="133"/>
      <c r="EH31" s="133"/>
      <c r="EI31" s="133"/>
      <c r="EJ31" s="133"/>
      <c r="EK31" s="133"/>
      <c r="EL31" s="133"/>
      <c r="EM31" s="214" t="str">
        <f>EL16</f>
        <v>нет свободной мощности</v>
      </c>
      <c r="EN31" s="214"/>
      <c r="EO31" s="214"/>
      <c r="EP31" s="214"/>
      <c r="EQ31" s="214"/>
      <c r="ER31" s="214"/>
      <c r="ES31" s="214"/>
      <c r="ET31" s="214"/>
      <c r="EU31" s="214"/>
      <c r="EV31" s="214"/>
      <c r="EW31" s="214"/>
      <c r="EX31" s="214"/>
      <c r="EY31" s="214"/>
      <c r="EZ31" s="214"/>
      <c r="FA31" s="214"/>
      <c r="FB31" s="214"/>
      <c r="FC31" s="214"/>
      <c r="FD31" s="214"/>
      <c r="FE31" s="214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61" customFormat="1" ht="15.75" x14ac:dyDescent="0.25">
      <c r="A35" s="83" t="s">
        <v>29</v>
      </c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3"/>
      <c r="DK35" s="113"/>
      <c r="DL35" s="113"/>
      <c r="DM35" s="113"/>
      <c r="DN35" s="113"/>
      <c r="DO35" s="113"/>
      <c r="DP35" s="113"/>
      <c r="DQ35" s="113"/>
      <c r="DR35" s="113"/>
      <c r="DS35" s="113"/>
      <c r="DT35" s="113"/>
      <c r="DU35" s="113"/>
      <c r="DV35" s="113"/>
      <c r="DW35" s="113"/>
      <c r="DX35" s="113"/>
      <c r="DY35" s="113"/>
      <c r="DZ35" s="113"/>
      <c r="EA35" s="113"/>
      <c r="EB35" s="113"/>
      <c r="EC35" s="113"/>
      <c r="ED35" s="113"/>
      <c r="EE35" s="113"/>
      <c r="EF35" s="113"/>
      <c r="EG35" s="113"/>
      <c r="EH35" s="113"/>
      <c r="EI35" s="113"/>
      <c r="EJ35" s="113"/>
      <c r="EK35" s="113"/>
      <c r="EL35" s="113"/>
      <c r="EM35" s="113"/>
      <c r="EN35" s="113"/>
      <c r="EO35" s="113"/>
      <c r="EP35" s="113"/>
      <c r="EQ35" s="113"/>
      <c r="ER35" s="113"/>
      <c r="ES35" s="113"/>
      <c r="ET35" s="113"/>
      <c r="EU35" s="113"/>
      <c r="EV35" s="113"/>
      <c r="EW35" s="113"/>
      <c r="EX35" s="113"/>
      <c r="EY35" s="113"/>
      <c r="EZ35" s="113"/>
      <c r="FA35" s="113"/>
      <c r="FB35" s="113"/>
      <c r="FC35" s="113"/>
      <c r="FD35" s="113"/>
      <c r="FE35" s="113"/>
    </row>
    <row r="36" spans="1:161" s="63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54" t="s">
        <v>4</v>
      </c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  <c r="CQ37" s="154"/>
      <c r="CR37" s="154"/>
      <c r="CS37" s="154"/>
      <c r="CT37" s="154"/>
      <c r="CU37" s="154"/>
      <c r="CV37" s="154"/>
      <c r="CW37" s="154"/>
      <c r="CX37" s="154"/>
      <c r="CY37" s="154"/>
      <c r="CZ37" s="154"/>
      <c r="DA37" s="154"/>
      <c r="DB37" s="154"/>
      <c r="DC37" s="154"/>
      <c r="DD37" s="154"/>
      <c r="DE37" s="154"/>
      <c r="DF37" s="154"/>
      <c r="DG37" s="154"/>
      <c r="DH37" s="154"/>
      <c r="DI37" s="154"/>
      <c r="DJ37" s="154"/>
      <c r="DK37" s="154"/>
      <c r="DL37" s="154"/>
      <c r="DM37" s="154"/>
      <c r="DN37" s="154"/>
      <c r="DO37" s="154"/>
      <c r="DP37" s="154"/>
      <c r="DQ37" s="154"/>
      <c r="DR37" s="154"/>
      <c r="DS37" s="154"/>
      <c r="DT37" s="154"/>
      <c r="DU37" s="154"/>
      <c r="DV37" s="154"/>
      <c r="DW37" s="154"/>
      <c r="DX37" s="154"/>
      <c r="DY37" s="9"/>
      <c r="DZ37" s="9"/>
      <c r="EA37" s="9"/>
      <c r="EB37" s="9"/>
      <c r="EC37" s="9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15" t="s">
        <v>30</v>
      </c>
      <c r="AN38" s="115"/>
      <c r="AO38" s="115"/>
      <c r="AP38" s="115"/>
      <c r="AQ38" s="115"/>
      <c r="AR38" s="115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115"/>
      <c r="BD38" s="115"/>
      <c r="BE38" s="115"/>
      <c r="BF38" s="115"/>
      <c r="BG38" s="115"/>
      <c r="BH38" s="115"/>
      <c r="BI38" s="115"/>
      <c r="BJ38" s="115"/>
      <c r="BK38" s="115"/>
      <c r="BL38" s="115"/>
      <c r="BM38" s="115"/>
      <c r="BN38" s="115"/>
      <c r="BO38" s="115"/>
      <c r="BP38" s="115"/>
      <c r="BQ38" s="115"/>
      <c r="BR38" s="115"/>
      <c r="BS38" s="115"/>
      <c r="BT38" s="115"/>
      <c r="BU38" s="115"/>
      <c r="BV38" s="115"/>
      <c r="BW38" s="115"/>
      <c r="BX38" s="115"/>
      <c r="BY38" s="115"/>
      <c r="BZ38" s="115"/>
      <c r="CA38" s="115"/>
      <c r="CB38" s="115"/>
      <c r="CC38" s="115"/>
      <c r="CD38" s="115"/>
      <c r="CE38" s="115"/>
      <c r="CF38" s="115"/>
      <c r="CG38" s="115"/>
      <c r="CH38" s="115"/>
      <c r="CI38" s="116" t="s">
        <v>184</v>
      </c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5">
        <v>20</v>
      </c>
      <c r="DB38" s="115"/>
      <c r="DC38" s="115"/>
      <c r="DD38" s="115"/>
      <c r="DE38" s="117" t="s">
        <v>205</v>
      </c>
      <c r="DF38" s="117"/>
      <c r="DG38" s="117"/>
      <c r="DH38" s="117"/>
      <c r="DI38" s="118" t="s">
        <v>6</v>
      </c>
      <c r="DJ38" s="118"/>
      <c r="DK38" s="118"/>
      <c r="DL38" s="118"/>
      <c r="DM38" s="118"/>
      <c r="DN38" s="118"/>
      <c r="DO38" s="118"/>
      <c r="DP38" s="118"/>
      <c r="DQ38" s="118"/>
    </row>
    <row r="39" spans="1:161" s="63" customFormat="1" ht="15.75" x14ac:dyDescent="0.25">
      <c r="C39" s="115" t="s">
        <v>7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6" t="s">
        <v>185</v>
      </c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CL39" s="155"/>
      <c r="CM39" s="155"/>
      <c r="CN39" s="155"/>
      <c r="CO39" s="155"/>
      <c r="CP39" s="155"/>
      <c r="CQ39" s="155"/>
      <c r="CR39" s="155"/>
      <c r="CS39" s="155"/>
      <c r="CT39" s="155"/>
      <c r="CU39" s="155"/>
      <c r="CV39" s="155"/>
      <c r="CW39" s="155"/>
      <c r="DC39" s="7"/>
    </row>
    <row r="40" spans="1:161" s="61" customFormat="1" ht="15.75" x14ac:dyDescent="0.25">
      <c r="DC40" s="42"/>
    </row>
    <row r="41" spans="1:161" ht="45" customHeight="1" x14ac:dyDescent="0.25">
      <c r="A41" s="167" t="s">
        <v>31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9"/>
      <c r="L41" s="167" t="s">
        <v>32</v>
      </c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9"/>
      <c r="AD41" s="156" t="s">
        <v>33</v>
      </c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56"/>
      <c r="AR41" s="156"/>
      <c r="AS41" s="156"/>
      <c r="AT41" s="156"/>
      <c r="AU41" s="156"/>
      <c r="AV41" s="156"/>
      <c r="AW41" s="156"/>
      <c r="AX41" s="156"/>
      <c r="AY41" s="156"/>
      <c r="AZ41" s="156"/>
      <c r="BA41" s="156"/>
      <c r="BB41" s="156"/>
      <c r="BC41" s="156"/>
      <c r="BD41" s="156"/>
      <c r="BE41" s="156"/>
      <c r="BF41" s="156"/>
      <c r="BG41" s="156"/>
      <c r="BH41" s="156"/>
      <c r="BI41" s="156"/>
      <c r="BJ41" s="156"/>
      <c r="BK41" s="156"/>
      <c r="BL41" s="156"/>
      <c r="BM41" s="156"/>
      <c r="BN41" s="156"/>
      <c r="BO41" s="156"/>
      <c r="BP41" s="156"/>
      <c r="BQ41" s="156"/>
      <c r="BR41" s="156"/>
      <c r="BS41" s="156"/>
      <c r="BT41" s="156"/>
      <c r="BU41" s="156"/>
      <c r="BV41" s="156"/>
      <c r="BW41" s="156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56"/>
      <c r="CK41" s="156"/>
      <c r="CL41" s="156"/>
      <c r="CM41" s="156"/>
      <c r="CN41" s="156"/>
      <c r="CO41" s="156"/>
      <c r="CP41" s="156"/>
      <c r="CQ41" s="156"/>
      <c r="CR41" s="156"/>
      <c r="CS41" s="156"/>
      <c r="CT41" s="156"/>
      <c r="CU41" s="156"/>
      <c r="CV41" s="156"/>
      <c r="CW41" s="156"/>
      <c r="CX41" s="156"/>
      <c r="CY41" s="156"/>
      <c r="CZ41" s="156"/>
      <c r="DA41" s="156"/>
      <c r="DB41" s="156"/>
      <c r="DC41" s="156"/>
      <c r="DD41" s="156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6"/>
      <c r="EB41" s="156"/>
      <c r="EC41" s="156"/>
      <c r="ED41" s="156"/>
      <c r="EE41" s="156"/>
      <c r="EF41" s="156"/>
      <c r="EG41" s="156"/>
      <c r="EH41" s="156"/>
      <c r="EI41" s="156"/>
      <c r="EJ41" s="156"/>
      <c r="EK41" s="156"/>
      <c r="EL41" s="156"/>
      <c r="EM41" s="156"/>
      <c r="EN41" s="156"/>
      <c r="EO41" s="156"/>
      <c r="EP41" s="156"/>
      <c r="EQ41" s="156"/>
      <c r="ER41" s="156"/>
      <c r="ES41" s="156"/>
      <c r="ET41" s="156"/>
      <c r="EU41" s="156"/>
      <c r="EV41" s="156"/>
      <c r="EW41" s="156"/>
      <c r="EX41" s="156"/>
      <c r="EY41" s="156"/>
      <c r="EZ41" s="156"/>
      <c r="FA41" s="156"/>
      <c r="FB41" s="156"/>
      <c r="FC41" s="156"/>
      <c r="FD41" s="156"/>
      <c r="FE41" s="156"/>
    </row>
    <row r="42" spans="1:161" ht="13.5" customHeight="1" x14ac:dyDescent="0.25">
      <c r="A42" s="170"/>
      <c r="B42" s="171"/>
      <c r="C42" s="171"/>
      <c r="D42" s="171"/>
      <c r="E42" s="171"/>
      <c r="F42" s="171"/>
      <c r="G42" s="171"/>
      <c r="H42" s="171"/>
      <c r="I42" s="171"/>
      <c r="J42" s="171"/>
      <c r="K42" s="172"/>
      <c r="L42" s="170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171"/>
      <c r="AC42" s="172"/>
      <c r="AD42" s="170">
        <v>1</v>
      </c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AZ42" s="171"/>
      <c r="BA42" s="171"/>
      <c r="BB42" s="171"/>
      <c r="BC42" s="171"/>
      <c r="BD42" s="171"/>
      <c r="BE42" s="171"/>
      <c r="BF42" s="171"/>
      <c r="BG42" s="171"/>
      <c r="BH42" s="171"/>
      <c r="BI42" s="171"/>
      <c r="BJ42" s="172"/>
      <c r="BK42" s="170">
        <v>2</v>
      </c>
      <c r="BL42" s="171"/>
      <c r="BM42" s="171"/>
      <c r="BN42" s="171"/>
      <c r="BO42" s="171"/>
      <c r="BP42" s="171"/>
      <c r="BQ42" s="171"/>
      <c r="BR42" s="171"/>
      <c r="BS42" s="171"/>
      <c r="BT42" s="171"/>
      <c r="BU42" s="171"/>
      <c r="BV42" s="171"/>
      <c r="BW42" s="171"/>
      <c r="BX42" s="171"/>
      <c r="BY42" s="171"/>
      <c r="BZ42" s="171"/>
      <c r="CA42" s="171"/>
      <c r="CB42" s="171"/>
      <c r="CC42" s="171"/>
      <c r="CD42" s="171"/>
      <c r="CE42" s="171"/>
      <c r="CF42" s="171"/>
      <c r="CG42" s="171"/>
      <c r="CH42" s="171"/>
      <c r="CI42" s="171"/>
      <c r="CJ42" s="171"/>
      <c r="CK42" s="171"/>
      <c r="CL42" s="171"/>
      <c r="CM42" s="171"/>
      <c r="CN42" s="171"/>
      <c r="CO42" s="171"/>
      <c r="CP42" s="171"/>
      <c r="CQ42" s="172"/>
      <c r="CR42" s="170">
        <v>3</v>
      </c>
      <c r="CS42" s="171"/>
      <c r="CT42" s="171"/>
      <c r="CU42" s="171"/>
      <c r="CV42" s="171"/>
      <c r="CW42" s="171"/>
      <c r="CX42" s="171"/>
      <c r="CY42" s="171"/>
      <c r="CZ42" s="171"/>
      <c r="DA42" s="171"/>
      <c r="DB42" s="171"/>
      <c r="DC42" s="171"/>
      <c r="DD42" s="171"/>
      <c r="DE42" s="171"/>
      <c r="DF42" s="171"/>
      <c r="DG42" s="171"/>
      <c r="DH42" s="171"/>
      <c r="DI42" s="171"/>
      <c r="DJ42" s="171"/>
      <c r="DK42" s="171"/>
      <c r="DL42" s="171"/>
      <c r="DM42" s="171"/>
      <c r="DN42" s="171"/>
      <c r="DO42" s="171"/>
      <c r="DP42" s="171"/>
      <c r="DQ42" s="171"/>
      <c r="DR42" s="171"/>
      <c r="DS42" s="171"/>
      <c r="DT42" s="171"/>
      <c r="DU42" s="171"/>
      <c r="DV42" s="171"/>
      <c r="DW42" s="171"/>
      <c r="DX42" s="172"/>
      <c r="DY42" s="156" t="s">
        <v>34</v>
      </c>
      <c r="DZ42" s="156"/>
      <c r="EA42" s="156"/>
      <c r="EB42" s="156"/>
      <c r="EC42" s="156"/>
      <c r="ED42" s="156"/>
      <c r="EE42" s="156"/>
      <c r="EF42" s="156"/>
      <c r="EG42" s="156"/>
      <c r="EH42" s="156"/>
      <c r="EI42" s="156"/>
      <c r="EJ42" s="156"/>
      <c r="EK42" s="156"/>
      <c r="EL42" s="156"/>
      <c r="EM42" s="156"/>
      <c r="EN42" s="156"/>
      <c r="EO42" s="156"/>
      <c r="EP42" s="156"/>
      <c r="EQ42" s="156"/>
      <c r="ER42" s="156"/>
      <c r="ES42" s="156"/>
      <c r="ET42" s="156"/>
      <c r="EU42" s="156"/>
      <c r="EV42" s="156"/>
      <c r="EW42" s="156"/>
      <c r="EX42" s="156"/>
      <c r="EY42" s="156"/>
      <c r="EZ42" s="156"/>
      <c r="FA42" s="156"/>
      <c r="FB42" s="156"/>
      <c r="FC42" s="156"/>
      <c r="FD42" s="156"/>
      <c r="FE42" s="156"/>
    </row>
    <row r="43" spans="1:161" ht="13.5" customHeight="1" x14ac:dyDescent="0.25">
      <c r="A43" s="170"/>
      <c r="B43" s="171"/>
      <c r="C43" s="171"/>
      <c r="D43" s="171"/>
      <c r="E43" s="171"/>
      <c r="F43" s="171"/>
      <c r="G43" s="171"/>
      <c r="H43" s="171"/>
      <c r="I43" s="171"/>
      <c r="J43" s="171"/>
      <c r="K43" s="172"/>
      <c r="L43" s="170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71"/>
      <c r="Z43" s="171"/>
      <c r="AA43" s="171"/>
      <c r="AB43" s="171"/>
      <c r="AC43" s="172"/>
      <c r="AD43" s="170" t="s">
        <v>35</v>
      </c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AZ43" s="171"/>
      <c r="BA43" s="171"/>
      <c r="BB43" s="171"/>
      <c r="BC43" s="171"/>
      <c r="BD43" s="171"/>
      <c r="BE43" s="171"/>
      <c r="BF43" s="171"/>
      <c r="BG43" s="171"/>
      <c r="BH43" s="171"/>
      <c r="BI43" s="171"/>
      <c r="BJ43" s="172"/>
      <c r="BK43" s="170" t="s">
        <v>36</v>
      </c>
      <c r="BL43" s="171"/>
      <c r="BM43" s="171"/>
      <c r="BN43" s="171"/>
      <c r="BO43" s="171"/>
      <c r="BP43" s="171"/>
      <c r="BQ43" s="171"/>
      <c r="BR43" s="171"/>
      <c r="BS43" s="171"/>
      <c r="BT43" s="171"/>
      <c r="BU43" s="171"/>
      <c r="BV43" s="171"/>
      <c r="BW43" s="171"/>
      <c r="BX43" s="171"/>
      <c r="BY43" s="171"/>
      <c r="BZ43" s="171"/>
      <c r="CA43" s="171"/>
      <c r="CB43" s="171"/>
      <c r="CC43" s="171"/>
      <c r="CD43" s="171"/>
      <c r="CE43" s="171"/>
      <c r="CF43" s="171"/>
      <c r="CG43" s="171"/>
      <c r="CH43" s="171"/>
      <c r="CI43" s="171"/>
      <c r="CJ43" s="171"/>
      <c r="CK43" s="171"/>
      <c r="CL43" s="171"/>
      <c r="CM43" s="171"/>
      <c r="CN43" s="171"/>
      <c r="CO43" s="171"/>
      <c r="CP43" s="171"/>
      <c r="CQ43" s="172"/>
      <c r="CR43" s="170" t="s">
        <v>37</v>
      </c>
      <c r="CS43" s="171"/>
      <c r="CT43" s="171"/>
      <c r="CU43" s="171"/>
      <c r="CV43" s="171"/>
      <c r="CW43" s="171"/>
      <c r="CX43" s="171"/>
      <c r="CY43" s="171"/>
      <c r="CZ43" s="171"/>
      <c r="DA43" s="171"/>
      <c r="DB43" s="171"/>
      <c r="DC43" s="171"/>
      <c r="DD43" s="171"/>
      <c r="DE43" s="171"/>
      <c r="DF43" s="171"/>
      <c r="DG43" s="171"/>
      <c r="DH43" s="171"/>
      <c r="DI43" s="171"/>
      <c r="DJ43" s="171"/>
      <c r="DK43" s="171"/>
      <c r="DL43" s="171"/>
      <c r="DM43" s="171"/>
      <c r="DN43" s="171"/>
      <c r="DO43" s="171"/>
      <c r="DP43" s="171"/>
      <c r="DQ43" s="171"/>
      <c r="DR43" s="171"/>
      <c r="DS43" s="171"/>
      <c r="DT43" s="171"/>
      <c r="DU43" s="171"/>
      <c r="DV43" s="171"/>
      <c r="DW43" s="171"/>
      <c r="DX43" s="172"/>
      <c r="DY43" s="156" t="s">
        <v>34</v>
      </c>
      <c r="DZ43" s="156"/>
      <c r="EA43" s="156"/>
      <c r="EB43" s="156"/>
      <c r="EC43" s="156"/>
      <c r="ED43" s="156"/>
      <c r="EE43" s="156"/>
      <c r="EF43" s="156"/>
      <c r="EG43" s="156"/>
      <c r="EH43" s="156"/>
      <c r="EI43" s="156"/>
      <c r="EJ43" s="156"/>
      <c r="EK43" s="156"/>
      <c r="EL43" s="156"/>
      <c r="EM43" s="156"/>
      <c r="EN43" s="156"/>
      <c r="EO43" s="156"/>
      <c r="EP43" s="156"/>
      <c r="EQ43" s="156"/>
      <c r="ER43" s="156"/>
      <c r="ES43" s="156"/>
      <c r="ET43" s="156"/>
      <c r="EU43" s="156"/>
      <c r="EV43" s="156"/>
      <c r="EW43" s="156"/>
      <c r="EX43" s="156"/>
      <c r="EY43" s="156"/>
      <c r="EZ43" s="156"/>
      <c r="FA43" s="156"/>
      <c r="FB43" s="156"/>
      <c r="FC43" s="156"/>
      <c r="FD43" s="156"/>
      <c r="FE43" s="156"/>
    </row>
    <row r="44" spans="1:161" ht="44.25" customHeight="1" x14ac:dyDescent="0.25">
      <c r="A44" s="167"/>
      <c r="B44" s="168"/>
      <c r="C44" s="168"/>
      <c r="D44" s="168"/>
      <c r="E44" s="168"/>
      <c r="F44" s="168"/>
      <c r="G44" s="168"/>
      <c r="H44" s="168"/>
      <c r="I44" s="168"/>
      <c r="J44" s="168"/>
      <c r="K44" s="169"/>
      <c r="L44" s="167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9"/>
      <c r="AD44" s="173" t="s">
        <v>38</v>
      </c>
      <c r="AE44" s="173"/>
      <c r="AF44" s="173"/>
      <c r="AG44" s="173"/>
      <c r="AH44" s="173"/>
      <c r="AI44" s="173"/>
      <c r="AJ44" s="173"/>
      <c r="AK44" s="173"/>
      <c r="AL44" s="173"/>
      <c r="AM44" s="173"/>
      <c r="AN44" s="173"/>
      <c r="AO44" s="173"/>
      <c r="AP44" s="173"/>
      <c r="AQ44" s="173"/>
      <c r="AR44" s="173"/>
      <c r="AS44" s="173"/>
      <c r="AT44" s="173" t="s">
        <v>39</v>
      </c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3"/>
      <c r="BF44" s="173"/>
      <c r="BG44" s="173"/>
      <c r="BH44" s="173"/>
      <c r="BI44" s="173"/>
      <c r="BJ44" s="173"/>
      <c r="BK44" s="173" t="s">
        <v>38</v>
      </c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 t="s">
        <v>39</v>
      </c>
      <c r="CB44" s="173"/>
      <c r="CC44" s="173"/>
      <c r="CD44" s="173"/>
      <c r="CE44" s="173"/>
      <c r="CF44" s="173"/>
      <c r="CG44" s="173"/>
      <c r="CH44" s="173"/>
      <c r="CI44" s="173"/>
      <c r="CJ44" s="173"/>
      <c r="CK44" s="173"/>
      <c r="CL44" s="173"/>
      <c r="CM44" s="173"/>
      <c r="CN44" s="173"/>
      <c r="CO44" s="173"/>
      <c r="CP44" s="173"/>
      <c r="CQ44" s="173"/>
      <c r="CR44" s="173" t="s">
        <v>38</v>
      </c>
      <c r="CS44" s="173"/>
      <c r="CT44" s="173"/>
      <c r="CU44" s="173"/>
      <c r="CV44" s="173"/>
      <c r="CW44" s="173"/>
      <c r="CX44" s="173"/>
      <c r="CY44" s="173"/>
      <c r="CZ44" s="173"/>
      <c r="DA44" s="173"/>
      <c r="DB44" s="173"/>
      <c r="DC44" s="173"/>
      <c r="DD44" s="173"/>
      <c r="DE44" s="173"/>
      <c r="DF44" s="173"/>
      <c r="DG44" s="173"/>
      <c r="DH44" s="173" t="s">
        <v>39</v>
      </c>
      <c r="DI44" s="173"/>
      <c r="DJ44" s="173"/>
      <c r="DK44" s="173"/>
      <c r="DL44" s="173"/>
      <c r="DM44" s="173"/>
      <c r="DN44" s="173"/>
      <c r="DO44" s="173"/>
      <c r="DP44" s="173"/>
      <c r="DQ44" s="173"/>
      <c r="DR44" s="173"/>
      <c r="DS44" s="173"/>
      <c r="DT44" s="173"/>
      <c r="DU44" s="173"/>
      <c r="DV44" s="173"/>
      <c r="DW44" s="173"/>
      <c r="DX44" s="173"/>
      <c r="DY44" s="173" t="s">
        <v>38</v>
      </c>
      <c r="DZ44" s="173"/>
      <c r="EA44" s="173"/>
      <c r="EB44" s="173"/>
      <c r="EC44" s="173"/>
      <c r="ED44" s="173"/>
      <c r="EE44" s="173"/>
      <c r="EF44" s="173"/>
      <c r="EG44" s="173"/>
      <c r="EH44" s="173"/>
      <c r="EI44" s="173"/>
      <c r="EJ44" s="173"/>
      <c r="EK44" s="173"/>
      <c r="EL44" s="173"/>
      <c r="EM44" s="173"/>
      <c r="EN44" s="173"/>
      <c r="EO44" s="173" t="s">
        <v>39</v>
      </c>
      <c r="EP44" s="173"/>
      <c r="EQ44" s="173"/>
      <c r="ER44" s="173"/>
      <c r="ES44" s="173"/>
      <c r="ET44" s="173"/>
      <c r="EU44" s="173"/>
      <c r="EV44" s="173"/>
      <c r="EW44" s="173"/>
      <c r="EX44" s="173"/>
      <c r="EY44" s="173"/>
      <c r="EZ44" s="173"/>
      <c r="FA44" s="173"/>
      <c r="FB44" s="173"/>
      <c r="FC44" s="173"/>
      <c r="FD44" s="173"/>
      <c r="FE44" s="173"/>
    </row>
    <row r="45" spans="1:161" s="18" customFormat="1" x14ac:dyDescent="0.25">
      <c r="A45" s="148" t="s">
        <v>40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50"/>
      <c r="L45" s="174" t="s">
        <v>41</v>
      </c>
      <c r="M45" s="174"/>
      <c r="N45" s="174"/>
      <c r="O45" s="174"/>
      <c r="P45" s="174"/>
      <c r="Q45" s="174"/>
      <c r="R45" s="174"/>
      <c r="S45" s="174"/>
      <c r="T45" s="174"/>
      <c r="U45" s="174"/>
      <c r="V45" s="174"/>
      <c r="W45" s="174"/>
      <c r="X45" s="174"/>
      <c r="Y45" s="174"/>
      <c r="Z45" s="174"/>
      <c r="AA45" s="174"/>
      <c r="AB45" s="174"/>
      <c r="AC45" s="174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41"/>
      <c r="BL45" s="141"/>
      <c r="BM45" s="141"/>
      <c r="BN45" s="141"/>
      <c r="BO45" s="141"/>
      <c r="BP45" s="141"/>
      <c r="BQ45" s="141"/>
      <c r="BR45" s="141"/>
      <c r="BS45" s="141"/>
      <c r="BT45" s="141"/>
      <c r="BU45" s="141"/>
      <c r="BV45" s="141"/>
      <c r="BW45" s="141"/>
      <c r="BX45" s="141"/>
      <c r="BY45" s="141"/>
      <c r="BZ45" s="141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</row>
    <row r="46" spans="1:161" s="18" customFormat="1" x14ac:dyDescent="0.25">
      <c r="A46" s="148" t="s">
        <v>42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50"/>
      <c r="L46" s="174" t="s">
        <v>43</v>
      </c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</row>
    <row r="47" spans="1:161" s="18" customFormat="1" x14ac:dyDescent="0.25">
      <c r="A47" s="148" t="s">
        <v>44</v>
      </c>
      <c r="B47" s="149"/>
      <c r="C47" s="149"/>
      <c r="D47" s="149"/>
      <c r="E47" s="149"/>
      <c r="F47" s="149"/>
      <c r="G47" s="149"/>
      <c r="H47" s="149"/>
      <c r="I47" s="149"/>
      <c r="J47" s="149"/>
      <c r="K47" s="150"/>
      <c r="L47" s="174" t="s">
        <v>45</v>
      </c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1"/>
      <c r="BZ47" s="141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</row>
    <row r="48" spans="1:161" s="18" customFormat="1" x14ac:dyDescent="0.25">
      <c r="A48" s="148" t="s">
        <v>34</v>
      </c>
      <c r="B48" s="149"/>
      <c r="C48" s="149"/>
      <c r="D48" s="149"/>
      <c r="E48" s="149"/>
      <c r="F48" s="149"/>
      <c r="G48" s="149"/>
      <c r="H48" s="149"/>
      <c r="I48" s="149"/>
      <c r="J48" s="149"/>
      <c r="K48" s="150"/>
      <c r="L48" s="174" t="s">
        <v>34</v>
      </c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</row>
    <row r="50" spans="1:17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74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74" s="61" customFormat="1" ht="63.75" customHeight="1" x14ac:dyDescent="0.25">
      <c r="A52" s="83" t="s">
        <v>119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3"/>
      <c r="DK52" s="113"/>
      <c r="DL52" s="113"/>
      <c r="DM52" s="113"/>
      <c r="DN52" s="113"/>
      <c r="DO52" s="113"/>
      <c r="DP52" s="113"/>
      <c r="DQ52" s="113"/>
      <c r="DR52" s="113"/>
      <c r="DS52" s="113"/>
      <c r="DT52" s="113"/>
      <c r="DU52" s="113"/>
      <c r="DV52" s="113"/>
      <c r="DW52" s="113"/>
      <c r="DX52" s="113"/>
      <c r="DY52" s="113"/>
      <c r="DZ52" s="113"/>
      <c r="EA52" s="113"/>
      <c r="EB52" s="113"/>
      <c r="EC52" s="113"/>
      <c r="ED52" s="113"/>
      <c r="EE52" s="113"/>
      <c r="EF52" s="113"/>
      <c r="EG52" s="113"/>
      <c r="EH52" s="113"/>
      <c r="EI52" s="113"/>
      <c r="EJ52" s="113"/>
      <c r="EK52" s="113"/>
      <c r="EL52" s="113"/>
      <c r="EM52" s="113"/>
      <c r="EN52" s="113"/>
      <c r="EO52" s="113"/>
      <c r="EP52" s="113"/>
      <c r="EQ52" s="113"/>
      <c r="ER52" s="113"/>
      <c r="ES52" s="113"/>
      <c r="ET52" s="113"/>
      <c r="EU52" s="113"/>
      <c r="EV52" s="113"/>
      <c r="EW52" s="113"/>
      <c r="EX52" s="113"/>
      <c r="EY52" s="113"/>
      <c r="EZ52" s="113"/>
      <c r="FA52" s="113"/>
      <c r="FB52" s="113"/>
      <c r="FC52" s="113"/>
      <c r="FD52" s="113"/>
      <c r="FE52" s="113"/>
    </row>
    <row r="53" spans="1:174" s="8" customFormat="1" ht="15.75" x14ac:dyDescent="0.25">
      <c r="AV53" s="154" t="s">
        <v>4</v>
      </c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154"/>
      <c r="CW53" s="154"/>
      <c r="CX53" s="154"/>
      <c r="CY53" s="154"/>
      <c r="CZ53" s="154"/>
      <c r="DA53" s="154"/>
      <c r="DB53" s="154"/>
      <c r="DC53" s="154"/>
      <c r="DD53" s="154"/>
      <c r="DE53" s="154"/>
      <c r="DF53" s="154"/>
      <c r="DG53" s="154"/>
      <c r="DH53" s="154"/>
      <c r="DI53" s="154"/>
      <c r="DJ53" s="154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15"/>
      <c r="DW53" s="15"/>
      <c r="DX53" s="15"/>
      <c r="DY53" s="15"/>
      <c r="DZ53" s="16"/>
      <c r="EA53" s="16"/>
      <c r="EB53" s="16"/>
      <c r="EC53" s="16"/>
      <c r="ED53" s="66"/>
      <c r="EE53" s="66"/>
      <c r="EF53" s="66"/>
      <c r="EG53" s="66"/>
      <c r="EH53" s="63"/>
      <c r="EI53" s="63"/>
      <c r="EJ53" s="63"/>
      <c r="EK53" s="63"/>
    </row>
    <row r="54" spans="1:174" s="8" customFormat="1" ht="15.75" x14ac:dyDescent="0.25">
      <c r="AQ54" s="19"/>
      <c r="AR54" s="17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115" t="s">
        <v>112</v>
      </c>
      <c r="BH54" s="115"/>
      <c r="BI54" s="115"/>
      <c r="BJ54" s="115"/>
      <c r="BK54" s="115"/>
      <c r="BL54" s="115"/>
      <c r="BM54" s="115"/>
      <c r="BN54" s="115"/>
      <c r="BO54" s="115"/>
      <c r="BP54" s="115"/>
      <c r="BQ54" s="116" t="s">
        <v>184</v>
      </c>
      <c r="BR54" s="116"/>
      <c r="BS54" s="116"/>
      <c r="BT54" s="116"/>
      <c r="BU54" s="116"/>
      <c r="BV54" s="116"/>
      <c r="BW54" s="116"/>
      <c r="BX54" s="116"/>
      <c r="BY54" s="116"/>
      <c r="BZ54" s="116"/>
      <c r="CA54" s="116"/>
      <c r="CB54" s="116"/>
      <c r="CC54" s="116"/>
      <c r="CD54" s="116"/>
      <c r="CE54" s="116"/>
      <c r="CF54" s="116"/>
      <c r="CG54" s="116"/>
      <c r="CH54" s="116"/>
      <c r="CI54" s="115">
        <v>20</v>
      </c>
      <c r="CJ54" s="115"/>
      <c r="CK54" s="115"/>
      <c r="CL54" s="115"/>
      <c r="CM54" s="117" t="s">
        <v>205</v>
      </c>
      <c r="CN54" s="117"/>
      <c r="CO54" s="117"/>
      <c r="CP54" s="117"/>
      <c r="CQ54" s="118" t="s">
        <v>6</v>
      </c>
      <c r="CR54" s="118"/>
      <c r="CS54" s="118"/>
      <c r="CT54" s="118"/>
      <c r="CU54" s="118"/>
      <c r="CV54" s="118"/>
      <c r="CW54" s="118"/>
      <c r="CX54" s="118"/>
      <c r="DC54" s="10"/>
    </row>
    <row r="55" spans="1:174" s="63" customFormat="1" ht="15.75" x14ac:dyDescent="0.25">
      <c r="O55" s="155" t="s">
        <v>7</v>
      </c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16" t="s">
        <v>185</v>
      </c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CL55" s="155"/>
      <c r="CM55" s="155"/>
      <c r="CN55" s="155"/>
      <c r="CO55" s="155"/>
      <c r="CP55" s="155"/>
      <c r="CQ55" s="155"/>
      <c r="CR55" s="155"/>
      <c r="CS55" s="155"/>
      <c r="CT55" s="155"/>
      <c r="CU55" s="155"/>
      <c r="CV55" s="155"/>
      <c r="CW55" s="155"/>
      <c r="DC55" s="7"/>
    </row>
    <row r="57" spans="1:174" ht="66" customHeight="1" x14ac:dyDescent="0.25">
      <c r="A57" s="156" t="s">
        <v>47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 t="s">
        <v>48</v>
      </c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 t="s">
        <v>49</v>
      </c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 t="s">
        <v>50</v>
      </c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156"/>
      <c r="CO57" s="156"/>
      <c r="CP57" s="156"/>
      <c r="CQ57" s="156"/>
      <c r="CR57" s="156"/>
      <c r="CS57" s="156"/>
      <c r="CT57" s="156"/>
      <c r="CU57" s="156"/>
      <c r="CV57" s="156" t="s">
        <v>51</v>
      </c>
      <c r="CW57" s="156"/>
      <c r="CX57" s="156"/>
      <c r="CY57" s="156"/>
      <c r="CZ57" s="156"/>
      <c r="DA57" s="156"/>
      <c r="DB57" s="156"/>
      <c r="DC57" s="156"/>
      <c r="DD57" s="156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6" t="s">
        <v>52</v>
      </c>
      <c r="EB57" s="156"/>
      <c r="EC57" s="156"/>
      <c r="ED57" s="156"/>
      <c r="EE57" s="156"/>
      <c r="EF57" s="156"/>
      <c r="EG57" s="156"/>
      <c r="EH57" s="156"/>
      <c r="EI57" s="156"/>
      <c r="EJ57" s="156"/>
      <c r="EK57" s="156"/>
      <c r="EL57" s="156"/>
      <c r="EM57" s="156"/>
      <c r="EN57" s="156"/>
      <c r="EO57" s="156"/>
      <c r="EP57" s="156"/>
      <c r="EQ57" s="156"/>
      <c r="ER57" s="156"/>
      <c r="ES57" s="156"/>
      <c r="ET57" s="156"/>
      <c r="EU57" s="156"/>
      <c r="EV57" s="156"/>
      <c r="EW57" s="156"/>
      <c r="EX57" s="156"/>
      <c r="EY57" s="156"/>
      <c r="EZ57" s="156"/>
      <c r="FA57" s="156"/>
      <c r="FB57" s="156"/>
      <c r="FC57" s="156"/>
      <c r="FD57" s="156"/>
      <c r="FE57" s="156"/>
    </row>
    <row r="58" spans="1:174" s="20" customFormat="1" x14ac:dyDescent="0.25">
      <c r="A58" s="127">
        <v>1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>
        <v>2</v>
      </c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>
        <v>3</v>
      </c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>
        <v>4</v>
      </c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>
        <v>5</v>
      </c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>
        <v>6</v>
      </c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</row>
    <row r="59" spans="1:174" s="20" customFormat="1" ht="30" customHeight="1" x14ac:dyDescent="0.25">
      <c r="A59" s="90" t="s">
        <v>93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84" t="s">
        <v>111</v>
      </c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6"/>
      <c r="AS59" s="145" t="s">
        <v>104</v>
      </c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7"/>
      <c r="BQ59" s="138">
        <v>10.246</v>
      </c>
      <c r="BR59" s="139"/>
      <c r="BS59" s="139"/>
      <c r="BT59" s="139"/>
      <c r="BU59" s="139"/>
      <c r="BV59" s="139"/>
      <c r="BW59" s="139"/>
      <c r="BX59" s="139"/>
      <c r="BY59" s="139"/>
      <c r="BZ59" s="139"/>
      <c r="CA59" s="139"/>
      <c r="CB59" s="139"/>
      <c r="CC59" s="139"/>
      <c r="CD59" s="139"/>
      <c r="CE59" s="139"/>
      <c r="CF59" s="139"/>
      <c r="CG59" s="139"/>
      <c r="CH59" s="139"/>
      <c r="CI59" s="139"/>
      <c r="CJ59" s="139"/>
      <c r="CK59" s="139"/>
      <c r="CL59" s="139"/>
      <c r="CM59" s="139"/>
      <c r="CN59" s="139"/>
      <c r="CO59" s="139"/>
      <c r="CP59" s="139"/>
      <c r="CQ59" s="139"/>
      <c r="CR59" s="139"/>
      <c r="CS59" s="140"/>
      <c r="CT59" s="71">
        <v>8.3219999999999992</v>
      </c>
      <c r="CU59" s="71">
        <v>8.3219999999999992</v>
      </c>
      <c r="CV59" s="138">
        <f t="shared" ref="CV59:CV66" si="2">BQ59</f>
        <v>10.246</v>
      </c>
      <c r="CW59" s="139"/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39"/>
      <c r="DI59" s="139"/>
      <c r="DJ59" s="139"/>
      <c r="DK59" s="139"/>
      <c r="DL59" s="139"/>
      <c r="DM59" s="139"/>
      <c r="DN59" s="139"/>
      <c r="DO59" s="139"/>
      <c r="DP59" s="139"/>
      <c r="DQ59" s="139"/>
      <c r="DR59" s="139"/>
      <c r="DS59" s="139"/>
      <c r="DT59" s="139"/>
      <c r="DU59" s="139"/>
      <c r="DV59" s="139"/>
      <c r="DW59" s="139"/>
      <c r="DX59" s="139"/>
      <c r="DY59" s="139"/>
      <c r="DZ59" s="140"/>
      <c r="EA59" s="103">
        <f>EL14</f>
        <v>24.371675999999994</v>
      </c>
      <c r="EB59" s="175"/>
      <c r="EC59" s="175"/>
      <c r="ED59" s="175"/>
      <c r="EE59" s="175"/>
      <c r="EF59" s="175"/>
      <c r="EG59" s="175"/>
      <c r="EH59" s="175"/>
      <c r="EI59" s="175"/>
      <c r="EJ59" s="175"/>
      <c r="EK59" s="175"/>
      <c r="EL59" s="175"/>
      <c r="EM59" s="175"/>
      <c r="EN59" s="175"/>
      <c r="EO59" s="175"/>
      <c r="EP59" s="175"/>
      <c r="EQ59" s="175"/>
      <c r="ER59" s="175"/>
      <c r="ES59" s="175"/>
      <c r="ET59" s="175"/>
      <c r="EU59" s="175"/>
      <c r="EV59" s="175"/>
      <c r="EW59" s="175"/>
      <c r="EX59" s="175"/>
      <c r="EY59" s="175"/>
      <c r="EZ59" s="175"/>
      <c r="FA59" s="175"/>
      <c r="FB59" s="175"/>
      <c r="FC59" s="175"/>
      <c r="FD59" s="175"/>
      <c r="FE59" s="176"/>
      <c r="FR59" s="80"/>
    </row>
    <row r="60" spans="1:174" s="20" customFormat="1" ht="30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87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9"/>
      <c r="AS60" s="145" t="s">
        <v>105</v>
      </c>
      <c r="AT60" s="146"/>
      <c r="AU60" s="146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7"/>
      <c r="BQ60" s="138">
        <v>2.9350800000000006</v>
      </c>
      <c r="BR60" s="139"/>
      <c r="BS60" s="139"/>
      <c r="BT60" s="139"/>
      <c r="BU60" s="139"/>
      <c r="BV60" s="139"/>
      <c r="BW60" s="139"/>
      <c r="BX60" s="139"/>
      <c r="BY60" s="139"/>
      <c r="BZ60" s="139"/>
      <c r="CA60" s="139"/>
      <c r="CB60" s="139"/>
      <c r="CC60" s="139"/>
      <c r="CD60" s="139"/>
      <c r="CE60" s="139"/>
      <c r="CF60" s="139"/>
      <c r="CG60" s="139"/>
      <c r="CH60" s="139"/>
      <c r="CI60" s="139"/>
      <c r="CJ60" s="139"/>
      <c r="CK60" s="139"/>
      <c r="CL60" s="139"/>
      <c r="CM60" s="139"/>
      <c r="CN60" s="139"/>
      <c r="CO60" s="139"/>
      <c r="CP60" s="139"/>
      <c r="CQ60" s="139"/>
      <c r="CR60" s="139"/>
      <c r="CS60" s="140"/>
      <c r="CT60" s="73">
        <v>3.44</v>
      </c>
      <c r="CU60" s="73">
        <v>3.44</v>
      </c>
      <c r="CV60" s="133">
        <f t="shared" si="2"/>
        <v>2.9350800000000006</v>
      </c>
      <c r="CW60" s="133">
        <v>3.44</v>
      </c>
      <c r="CX60" s="133">
        <v>3.44</v>
      </c>
      <c r="CY60" s="133">
        <v>3.44</v>
      </c>
      <c r="CZ60" s="133">
        <v>3.44</v>
      </c>
      <c r="DA60" s="133">
        <v>3.44</v>
      </c>
      <c r="DB60" s="133">
        <v>3.44</v>
      </c>
      <c r="DC60" s="133">
        <v>3.44</v>
      </c>
      <c r="DD60" s="133">
        <v>3.44</v>
      </c>
      <c r="DE60" s="133">
        <v>3.44</v>
      </c>
      <c r="DF60" s="133">
        <v>3.44</v>
      </c>
      <c r="DG60" s="133">
        <v>3.44</v>
      </c>
      <c r="DH60" s="133">
        <v>3.44</v>
      </c>
      <c r="DI60" s="133">
        <v>3.44</v>
      </c>
      <c r="DJ60" s="133">
        <v>3.44</v>
      </c>
      <c r="DK60" s="133">
        <v>3.44</v>
      </c>
      <c r="DL60" s="133">
        <v>3.44</v>
      </c>
      <c r="DM60" s="133">
        <v>3.44</v>
      </c>
      <c r="DN60" s="133">
        <v>3.44</v>
      </c>
      <c r="DO60" s="133">
        <v>3.44</v>
      </c>
      <c r="DP60" s="133">
        <v>3.44</v>
      </c>
      <c r="DQ60" s="133">
        <v>3.44</v>
      </c>
      <c r="DR60" s="133">
        <v>3.44</v>
      </c>
      <c r="DS60" s="133">
        <v>3.44</v>
      </c>
      <c r="DT60" s="133">
        <v>3.44</v>
      </c>
      <c r="DU60" s="133">
        <v>3.44</v>
      </c>
      <c r="DV60" s="133">
        <v>3.44</v>
      </c>
      <c r="DW60" s="133">
        <v>3.44</v>
      </c>
      <c r="DX60" s="133">
        <v>3.44</v>
      </c>
      <c r="DY60" s="133">
        <v>3.44</v>
      </c>
      <c r="DZ60" s="133">
        <v>3.44</v>
      </c>
      <c r="EA60" s="216"/>
      <c r="EB60" s="217"/>
      <c r="EC60" s="217"/>
      <c r="ED60" s="217"/>
      <c r="EE60" s="217"/>
      <c r="EF60" s="217"/>
      <c r="EG60" s="217"/>
      <c r="EH60" s="217"/>
      <c r="EI60" s="217"/>
      <c r="EJ60" s="217"/>
      <c r="EK60" s="217"/>
      <c r="EL60" s="217"/>
      <c r="EM60" s="217"/>
      <c r="EN60" s="217"/>
      <c r="EO60" s="217"/>
      <c r="EP60" s="217"/>
      <c r="EQ60" s="217"/>
      <c r="ER60" s="217"/>
      <c r="ES60" s="217"/>
      <c r="ET60" s="217"/>
      <c r="EU60" s="217"/>
      <c r="EV60" s="217"/>
      <c r="EW60" s="217"/>
      <c r="EX60" s="217"/>
      <c r="EY60" s="217"/>
      <c r="EZ60" s="217"/>
      <c r="FA60" s="217"/>
      <c r="FB60" s="217"/>
      <c r="FC60" s="217"/>
      <c r="FD60" s="217"/>
      <c r="FE60" s="218"/>
    </row>
    <row r="61" spans="1:174" s="20" customFormat="1" ht="30" customHeight="1" x14ac:dyDescent="0.25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87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9"/>
      <c r="AS61" s="145" t="s">
        <v>106</v>
      </c>
      <c r="AT61" s="146"/>
      <c r="AU61" s="146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7"/>
      <c r="BQ61" s="138">
        <v>2.4E-2</v>
      </c>
      <c r="BR61" s="139"/>
      <c r="BS61" s="139"/>
      <c r="BT61" s="139"/>
      <c r="BU61" s="139"/>
      <c r="BV61" s="139"/>
      <c r="BW61" s="139"/>
      <c r="BX61" s="139"/>
      <c r="BY61" s="139"/>
      <c r="BZ61" s="139"/>
      <c r="CA61" s="139"/>
      <c r="CB61" s="139"/>
      <c r="CC61" s="139"/>
      <c r="CD61" s="139"/>
      <c r="CE61" s="139"/>
      <c r="CF61" s="139"/>
      <c r="CG61" s="139"/>
      <c r="CH61" s="139"/>
      <c r="CI61" s="139"/>
      <c r="CJ61" s="139"/>
      <c r="CK61" s="139"/>
      <c r="CL61" s="139"/>
      <c r="CM61" s="139"/>
      <c r="CN61" s="139"/>
      <c r="CO61" s="139"/>
      <c r="CP61" s="139"/>
      <c r="CQ61" s="139"/>
      <c r="CR61" s="139"/>
      <c r="CS61" s="140"/>
      <c r="CT61" s="73">
        <v>2.5999999999999999E-2</v>
      </c>
      <c r="CU61" s="73">
        <v>2.5999999999999999E-2</v>
      </c>
      <c r="CV61" s="133">
        <f t="shared" si="2"/>
        <v>2.4E-2</v>
      </c>
      <c r="CW61" s="133">
        <v>2.5999999999999999E-2</v>
      </c>
      <c r="CX61" s="133">
        <v>2.5999999999999999E-2</v>
      </c>
      <c r="CY61" s="133">
        <v>2.5999999999999999E-2</v>
      </c>
      <c r="CZ61" s="133">
        <v>2.5999999999999999E-2</v>
      </c>
      <c r="DA61" s="133">
        <v>2.5999999999999999E-2</v>
      </c>
      <c r="DB61" s="133">
        <v>2.5999999999999999E-2</v>
      </c>
      <c r="DC61" s="133">
        <v>2.5999999999999999E-2</v>
      </c>
      <c r="DD61" s="133">
        <v>2.5999999999999999E-2</v>
      </c>
      <c r="DE61" s="133">
        <v>2.5999999999999999E-2</v>
      </c>
      <c r="DF61" s="133">
        <v>2.5999999999999999E-2</v>
      </c>
      <c r="DG61" s="133">
        <v>2.5999999999999999E-2</v>
      </c>
      <c r="DH61" s="133">
        <v>2.5999999999999999E-2</v>
      </c>
      <c r="DI61" s="133">
        <v>2.5999999999999999E-2</v>
      </c>
      <c r="DJ61" s="133">
        <v>2.5999999999999999E-2</v>
      </c>
      <c r="DK61" s="133">
        <v>2.5999999999999999E-2</v>
      </c>
      <c r="DL61" s="133">
        <v>2.5999999999999999E-2</v>
      </c>
      <c r="DM61" s="133">
        <v>2.5999999999999999E-2</v>
      </c>
      <c r="DN61" s="133">
        <v>2.5999999999999999E-2</v>
      </c>
      <c r="DO61" s="133">
        <v>2.5999999999999999E-2</v>
      </c>
      <c r="DP61" s="133">
        <v>2.5999999999999999E-2</v>
      </c>
      <c r="DQ61" s="133">
        <v>2.5999999999999999E-2</v>
      </c>
      <c r="DR61" s="133">
        <v>2.5999999999999999E-2</v>
      </c>
      <c r="DS61" s="133">
        <v>2.5999999999999999E-2</v>
      </c>
      <c r="DT61" s="133">
        <v>2.5999999999999999E-2</v>
      </c>
      <c r="DU61" s="133">
        <v>2.5999999999999999E-2</v>
      </c>
      <c r="DV61" s="133">
        <v>2.5999999999999999E-2</v>
      </c>
      <c r="DW61" s="133">
        <v>2.5999999999999999E-2</v>
      </c>
      <c r="DX61" s="133">
        <v>2.5999999999999999E-2</v>
      </c>
      <c r="DY61" s="133">
        <v>2.5999999999999999E-2</v>
      </c>
      <c r="DZ61" s="133">
        <v>2.5999999999999999E-2</v>
      </c>
      <c r="EA61" s="216"/>
      <c r="EB61" s="217"/>
      <c r="EC61" s="217"/>
      <c r="ED61" s="217"/>
      <c r="EE61" s="217"/>
      <c r="EF61" s="217"/>
      <c r="EG61" s="217"/>
      <c r="EH61" s="217"/>
      <c r="EI61" s="217"/>
      <c r="EJ61" s="217"/>
      <c r="EK61" s="217"/>
      <c r="EL61" s="217"/>
      <c r="EM61" s="217"/>
      <c r="EN61" s="217"/>
      <c r="EO61" s="217"/>
      <c r="EP61" s="217"/>
      <c r="EQ61" s="217"/>
      <c r="ER61" s="217"/>
      <c r="ES61" s="217"/>
      <c r="ET61" s="217"/>
      <c r="EU61" s="217"/>
      <c r="EV61" s="217"/>
      <c r="EW61" s="217"/>
      <c r="EX61" s="217"/>
      <c r="EY61" s="217"/>
      <c r="EZ61" s="217"/>
      <c r="FA61" s="217"/>
      <c r="FB61" s="217"/>
      <c r="FC61" s="217"/>
      <c r="FD61" s="217"/>
      <c r="FE61" s="218"/>
    </row>
    <row r="62" spans="1:174" s="20" customFormat="1" ht="30" customHeight="1" x14ac:dyDescent="0.25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87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9"/>
      <c r="AS62" s="145" t="s">
        <v>188</v>
      </c>
      <c r="AT62" s="146"/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7"/>
      <c r="BQ62" s="138">
        <v>8.2598000000000005E-2</v>
      </c>
      <c r="BR62" s="139"/>
      <c r="BS62" s="139"/>
      <c r="BT62" s="139"/>
      <c r="BU62" s="139"/>
      <c r="BV62" s="139"/>
      <c r="BW62" s="139"/>
      <c r="BX62" s="139"/>
      <c r="BY62" s="139"/>
      <c r="BZ62" s="139"/>
      <c r="CA62" s="139"/>
      <c r="CB62" s="139"/>
      <c r="CC62" s="139"/>
      <c r="CD62" s="139"/>
      <c r="CE62" s="139"/>
      <c r="CF62" s="139"/>
      <c r="CG62" s="139"/>
      <c r="CH62" s="139"/>
      <c r="CI62" s="139"/>
      <c r="CJ62" s="139"/>
      <c r="CK62" s="139"/>
      <c r="CL62" s="139"/>
      <c r="CM62" s="139"/>
      <c r="CN62" s="139"/>
      <c r="CO62" s="139"/>
      <c r="CP62" s="139"/>
      <c r="CQ62" s="139"/>
      <c r="CR62" s="139"/>
      <c r="CS62" s="140"/>
      <c r="CT62" s="73">
        <v>8.2598000000000005E-2</v>
      </c>
      <c r="CU62" s="73">
        <v>8.2598000000000005E-2</v>
      </c>
      <c r="CV62" s="133">
        <f t="shared" si="2"/>
        <v>8.2598000000000005E-2</v>
      </c>
      <c r="CW62" s="133">
        <v>8.2598000000000005E-2</v>
      </c>
      <c r="CX62" s="133">
        <v>8.2598000000000005E-2</v>
      </c>
      <c r="CY62" s="133">
        <v>8.2598000000000005E-2</v>
      </c>
      <c r="CZ62" s="133">
        <v>8.2598000000000005E-2</v>
      </c>
      <c r="DA62" s="133">
        <v>8.2598000000000005E-2</v>
      </c>
      <c r="DB62" s="133">
        <v>8.2598000000000005E-2</v>
      </c>
      <c r="DC62" s="133">
        <v>8.2598000000000005E-2</v>
      </c>
      <c r="DD62" s="133">
        <v>8.2598000000000005E-2</v>
      </c>
      <c r="DE62" s="133">
        <v>8.2598000000000005E-2</v>
      </c>
      <c r="DF62" s="133">
        <v>8.2598000000000005E-2</v>
      </c>
      <c r="DG62" s="133">
        <v>8.2598000000000005E-2</v>
      </c>
      <c r="DH62" s="133">
        <v>8.2598000000000005E-2</v>
      </c>
      <c r="DI62" s="133">
        <v>8.2598000000000005E-2</v>
      </c>
      <c r="DJ62" s="133">
        <v>8.2598000000000005E-2</v>
      </c>
      <c r="DK62" s="133">
        <v>8.2598000000000005E-2</v>
      </c>
      <c r="DL62" s="133">
        <v>8.2598000000000005E-2</v>
      </c>
      <c r="DM62" s="133">
        <v>8.2598000000000005E-2</v>
      </c>
      <c r="DN62" s="133">
        <v>8.2598000000000005E-2</v>
      </c>
      <c r="DO62" s="133">
        <v>8.2598000000000005E-2</v>
      </c>
      <c r="DP62" s="133">
        <v>8.2598000000000005E-2</v>
      </c>
      <c r="DQ62" s="133">
        <v>8.2598000000000005E-2</v>
      </c>
      <c r="DR62" s="133">
        <v>8.2598000000000005E-2</v>
      </c>
      <c r="DS62" s="133">
        <v>8.2598000000000005E-2</v>
      </c>
      <c r="DT62" s="133">
        <v>8.2598000000000005E-2</v>
      </c>
      <c r="DU62" s="133">
        <v>8.2598000000000005E-2</v>
      </c>
      <c r="DV62" s="133">
        <v>8.2598000000000005E-2</v>
      </c>
      <c r="DW62" s="133">
        <v>8.2598000000000005E-2</v>
      </c>
      <c r="DX62" s="133">
        <v>8.2598000000000005E-2</v>
      </c>
      <c r="DY62" s="133">
        <v>8.2598000000000005E-2</v>
      </c>
      <c r="DZ62" s="133">
        <v>8.2598000000000005E-2</v>
      </c>
      <c r="EA62" s="216"/>
      <c r="EB62" s="217"/>
      <c r="EC62" s="217"/>
      <c r="ED62" s="217"/>
      <c r="EE62" s="217"/>
      <c r="EF62" s="217"/>
      <c r="EG62" s="217"/>
      <c r="EH62" s="217"/>
      <c r="EI62" s="217"/>
      <c r="EJ62" s="217"/>
      <c r="EK62" s="217"/>
      <c r="EL62" s="217"/>
      <c r="EM62" s="217"/>
      <c r="EN62" s="217"/>
      <c r="EO62" s="217"/>
      <c r="EP62" s="217"/>
      <c r="EQ62" s="217"/>
      <c r="ER62" s="217"/>
      <c r="ES62" s="217"/>
      <c r="ET62" s="217"/>
      <c r="EU62" s="217"/>
      <c r="EV62" s="217"/>
      <c r="EW62" s="217"/>
      <c r="EX62" s="217"/>
      <c r="EY62" s="217"/>
      <c r="EZ62" s="217"/>
      <c r="FA62" s="217"/>
      <c r="FB62" s="217"/>
      <c r="FC62" s="217"/>
      <c r="FD62" s="217"/>
      <c r="FE62" s="218"/>
    </row>
    <row r="63" spans="1:174" s="20" customFormat="1" ht="45.75" customHeight="1" x14ac:dyDescent="0.25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87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9"/>
      <c r="AS63" s="145" t="s">
        <v>200</v>
      </c>
      <c r="AT63" s="146"/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7"/>
      <c r="BQ63" s="138">
        <v>0.05</v>
      </c>
      <c r="BR63" s="139"/>
      <c r="BS63" s="139"/>
      <c r="BT63" s="139"/>
      <c r="BU63" s="139"/>
      <c r="BV63" s="139"/>
      <c r="BW63" s="139"/>
      <c r="BX63" s="139"/>
      <c r="BY63" s="139"/>
      <c r="BZ63" s="139"/>
      <c r="CA63" s="139"/>
      <c r="CB63" s="139"/>
      <c r="CC63" s="139"/>
      <c r="CD63" s="139"/>
      <c r="CE63" s="139"/>
      <c r="CF63" s="139"/>
      <c r="CG63" s="139"/>
      <c r="CH63" s="139"/>
      <c r="CI63" s="139"/>
      <c r="CJ63" s="139"/>
      <c r="CK63" s="139"/>
      <c r="CL63" s="139"/>
      <c r="CM63" s="139"/>
      <c r="CN63" s="139"/>
      <c r="CO63" s="139"/>
      <c r="CP63" s="139"/>
      <c r="CQ63" s="139"/>
      <c r="CR63" s="139"/>
      <c r="CS63" s="140"/>
      <c r="CT63" s="73">
        <v>7.0000000000000007E-2</v>
      </c>
      <c r="CU63" s="73">
        <v>7.0000000000000007E-2</v>
      </c>
      <c r="CV63" s="133">
        <f t="shared" si="2"/>
        <v>0.05</v>
      </c>
      <c r="CW63" s="133">
        <v>7.0000000000000007E-2</v>
      </c>
      <c r="CX63" s="133">
        <v>7.0000000000000007E-2</v>
      </c>
      <c r="CY63" s="133">
        <v>7.0000000000000007E-2</v>
      </c>
      <c r="CZ63" s="133">
        <v>7.0000000000000007E-2</v>
      </c>
      <c r="DA63" s="133">
        <v>7.0000000000000007E-2</v>
      </c>
      <c r="DB63" s="133">
        <v>7.0000000000000007E-2</v>
      </c>
      <c r="DC63" s="133">
        <v>7.0000000000000007E-2</v>
      </c>
      <c r="DD63" s="133">
        <v>7.0000000000000007E-2</v>
      </c>
      <c r="DE63" s="133">
        <v>7.0000000000000007E-2</v>
      </c>
      <c r="DF63" s="133">
        <v>7.0000000000000007E-2</v>
      </c>
      <c r="DG63" s="133">
        <v>7.0000000000000007E-2</v>
      </c>
      <c r="DH63" s="133">
        <v>7.0000000000000007E-2</v>
      </c>
      <c r="DI63" s="133">
        <v>7.0000000000000007E-2</v>
      </c>
      <c r="DJ63" s="133">
        <v>7.0000000000000007E-2</v>
      </c>
      <c r="DK63" s="133">
        <v>7.0000000000000007E-2</v>
      </c>
      <c r="DL63" s="133">
        <v>7.0000000000000007E-2</v>
      </c>
      <c r="DM63" s="133">
        <v>7.0000000000000007E-2</v>
      </c>
      <c r="DN63" s="133">
        <v>7.0000000000000007E-2</v>
      </c>
      <c r="DO63" s="133">
        <v>7.0000000000000007E-2</v>
      </c>
      <c r="DP63" s="133">
        <v>7.0000000000000007E-2</v>
      </c>
      <c r="DQ63" s="133">
        <v>7.0000000000000007E-2</v>
      </c>
      <c r="DR63" s="133">
        <v>7.0000000000000007E-2</v>
      </c>
      <c r="DS63" s="133">
        <v>7.0000000000000007E-2</v>
      </c>
      <c r="DT63" s="133">
        <v>7.0000000000000007E-2</v>
      </c>
      <c r="DU63" s="133">
        <v>7.0000000000000007E-2</v>
      </c>
      <c r="DV63" s="133">
        <v>7.0000000000000007E-2</v>
      </c>
      <c r="DW63" s="133">
        <v>7.0000000000000007E-2</v>
      </c>
      <c r="DX63" s="133">
        <v>7.0000000000000007E-2</v>
      </c>
      <c r="DY63" s="133">
        <v>7.0000000000000007E-2</v>
      </c>
      <c r="DZ63" s="133">
        <v>7.0000000000000007E-2</v>
      </c>
      <c r="EA63" s="216"/>
      <c r="EB63" s="217"/>
      <c r="EC63" s="217"/>
      <c r="ED63" s="217"/>
      <c r="EE63" s="217"/>
      <c r="EF63" s="217"/>
      <c r="EG63" s="217"/>
      <c r="EH63" s="217"/>
      <c r="EI63" s="217"/>
      <c r="EJ63" s="217"/>
      <c r="EK63" s="217"/>
      <c r="EL63" s="217"/>
      <c r="EM63" s="217"/>
      <c r="EN63" s="217"/>
      <c r="EO63" s="217"/>
      <c r="EP63" s="217"/>
      <c r="EQ63" s="217"/>
      <c r="ER63" s="217"/>
      <c r="ES63" s="217"/>
      <c r="ET63" s="217"/>
      <c r="EU63" s="217"/>
      <c r="EV63" s="217"/>
      <c r="EW63" s="217"/>
      <c r="EX63" s="217"/>
      <c r="EY63" s="217"/>
      <c r="EZ63" s="217"/>
      <c r="FA63" s="217"/>
      <c r="FB63" s="217"/>
      <c r="FC63" s="217"/>
      <c r="FD63" s="217"/>
      <c r="FE63" s="218"/>
    </row>
    <row r="64" spans="1:174" s="20" customFormat="1" ht="30" customHeight="1" x14ac:dyDescent="0.25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87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9"/>
      <c r="AS64" s="177" t="s">
        <v>110</v>
      </c>
      <c r="AT64" s="178"/>
      <c r="AU64" s="178"/>
      <c r="AV64" s="178"/>
      <c r="AW64" s="178"/>
      <c r="AX64" s="178"/>
      <c r="AY64" s="178"/>
      <c r="AZ64" s="178"/>
      <c r="BA64" s="178"/>
      <c r="BB64" s="178"/>
      <c r="BC64" s="178"/>
      <c r="BD64" s="178"/>
      <c r="BE64" s="178"/>
      <c r="BF64" s="178"/>
      <c r="BG64" s="178"/>
      <c r="BH64" s="178"/>
      <c r="BI64" s="178"/>
      <c r="BJ64" s="178"/>
      <c r="BK64" s="178"/>
      <c r="BL64" s="178"/>
      <c r="BM64" s="178"/>
      <c r="BN64" s="178"/>
      <c r="BO64" s="178"/>
      <c r="BP64" s="179"/>
      <c r="BQ64" s="138">
        <v>2.5816459999999997</v>
      </c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40"/>
      <c r="CT64" s="74">
        <v>0</v>
      </c>
      <c r="CU64" s="74">
        <v>0</v>
      </c>
      <c r="CV64" s="215">
        <f t="shared" si="2"/>
        <v>2.5816459999999997</v>
      </c>
      <c r="CW64" s="215"/>
      <c r="CX64" s="215"/>
      <c r="CY64" s="215"/>
      <c r="CZ64" s="215"/>
      <c r="DA64" s="215"/>
      <c r="DB64" s="215"/>
      <c r="DC64" s="215"/>
      <c r="DD64" s="215"/>
      <c r="DE64" s="215"/>
      <c r="DF64" s="215"/>
      <c r="DG64" s="215"/>
      <c r="DH64" s="215"/>
      <c r="DI64" s="215"/>
      <c r="DJ64" s="215"/>
      <c r="DK64" s="215"/>
      <c r="DL64" s="215"/>
      <c r="DM64" s="215"/>
      <c r="DN64" s="215"/>
      <c r="DO64" s="215"/>
      <c r="DP64" s="215"/>
      <c r="DQ64" s="215"/>
      <c r="DR64" s="215"/>
      <c r="DS64" s="215"/>
      <c r="DT64" s="215"/>
      <c r="DU64" s="215"/>
      <c r="DV64" s="215"/>
      <c r="DW64" s="215"/>
      <c r="DX64" s="215"/>
      <c r="DY64" s="215"/>
      <c r="DZ64" s="215"/>
      <c r="EA64" s="216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8"/>
    </row>
    <row r="65" spans="1:174" s="35" customFormat="1" ht="30" customHeight="1" x14ac:dyDescent="0.25">
      <c r="A65" s="90" t="s">
        <v>94</v>
      </c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 t="s">
        <v>115</v>
      </c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141" t="s">
        <v>105</v>
      </c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38">
        <v>1.29372</v>
      </c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40"/>
      <c r="CT65" s="73">
        <v>1.6819999999999999</v>
      </c>
      <c r="CU65" s="73">
        <v>1.6819999999999999</v>
      </c>
      <c r="CV65" s="133">
        <f t="shared" si="2"/>
        <v>1.29372</v>
      </c>
      <c r="CW65" s="133">
        <v>1.6819999999999999</v>
      </c>
      <c r="CX65" s="133">
        <v>1.6819999999999999</v>
      </c>
      <c r="CY65" s="133">
        <v>1.6819999999999999</v>
      </c>
      <c r="CZ65" s="133">
        <v>1.6819999999999999</v>
      </c>
      <c r="DA65" s="133">
        <v>1.6819999999999999</v>
      </c>
      <c r="DB65" s="133">
        <v>1.6819999999999999</v>
      </c>
      <c r="DC65" s="133">
        <v>1.6819999999999999</v>
      </c>
      <c r="DD65" s="133">
        <v>1.6819999999999999</v>
      </c>
      <c r="DE65" s="133">
        <v>1.6819999999999999</v>
      </c>
      <c r="DF65" s="133">
        <v>1.6819999999999999</v>
      </c>
      <c r="DG65" s="133">
        <v>1.6819999999999999</v>
      </c>
      <c r="DH65" s="133">
        <v>1.6819999999999999</v>
      </c>
      <c r="DI65" s="133">
        <v>1.6819999999999999</v>
      </c>
      <c r="DJ65" s="133">
        <v>1.6819999999999999</v>
      </c>
      <c r="DK65" s="133">
        <v>1.6819999999999999</v>
      </c>
      <c r="DL65" s="133">
        <v>1.6819999999999999</v>
      </c>
      <c r="DM65" s="133">
        <v>1.6819999999999999</v>
      </c>
      <c r="DN65" s="133">
        <v>1.6819999999999999</v>
      </c>
      <c r="DO65" s="133">
        <v>1.6819999999999999</v>
      </c>
      <c r="DP65" s="133">
        <v>1.6819999999999999</v>
      </c>
      <c r="DQ65" s="133">
        <v>1.6819999999999999</v>
      </c>
      <c r="DR65" s="133">
        <v>1.6819999999999999</v>
      </c>
      <c r="DS65" s="133">
        <v>1.6819999999999999</v>
      </c>
      <c r="DT65" s="133">
        <v>1.6819999999999999</v>
      </c>
      <c r="DU65" s="133">
        <v>1.6819999999999999</v>
      </c>
      <c r="DV65" s="133">
        <v>1.6819999999999999</v>
      </c>
      <c r="DW65" s="133">
        <v>1.6819999999999999</v>
      </c>
      <c r="DX65" s="133">
        <v>1.6819999999999999</v>
      </c>
      <c r="DY65" s="133">
        <v>1.6819999999999999</v>
      </c>
      <c r="DZ65" s="133">
        <v>1.6819999999999999</v>
      </c>
      <c r="EA65" s="133" t="str">
        <f>EM30</f>
        <v>нет свободной мощности</v>
      </c>
      <c r="EB65" s="133"/>
      <c r="EC65" s="133"/>
      <c r="ED65" s="133"/>
      <c r="EE65" s="133"/>
      <c r="EF65" s="133"/>
      <c r="EG65" s="133"/>
      <c r="EH65" s="133"/>
      <c r="EI65" s="133"/>
      <c r="EJ65" s="133"/>
      <c r="EK65" s="133"/>
      <c r="EL65" s="133"/>
      <c r="EM65" s="133"/>
      <c r="EN65" s="133"/>
      <c r="EO65" s="133"/>
      <c r="EP65" s="133"/>
      <c r="EQ65" s="133"/>
      <c r="ER65" s="133"/>
      <c r="ES65" s="133"/>
      <c r="ET65" s="133"/>
      <c r="EU65" s="133"/>
      <c r="EV65" s="133"/>
      <c r="EW65" s="133"/>
      <c r="EX65" s="133"/>
      <c r="EY65" s="133"/>
      <c r="EZ65" s="133"/>
      <c r="FA65" s="133"/>
      <c r="FB65" s="133"/>
      <c r="FC65" s="133"/>
      <c r="FD65" s="133"/>
      <c r="FE65" s="133"/>
    </row>
    <row r="66" spans="1:174" s="35" customFormat="1" ht="30" customHeight="1" x14ac:dyDescent="0.25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141" t="s">
        <v>201</v>
      </c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38">
        <v>9.6</v>
      </c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40"/>
      <c r="CT66" s="73">
        <v>6.2</v>
      </c>
      <c r="CU66" s="73">
        <v>6.2</v>
      </c>
      <c r="CV66" s="133">
        <f t="shared" si="2"/>
        <v>9.6</v>
      </c>
      <c r="CW66" s="133">
        <v>6.2</v>
      </c>
      <c r="CX66" s="133">
        <v>6.2</v>
      </c>
      <c r="CY66" s="133">
        <v>6.2</v>
      </c>
      <c r="CZ66" s="133">
        <v>6.2</v>
      </c>
      <c r="DA66" s="133">
        <v>6.2</v>
      </c>
      <c r="DB66" s="133">
        <v>6.2</v>
      </c>
      <c r="DC66" s="133">
        <v>6.2</v>
      </c>
      <c r="DD66" s="133">
        <v>6.2</v>
      </c>
      <c r="DE66" s="133">
        <v>6.2</v>
      </c>
      <c r="DF66" s="133">
        <v>6.2</v>
      </c>
      <c r="DG66" s="133">
        <v>6.2</v>
      </c>
      <c r="DH66" s="133">
        <v>6.2</v>
      </c>
      <c r="DI66" s="133">
        <v>6.2</v>
      </c>
      <c r="DJ66" s="133">
        <v>6.2</v>
      </c>
      <c r="DK66" s="133">
        <v>6.2</v>
      </c>
      <c r="DL66" s="133">
        <v>6.2</v>
      </c>
      <c r="DM66" s="133">
        <v>6.2</v>
      </c>
      <c r="DN66" s="133">
        <v>6.2</v>
      </c>
      <c r="DO66" s="133">
        <v>6.2</v>
      </c>
      <c r="DP66" s="133">
        <v>6.2</v>
      </c>
      <c r="DQ66" s="133">
        <v>6.2</v>
      </c>
      <c r="DR66" s="133">
        <v>6.2</v>
      </c>
      <c r="DS66" s="133">
        <v>6.2</v>
      </c>
      <c r="DT66" s="133">
        <v>6.2</v>
      </c>
      <c r="DU66" s="133">
        <v>6.2</v>
      </c>
      <c r="DV66" s="133">
        <v>6.2</v>
      </c>
      <c r="DW66" s="133">
        <v>6.2</v>
      </c>
      <c r="DX66" s="133">
        <v>6.2</v>
      </c>
      <c r="DY66" s="133">
        <v>6.2</v>
      </c>
      <c r="DZ66" s="133">
        <v>6.2</v>
      </c>
      <c r="EA66" s="133"/>
      <c r="EB66" s="133"/>
      <c r="EC66" s="133"/>
      <c r="ED66" s="133"/>
      <c r="EE66" s="133"/>
      <c r="EF66" s="133"/>
      <c r="EG66" s="133"/>
      <c r="EH66" s="133"/>
      <c r="EI66" s="133"/>
      <c r="EJ66" s="133"/>
      <c r="EK66" s="133"/>
      <c r="EL66" s="133"/>
      <c r="EM66" s="133"/>
      <c r="EN66" s="133"/>
      <c r="EO66" s="133"/>
      <c r="EP66" s="133"/>
      <c r="EQ66" s="133"/>
      <c r="ER66" s="133"/>
      <c r="ES66" s="133"/>
      <c r="ET66" s="133"/>
      <c r="EU66" s="133"/>
      <c r="EV66" s="133"/>
      <c r="EW66" s="133"/>
      <c r="EX66" s="133"/>
      <c r="EY66" s="133"/>
      <c r="EZ66" s="133"/>
      <c r="FA66" s="133"/>
      <c r="FB66" s="133"/>
      <c r="FC66" s="133"/>
      <c r="FD66" s="133"/>
      <c r="FE66" s="133"/>
      <c r="FR66" s="81"/>
    </row>
    <row r="67" spans="1:174" s="35" customFormat="1" ht="30" hidden="1" customHeight="1" x14ac:dyDescent="0.25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70"/>
      <c r="AT67" s="70" t="s">
        <v>114</v>
      </c>
      <c r="AU67" s="70" t="s">
        <v>114</v>
      </c>
      <c r="AV67" s="70" t="s">
        <v>114</v>
      </c>
      <c r="AW67" s="70" t="s">
        <v>114</v>
      </c>
      <c r="AX67" s="70" t="s">
        <v>114</v>
      </c>
      <c r="AY67" s="70" t="s">
        <v>114</v>
      </c>
      <c r="AZ67" s="70" t="s">
        <v>114</v>
      </c>
      <c r="BA67" s="70" t="s">
        <v>114</v>
      </c>
      <c r="BB67" s="70" t="s">
        <v>114</v>
      </c>
      <c r="BC67" s="70" t="s">
        <v>114</v>
      </c>
      <c r="BD67" s="70" t="s">
        <v>114</v>
      </c>
      <c r="BE67" s="70" t="s">
        <v>114</v>
      </c>
      <c r="BF67" s="70" t="s">
        <v>114</v>
      </c>
      <c r="BG67" s="70" t="s">
        <v>114</v>
      </c>
      <c r="BH67" s="70" t="s">
        <v>114</v>
      </c>
      <c r="BI67" s="70" t="s">
        <v>114</v>
      </c>
      <c r="BJ67" s="70" t="s">
        <v>114</v>
      </c>
      <c r="BK67" s="70" t="s">
        <v>114</v>
      </c>
      <c r="BL67" s="70" t="s">
        <v>114</v>
      </c>
      <c r="BM67" s="70" t="s">
        <v>114</v>
      </c>
      <c r="BN67" s="70" t="s">
        <v>114</v>
      </c>
      <c r="BO67" s="70" t="s">
        <v>114</v>
      </c>
      <c r="BP67" s="70" t="s">
        <v>114</v>
      </c>
      <c r="BQ67" s="73"/>
      <c r="BR67" s="73"/>
      <c r="BS67" s="73"/>
      <c r="BT67" s="73"/>
      <c r="BU67" s="73"/>
      <c r="BV67" s="73"/>
      <c r="BW67" s="73"/>
      <c r="BX67" s="73"/>
      <c r="BY67" s="73"/>
      <c r="BZ67" s="73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3"/>
      <c r="CT67" s="73"/>
      <c r="CU67" s="73"/>
      <c r="CV67" s="133"/>
      <c r="CW67" s="133"/>
      <c r="CX67" s="133"/>
      <c r="CY67" s="133"/>
      <c r="CZ67" s="133"/>
      <c r="DA67" s="133"/>
      <c r="DB67" s="133"/>
      <c r="DC67" s="133"/>
      <c r="DD67" s="133"/>
      <c r="DE67" s="133"/>
      <c r="DF67" s="133"/>
      <c r="DG67" s="133"/>
      <c r="DH67" s="133"/>
      <c r="DI67" s="133"/>
      <c r="DJ67" s="133"/>
      <c r="DK67" s="133"/>
      <c r="DL67" s="133"/>
      <c r="DM67" s="133"/>
      <c r="DN67" s="133"/>
      <c r="DO67" s="133"/>
      <c r="DP67" s="133"/>
      <c r="DQ67" s="133"/>
      <c r="DR67" s="133"/>
      <c r="DS67" s="133"/>
      <c r="DT67" s="133"/>
      <c r="DU67" s="133"/>
      <c r="DV67" s="133"/>
      <c r="DW67" s="133"/>
      <c r="DX67" s="133"/>
      <c r="DY67" s="133"/>
      <c r="DZ67" s="133"/>
      <c r="EA67" s="133"/>
      <c r="EB67" s="133"/>
      <c r="EC67" s="133"/>
      <c r="ED67" s="133"/>
      <c r="EE67" s="133"/>
      <c r="EF67" s="133"/>
      <c r="EG67" s="133"/>
      <c r="EH67" s="133"/>
      <c r="EI67" s="133"/>
      <c r="EJ67" s="133"/>
      <c r="EK67" s="133"/>
      <c r="EL67" s="133"/>
      <c r="EM67" s="133"/>
      <c r="EN67" s="133"/>
      <c r="EO67" s="133"/>
      <c r="EP67" s="133"/>
      <c r="EQ67" s="133"/>
      <c r="ER67" s="133"/>
      <c r="ES67" s="133"/>
      <c r="ET67" s="133"/>
      <c r="EU67" s="133"/>
      <c r="EV67" s="133"/>
      <c r="EW67" s="133"/>
      <c r="EX67" s="133"/>
      <c r="EY67" s="133"/>
      <c r="EZ67" s="133"/>
      <c r="FA67" s="133"/>
      <c r="FB67" s="133"/>
      <c r="FC67" s="133"/>
      <c r="FD67" s="133"/>
      <c r="FE67" s="133"/>
    </row>
    <row r="68" spans="1:174" s="35" customFormat="1" ht="30" customHeight="1" x14ac:dyDescent="0.25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141" t="s">
        <v>110</v>
      </c>
      <c r="AT68" s="141"/>
      <c r="AU68" s="141"/>
      <c r="AV68" s="141"/>
      <c r="AW68" s="141"/>
      <c r="AX68" s="141"/>
      <c r="AY68" s="141"/>
      <c r="AZ68" s="141"/>
      <c r="BA68" s="141"/>
      <c r="BB68" s="141"/>
      <c r="BC68" s="141"/>
      <c r="BD68" s="141"/>
      <c r="BE68" s="141"/>
      <c r="BF68" s="141"/>
      <c r="BG68" s="141"/>
      <c r="BH68" s="141"/>
      <c r="BI68" s="141"/>
      <c r="BJ68" s="141"/>
      <c r="BK68" s="141"/>
      <c r="BL68" s="141"/>
      <c r="BM68" s="141"/>
      <c r="BN68" s="141"/>
      <c r="BO68" s="141"/>
      <c r="BP68" s="141"/>
      <c r="BQ68" s="138">
        <v>3.6984539999999999</v>
      </c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73">
        <v>3.5000900000000001</v>
      </c>
      <c r="CU68" s="73">
        <v>3.5000900000000001</v>
      </c>
      <c r="CV68" s="133">
        <f t="shared" ref="CV68:CV76" si="3">BQ68</f>
        <v>3.6984539999999999</v>
      </c>
      <c r="CW68" s="133">
        <v>3.5000900000000001</v>
      </c>
      <c r="CX68" s="133">
        <v>3.5000900000000001</v>
      </c>
      <c r="CY68" s="133">
        <v>3.5000900000000001</v>
      </c>
      <c r="CZ68" s="133">
        <v>3.5000900000000001</v>
      </c>
      <c r="DA68" s="133">
        <v>3.5000900000000001</v>
      </c>
      <c r="DB68" s="133">
        <v>3.5000900000000001</v>
      </c>
      <c r="DC68" s="133">
        <v>3.5000900000000001</v>
      </c>
      <c r="DD68" s="133">
        <v>3.5000900000000001</v>
      </c>
      <c r="DE68" s="133">
        <v>3.5000900000000001</v>
      </c>
      <c r="DF68" s="133">
        <v>3.5000900000000001</v>
      </c>
      <c r="DG68" s="133">
        <v>3.5000900000000001</v>
      </c>
      <c r="DH68" s="133">
        <v>3.5000900000000001</v>
      </c>
      <c r="DI68" s="133">
        <v>3.5000900000000001</v>
      </c>
      <c r="DJ68" s="133">
        <v>3.5000900000000001</v>
      </c>
      <c r="DK68" s="133">
        <v>3.5000900000000001</v>
      </c>
      <c r="DL68" s="133">
        <v>3.5000900000000001</v>
      </c>
      <c r="DM68" s="133">
        <v>3.5000900000000001</v>
      </c>
      <c r="DN68" s="133">
        <v>3.5000900000000001</v>
      </c>
      <c r="DO68" s="133">
        <v>3.5000900000000001</v>
      </c>
      <c r="DP68" s="133">
        <v>3.5000900000000001</v>
      </c>
      <c r="DQ68" s="133">
        <v>3.5000900000000001</v>
      </c>
      <c r="DR68" s="133">
        <v>3.5000900000000001</v>
      </c>
      <c r="DS68" s="133">
        <v>3.5000900000000001</v>
      </c>
      <c r="DT68" s="133">
        <v>3.5000900000000001</v>
      </c>
      <c r="DU68" s="133">
        <v>3.5000900000000001</v>
      </c>
      <c r="DV68" s="133">
        <v>3.5000900000000001</v>
      </c>
      <c r="DW68" s="133">
        <v>3.5000900000000001</v>
      </c>
      <c r="DX68" s="133">
        <v>3.5000900000000001</v>
      </c>
      <c r="DY68" s="133">
        <v>3.5000900000000001</v>
      </c>
      <c r="DZ68" s="133">
        <v>3.5000900000000001</v>
      </c>
      <c r="EA68" s="133"/>
      <c r="EB68" s="133"/>
      <c r="EC68" s="133"/>
      <c r="ED68" s="133"/>
      <c r="EE68" s="133"/>
      <c r="EF68" s="133"/>
      <c r="EG68" s="133"/>
      <c r="EH68" s="133"/>
      <c r="EI68" s="133"/>
      <c r="EJ68" s="133"/>
      <c r="EK68" s="133"/>
      <c r="EL68" s="133"/>
      <c r="EM68" s="133"/>
      <c r="EN68" s="133"/>
      <c r="EO68" s="133"/>
      <c r="EP68" s="133"/>
      <c r="EQ68" s="133"/>
      <c r="ER68" s="133"/>
      <c r="ES68" s="133"/>
      <c r="ET68" s="133"/>
      <c r="EU68" s="133"/>
      <c r="EV68" s="133"/>
      <c r="EW68" s="133"/>
      <c r="EX68" s="133"/>
      <c r="EY68" s="133"/>
      <c r="EZ68" s="133"/>
      <c r="FA68" s="133"/>
      <c r="FB68" s="133"/>
      <c r="FC68" s="133"/>
      <c r="FD68" s="133"/>
      <c r="FE68" s="133"/>
    </row>
    <row r="69" spans="1:174" s="20" customFormat="1" ht="30" customHeight="1" x14ac:dyDescent="0.25">
      <c r="A69" s="84" t="s">
        <v>95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6"/>
      <c r="W69" s="87" t="s">
        <v>120</v>
      </c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9"/>
      <c r="AS69" s="142" t="s">
        <v>116</v>
      </c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4"/>
      <c r="BQ69" s="138">
        <v>152.19999999999999</v>
      </c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40"/>
      <c r="CT69" s="77">
        <v>164.824444</v>
      </c>
      <c r="CU69" s="77">
        <v>164.824444</v>
      </c>
      <c r="CV69" s="219">
        <f t="shared" si="3"/>
        <v>152.19999999999999</v>
      </c>
      <c r="CW69" s="219">
        <f t="shared" ref="CW69:DZ69" si="4">162.024444+2.8</f>
        <v>164.824444</v>
      </c>
      <c r="CX69" s="219">
        <f t="shared" si="4"/>
        <v>164.824444</v>
      </c>
      <c r="CY69" s="219">
        <f t="shared" si="4"/>
        <v>164.824444</v>
      </c>
      <c r="CZ69" s="219">
        <f t="shared" si="4"/>
        <v>164.824444</v>
      </c>
      <c r="DA69" s="219">
        <f t="shared" si="4"/>
        <v>164.824444</v>
      </c>
      <c r="DB69" s="219">
        <f t="shared" si="4"/>
        <v>164.824444</v>
      </c>
      <c r="DC69" s="219">
        <f t="shared" si="4"/>
        <v>164.824444</v>
      </c>
      <c r="DD69" s="219">
        <f t="shared" si="4"/>
        <v>164.824444</v>
      </c>
      <c r="DE69" s="219">
        <f t="shared" si="4"/>
        <v>164.824444</v>
      </c>
      <c r="DF69" s="219">
        <f t="shared" si="4"/>
        <v>164.824444</v>
      </c>
      <c r="DG69" s="219">
        <f t="shared" si="4"/>
        <v>164.824444</v>
      </c>
      <c r="DH69" s="219">
        <f t="shared" si="4"/>
        <v>164.824444</v>
      </c>
      <c r="DI69" s="219">
        <f t="shared" si="4"/>
        <v>164.824444</v>
      </c>
      <c r="DJ69" s="219">
        <f t="shared" si="4"/>
        <v>164.824444</v>
      </c>
      <c r="DK69" s="219">
        <f t="shared" si="4"/>
        <v>164.824444</v>
      </c>
      <c r="DL69" s="219">
        <f t="shared" si="4"/>
        <v>164.824444</v>
      </c>
      <c r="DM69" s="219">
        <f t="shared" si="4"/>
        <v>164.824444</v>
      </c>
      <c r="DN69" s="219">
        <f t="shared" si="4"/>
        <v>164.824444</v>
      </c>
      <c r="DO69" s="219">
        <f t="shared" si="4"/>
        <v>164.824444</v>
      </c>
      <c r="DP69" s="219">
        <f t="shared" si="4"/>
        <v>164.824444</v>
      </c>
      <c r="DQ69" s="219">
        <f t="shared" si="4"/>
        <v>164.824444</v>
      </c>
      <c r="DR69" s="219">
        <f t="shared" si="4"/>
        <v>164.824444</v>
      </c>
      <c r="DS69" s="219">
        <f t="shared" si="4"/>
        <v>164.824444</v>
      </c>
      <c r="DT69" s="219">
        <f t="shared" si="4"/>
        <v>164.824444</v>
      </c>
      <c r="DU69" s="219">
        <f t="shared" si="4"/>
        <v>164.824444</v>
      </c>
      <c r="DV69" s="219">
        <f t="shared" si="4"/>
        <v>164.824444</v>
      </c>
      <c r="DW69" s="219">
        <f t="shared" si="4"/>
        <v>164.824444</v>
      </c>
      <c r="DX69" s="219">
        <f t="shared" si="4"/>
        <v>164.824444</v>
      </c>
      <c r="DY69" s="219">
        <f t="shared" si="4"/>
        <v>164.824444</v>
      </c>
      <c r="DZ69" s="219">
        <f t="shared" si="4"/>
        <v>164.824444</v>
      </c>
      <c r="EA69" s="94" t="str">
        <f>EM31</f>
        <v>нет свободной мощности</v>
      </c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6"/>
    </row>
    <row r="70" spans="1:174" s="20" customFormat="1" ht="30" customHeight="1" x14ac:dyDescent="0.25">
      <c r="A70" s="87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9"/>
      <c r="W70" s="87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9"/>
      <c r="AS70" s="145" t="s">
        <v>190</v>
      </c>
      <c r="AT70" s="146"/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7"/>
      <c r="BQ70" s="138">
        <v>0</v>
      </c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40"/>
      <c r="CT70" s="73">
        <v>0</v>
      </c>
      <c r="CU70" s="73">
        <v>0</v>
      </c>
      <c r="CV70" s="133">
        <f t="shared" si="3"/>
        <v>0</v>
      </c>
      <c r="CW70" s="133">
        <f t="shared" ref="CW70:DZ70" si="5">CW80+CW81</f>
        <v>0</v>
      </c>
      <c r="CX70" s="133">
        <f t="shared" si="5"/>
        <v>0</v>
      </c>
      <c r="CY70" s="133">
        <f t="shared" si="5"/>
        <v>0</v>
      </c>
      <c r="CZ70" s="133">
        <f t="shared" si="5"/>
        <v>0</v>
      </c>
      <c r="DA70" s="133">
        <f t="shared" si="5"/>
        <v>0</v>
      </c>
      <c r="DB70" s="133">
        <f t="shared" si="5"/>
        <v>0</v>
      </c>
      <c r="DC70" s="133">
        <f t="shared" si="5"/>
        <v>0</v>
      </c>
      <c r="DD70" s="133">
        <f t="shared" si="5"/>
        <v>0</v>
      </c>
      <c r="DE70" s="133">
        <f t="shared" si="5"/>
        <v>0</v>
      </c>
      <c r="DF70" s="133">
        <f t="shared" si="5"/>
        <v>0</v>
      </c>
      <c r="DG70" s="133">
        <f t="shared" si="5"/>
        <v>0</v>
      </c>
      <c r="DH70" s="133">
        <f t="shared" si="5"/>
        <v>0</v>
      </c>
      <c r="DI70" s="133">
        <f t="shared" si="5"/>
        <v>0</v>
      </c>
      <c r="DJ70" s="133">
        <f t="shared" si="5"/>
        <v>0</v>
      </c>
      <c r="DK70" s="133">
        <f t="shared" si="5"/>
        <v>0</v>
      </c>
      <c r="DL70" s="133">
        <f t="shared" si="5"/>
        <v>0</v>
      </c>
      <c r="DM70" s="133">
        <f t="shared" si="5"/>
        <v>0</v>
      </c>
      <c r="DN70" s="133">
        <f t="shared" si="5"/>
        <v>0</v>
      </c>
      <c r="DO70" s="133">
        <f t="shared" si="5"/>
        <v>0</v>
      </c>
      <c r="DP70" s="133">
        <f t="shared" si="5"/>
        <v>0</v>
      </c>
      <c r="DQ70" s="133">
        <f t="shared" si="5"/>
        <v>0</v>
      </c>
      <c r="DR70" s="133">
        <f t="shared" si="5"/>
        <v>0</v>
      </c>
      <c r="DS70" s="133">
        <f t="shared" si="5"/>
        <v>0</v>
      </c>
      <c r="DT70" s="133">
        <f t="shared" si="5"/>
        <v>0</v>
      </c>
      <c r="DU70" s="133">
        <f t="shared" si="5"/>
        <v>0</v>
      </c>
      <c r="DV70" s="133">
        <f t="shared" si="5"/>
        <v>0</v>
      </c>
      <c r="DW70" s="133">
        <f t="shared" si="5"/>
        <v>0</v>
      </c>
      <c r="DX70" s="133">
        <f t="shared" si="5"/>
        <v>0</v>
      </c>
      <c r="DY70" s="133">
        <f t="shared" si="5"/>
        <v>0</v>
      </c>
      <c r="DZ70" s="133">
        <f t="shared" si="5"/>
        <v>0</v>
      </c>
      <c r="EA70" s="97"/>
      <c r="EB70" s="98"/>
      <c r="EC70" s="98"/>
      <c r="ED70" s="98"/>
      <c r="EE70" s="98"/>
      <c r="EF70" s="98"/>
      <c r="EG70" s="98"/>
      <c r="EH70" s="98"/>
      <c r="EI70" s="98"/>
      <c r="EJ70" s="98"/>
      <c r="EK70" s="98"/>
      <c r="EL70" s="98"/>
      <c r="EM70" s="98"/>
      <c r="EN70" s="98"/>
      <c r="EO70" s="98"/>
      <c r="EP70" s="98"/>
      <c r="EQ70" s="98"/>
      <c r="ER70" s="98"/>
      <c r="ES70" s="98"/>
      <c r="ET70" s="98"/>
      <c r="EU70" s="98"/>
      <c r="EV70" s="98"/>
      <c r="EW70" s="98"/>
      <c r="EX70" s="98"/>
      <c r="EY70" s="98"/>
      <c r="EZ70" s="98"/>
      <c r="FA70" s="98"/>
      <c r="FB70" s="98"/>
      <c r="FC70" s="98"/>
      <c r="FD70" s="98"/>
      <c r="FE70" s="99"/>
    </row>
    <row r="71" spans="1:174" s="20" customFormat="1" ht="30" customHeight="1" x14ac:dyDescent="0.25">
      <c r="A71" s="87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9"/>
      <c r="W71" s="87"/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9"/>
      <c r="AS71" s="145" t="s">
        <v>117</v>
      </c>
      <c r="AT71" s="146"/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7"/>
      <c r="BQ71" s="138">
        <v>1.7050000000000001</v>
      </c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73"/>
      <c r="CU71" s="73"/>
      <c r="CV71" s="133">
        <f t="shared" si="3"/>
        <v>1.7050000000000001</v>
      </c>
      <c r="CW71" s="133"/>
      <c r="CX71" s="133"/>
      <c r="CY71" s="133"/>
      <c r="CZ71" s="133"/>
      <c r="DA71" s="133"/>
      <c r="DB71" s="133"/>
      <c r="DC71" s="133"/>
      <c r="DD71" s="133"/>
      <c r="DE71" s="133"/>
      <c r="DF71" s="133"/>
      <c r="DG71" s="133"/>
      <c r="DH71" s="133"/>
      <c r="DI71" s="133"/>
      <c r="DJ71" s="133"/>
      <c r="DK71" s="133"/>
      <c r="DL71" s="133"/>
      <c r="DM71" s="133"/>
      <c r="DN71" s="133"/>
      <c r="DO71" s="133"/>
      <c r="DP71" s="133"/>
      <c r="DQ71" s="133"/>
      <c r="DR71" s="133"/>
      <c r="DS71" s="133"/>
      <c r="DT71" s="133"/>
      <c r="DU71" s="133"/>
      <c r="DV71" s="133"/>
      <c r="DW71" s="133"/>
      <c r="DX71" s="133"/>
      <c r="DY71" s="133"/>
      <c r="DZ71" s="133"/>
      <c r="EA71" s="97"/>
      <c r="EB71" s="98"/>
      <c r="EC71" s="98"/>
      <c r="ED71" s="98"/>
      <c r="EE71" s="98"/>
      <c r="EF71" s="98"/>
      <c r="EG71" s="98"/>
      <c r="EH71" s="98"/>
      <c r="EI71" s="98"/>
      <c r="EJ71" s="98"/>
      <c r="EK71" s="98"/>
      <c r="EL71" s="98"/>
      <c r="EM71" s="98"/>
      <c r="EN71" s="98"/>
      <c r="EO71" s="98"/>
      <c r="EP71" s="98"/>
      <c r="EQ71" s="98"/>
      <c r="ER71" s="98"/>
      <c r="ES71" s="98"/>
      <c r="ET71" s="98"/>
      <c r="EU71" s="98"/>
      <c r="EV71" s="98"/>
      <c r="EW71" s="98"/>
      <c r="EX71" s="98"/>
      <c r="EY71" s="98"/>
      <c r="EZ71" s="98"/>
      <c r="FA71" s="98"/>
      <c r="FB71" s="98"/>
      <c r="FC71" s="98"/>
      <c r="FD71" s="98"/>
      <c r="FE71" s="99"/>
    </row>
    <row r="72" spans="1:174" s="20" customFormat="1" ht="30" customHeight="1" x14ac:dyDescent="0.25">
      <c r="A72" s="87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9"/>
      <c r="W72" s="87"/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9"/>
      <c r="AS72" s="145" t="s">
        <v>193</v>
      </c>
      <c r="AT72" s="146"/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7"/>
      <c r="BQ72" s="138">
        <v>37.76</v>
      </c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40"/>
      <c r="CT72" s="73">
        <v>7.843</v>
      </c>
      <c r="CU72" s="73">
        <v>7.843</v>
      </c>
      <c r="CV72" s="133">
        <f t="shared" si="3"/>
        <v>37.76</v>
      </c>
      <c r="CW72" s="133">
        <f t="shared" ref="CW72:DZ73" si="6">0.561+7.282</f>
        <v>7.843</v>
      </c>
      <c r="CX72" s="133">
        <f t="shared" si="6"/>
        <v>7.843</v>
      </c>
      <c r="CY72" s="133">
        <f t="shared" si="6"/>
        <v>7.843</v>
      </c>
      <c r="CZ72" s="133">
        <f t="shared" si="6"/>
        <v>7.843</v>
      </c>
      <c r="DA72" s="133">
        <f t="shared" si="6"/>
        <v>7.843</v>
      </c>
      <c r="DB72" s="133">
        <f t="shared" si="6"/>
        <v>7.843</v>
      </c>
      <c r="DC72" s="133">
        <f t="shared" si="6"/>
        <v>7.843</v>
      </c>
      <c r="DD72" s="133">
        <f t="shared" si="6"/>
        <v>7.843</v>
      </c>
      <c r="DE72" s="133">
        <f t="shared" si="6"/>
        <v>7.843</v>
      </c>
      <c r="DF72" s="133">
        <f t="shared" si="6"/>
        <v>7.843</v>
      </c>
      <c r="DG72" s="133">
        <f t="shared" si="6"/>
        <v>7.843</v>
      </c>
      <c r="DH72" s="133">
        <f t="shared" si="6"/>
        <v>7.843</v>
      </c>
      <c r="DI72" s="133">
        <f t="shared" si="6"/>
        <v>7.843</v>
      </c>
      <c r="DJ72" s="133">
        <f t="shared" si="6"/>
        <v>7.843</v>
      </c>
      <c r="DK72" s="133">
        <f t="shared" si="6"/>
        <v>7.843</v>
      </c>
      <c r="DL72" s="133">
        <f t="shared" si="6"/>
        <v>7.843</v>
      </c>
      <c r="DM72" s="133">
        <f t="shared" si="6"/>
        <v>7.843</v>
      </c>
      <c r="DN72" s="133">
        <f t="shared" si="6"/>
        <v>7.843</v>
      </c>
      <c r="DO72" s="133">
        <f t="shared" si="6"/>
        <v>7.843</v>
      </c>
      <c r="DP72" s="133">
        <f t="shared" si="6"/>
        <v>7.843</v>
      </c>
      <c r="DQ72" s="133">
        <f t="shared" si="6"/>
        <v>7.843</v>
      </c>
      <c r="DR72" s="133">
        <f t="shared" si="6"/>
        <v>7.843</v>
      </c>
      <c r="DS72" s="133">
        <f t="shared" si="6"/>
        <v>7.843</v>
      </c>
      <c r="DT72" s="133">
        <f t="shared" si="6"/>
        <v>7.843</v>
      </c>
      <c r="DU72" s="133">
        <f t="shared" si="6"/>
        <v>7.843</v>
      </c>
      <c r="DV72" s="133">
        <f t="shared" si="6"/>
        <v>7.843</v>
      </c>
      <c r="DW72" s="133">
        <f t="shared" si="6"/>
        <v>7.843</v>
      </c>
      <c r="DX72" s="133">
        <f t="shared" si="6"/>
        <v>7.843</v>
      </c>
      <c r="DY72" s="133">
        <f t="shared" si="6"/>
        <v>7.843</v>
      </c>
      <c r="DZ72" s="133">
        <f t="shared" si="6"/>
        <v>7.843</v>
      </c>
      <c r="EA72" s="97"/>
      <c r="EB72" s="98"/>
      <c r="EC72" s="98"/>
      <c r="ED72" s="98"/>
      <c r="EE72" s="98"/>
      <c r="EF72" s="98"/>
      <c r="EG72" s="98"/>
      <c r="EH72" s="98"/>
      <c r="EI72" s="98"/>
      <c r="EJ72" s="98"/>
      <c r="EK72" s="98"/>
      <c r="EL72" s="98"/>
      <c r="EM72" s="98"/>
      <c r="EN72" s="98"/>
      <c r="EO72" s="98"/>
      <c r="EP72" s="98"/>
      <c r="EQ72" s="98"/>
      <c r="ER72" s="98"/>
      <c r="ES72" s="98"/>
      <c r="ET72" s="98"/>
      <c r="EU72" s="98"/>
      <c r="EV72" s="98"/>
      <c r="EW72" s="98"/>
      <c r="EX72" s="98"/>
      <c r="EY72" s="98"/>
      <c r="EZ72" s="98"/>
      <c r="FA72" s="98"/>
      <c r="FB72" s="98"/>
      <c r="FC72" s="98"/>
      <c r="FD72" s="98"/>
      <c r="FE72" s="99"/>
    </row>
    <row r="73" spans="1:174" s="20" customFormat="1" ht="30" customHeight="1" x14ac:dyDescent="0.25">
      <c r="A73" s="87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9"/>
      <c r="W73" s="87"/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9"/>
      <c r="AS73" s="145" t="s">
        <v>198</v>
      </c>
      <c r="AT73" s="146"/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7"/>
      <c r="BQ73" s="138">
        <v>26.372129000000001</v>
      </c>
      <c r="BR73" s="139"/>
      <c r="BS73" s="139"/>
      <c r="BT73" s="139"/>
      <c r="BU73" s="139"/>
      <c r="BV73" s="139"/>
      <c r="BW73" s="139"/>
      <c r="BX73" s="139"/>
      <c r="BY73" s="139"/>
      <c r="BZ73" s="139"/>
      <c r="CA73" s="139"/>
      <c r="CB73" s="139"/>
      <c r="CC73" s="139"/>
      <c r="CD73" s="139"/>
      <c r="CE73" s="139"/>
      <c r="CF73" s="139"/>
      <c r="CG73" s="139"/>
      <c r="CH73" s="139"/>
      <c r="CI73" s="139"/>
      <c r="CJ73" s="139"/>
      <c r="CK73" s="139"/>
      <c r="CL73" s="139"/>
      <c r="CM73" s="139"/>
      <c r="CN73" s="139"/>
      <c r="CO73" s="139"/>
      <c r="CP73" s="139"/>
      <c r="CQ73" s="139"/>
      <c r="CR73" s="139"/>
      <c r="CS73" s="140"/>
      <c r="CT73" s="73">
        <v>7.843</v>
      </c>
      <c r="CU73" s="73">
        <v>7.843</v>
      </c>
      <c r="CV73" s="133">
        <f t="shared" ref="CV73" si="7">BQ73</f>
        <v>26.372129000000001</v>
      </c>
      <c r="CW73" s="133">
        <f t="shared" si="6"/>
        <v>7.843</v>
      </c>
      <c r="CX73" s="133">
        <f t="shared" si="6"/>
        <v>7.843</v>
      </c>
      <c r="CY73" s="133">
        <f t="shared" si="6"/>
        <v>7.843</v>
      </c>
      <c r="CZ73" s="133">
        <f t="shared" si="6"/>
        <v>7.843</v>
      </c>
      <c r="DA73" s="133">
        <f t="shared" si="6"/>
        <v>7.843</v>
      </c>
      <c r="DB73" s="133">
        <f t="shared" si="6"/>
        <v>7.843</v>
      </c>
      <c r="DC73" s="133">
        <f t="shared" si="6"/>
        <v>7.843</v>
      </c>
      <c r="DD73" s="133">
        <f t="shared" si="6"/>
        <v>7.843</v>
      </c>
      <c r="DE73" s="133">
        <f t="shared" si="6"/>
        <v>7.843</v>
      </c>
      <c r="DF73" s="133">
        <f t="shared" si="6"/>
        <v>7.843</v>
      </c>
      <c r="DG73" s="133">
        <f t="shared" si="6"/>
        <v>7.843</v>
      </c>
      <c r="DH73" s="133">
        <f t="shared" si="6"/>
        <v>7.843</v>
      </c>
      <c r="DI73" s="133">
        <f t="shared" si="6"/>
        <v>7.843</v>
      </c>
      <c r="DJ73" s="133">
        <f t="shared" si="6"/>
        <v>7.843</v>
      </c>
      <c r="DK73" s="133">
        <f t="shared" si="6"/>
        <v>7.843</v>
      </c>
      <c r="DL73" s="133">
        <f t="shared" si="6"/>
        <v>7.843</v>
      </c>
      <c r="DM73" s="133">
        <f t="shared" si="6"/>
        <v>7.843</v>
      </c>
      <c r="DN73" s="133">
        <f t="shared" si="6"/>
        <v>7.843</v>
      </c>
      <c r="DO73" s="133">
        <f t="shared" si="6"/>
        <v>7.843</v>
      </c>
      <c r="DP73" s="133">
        <f t="shared" si="6"/>
        <v>7.843</v>
      </c>
      <c r="DQ73" s="133">
        <f t="shared" si="6"/>
        <v>7.843</v>
      </c>
      <c r="DR73" s="133">
        <f t="shared" si="6"/>
        <v>7.843</v>
      </c>
      <c r="DS73" s="133">
        <f t="shared" si="6"/>
        <v>7.843</v>
      </c>
      <c r="DT73" s="133">
        <f t="shared" si="6"/>
        <v>7.843</v>
      </c>
      <c r="DU73" s="133">
        <f t="shared" si="6"/>
        <v>7.843</v>
      </c>
      <c r="DV73" s="133">
        <f t="shared" si="6"/>
        <v>7.843</v>
      </c>
      <c r="DW73" s="133">
        <f t="shared" si="6"/>
        <v>7.843</v>
      </c>
      <c r="DX73" s="133">
        <f t="shared" si="6"/>
        <v>7.843</v>
      </c>
      <c r="DY73" s="133">
        <f t="shared" si="6"/>
        <v>7.843</v>
      </c>
      <c r="DZ73" s="133">
        <f t="shared" si="6"/>
        <v>7.843</v>
      </c>
      <c r="EA73" s="97"/>
      <c r="EB73" s="98"/>
      <c r="EC73" s="98"/>
      <c r="ED73" s="98"/>
      <c r="EE73" s="98"/>
      <c r="EF73" s="98"/>
      <c r="EG73" s="98"/>
      <c r="EH73" s="98"/>
      <c r="EI73" s="98"/>
      <c r="EJ73" s="98"/>
      <c r="EK73" s="98"/>
      <c r="EL73" s="98"/>
      <c r="EM73" s="98"/>
      <c r="EN73" s="98"/>
      <c r="EO73" s="98"/>
      <c r="EP73" s="98"/>
      <c r="EQ73" s="98"/>
      <c r="ER73" s="98"/>
      <c r="ES73" s="98"/>
      <c r="ET73" s="98"/>
      <c r="EU73" s="98"/>
      <c r="EV73" s="98"/>
      <c r="EW73" s="98"/>
      <c r="EX73" s="98"/>
      <c r="EY73" s="98"/>
      <c r="EZ73" s="98"/>
      <c r="FA73" s="98"/>
      <c r="FB73" s="98"/>
      <c r="FC73" s="98"/>
      <c r="FD73" s="98"/>
      <c r="FE73" s="99"/>
    </row>
    <row r="74" spans="1:174" s="20" customFormat="1" ht="30" customHeight="1" x14ac:dyDescent="0.25">
      <c r="A74" s="87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9"/>
      <c r="W74" s="91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3"/>
      <c r="AS74" s="145" t="s">
        <v>110</v>
      </c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7"/>
      <c r="BQ74" s="138">
        <v>0</v>
      </c>
      <c r="BR74" s="139"/>
      <c r="BS74" s="139"/>
      <c r="BT74" s="139"/>
      <c r="BU74" s="139"/>
      <c r="BV74" s="139"/>
      <c r="BW74" s="139"/>
      <c r="BX74" s="139"/>
      <c r="BY74" s="139"/>
      <c r="BZ74" s="139"/>
      <c r="CA74" s="139"/>
      <c r="CB74" s="139"/>
      <c r="CC74" s="139"/>
      <c r="CD74" s="139"/>
      <c r="CE74" s="139"/>
      <c r="CF74" s="139"/>
      <c r="CG74" s="139"/>
      <c r="CH74" s="139"/>
      <c r="CI74" s="139"/>
      <c r="CJ74" s="139"/>
      <c r="CK74" s="139"/>
      <c r="CL74" s="139"/>
      <c r="CM74" s="139"/>
      <c r="CN74" s="139"/>
      <c r="CO74" s="139"/>
      <c r="CP74" s="139"/>
      <c r="CQ74" s="139"/>
      <c r="CR74" s="139"/>
      <c r="CS74" s="140"/>
      <c r="CT74" s="73">
        <v>0</v>
      </c>
      <c r="CU74" s="73">
        <v>0</v>
      </c>
      <c r="CV74" s="133">
        <f t="shared" si="3"/>
        <v>0</v>
      </c>
      <c r="CW74" s="133"/>
      <c r="CX74" s="133"/>
      <c r="CY74" s="133"/>
      <c r="CZ74" s="133"/>
      <c r="DA74" s="133"/>
      <c r="DB74" s="133"/>
      <c r="DC74" s="133"/>
      <c r="DD74" s="133"/>
      <c r="DE74" s="133"/>
      <c r="DF74" s="133"/>
      <c r="DG74" s="133"/>
      <c r="DH74" s="133"/>
      <c r="DI74" s="133"/>
      <c r="DJ74" s="133"/>
      <c r="DK74" s="133"/>
      <c r="DL74" s="133"/>
      <c r="DM74" s="133"/>
      <c r="DN74" s="133"/>
      <c r="DO74" s="133"/>
      <c r="DP74" s="133"/>
      <c r="DQ74" s="133"/>
      <c r="DR74" s="133"/>
      <c r="DS74" s="133"/>
      <c r="DT74" s="133"/>
      <c r="DU74" s="133"/>
      <c r="DV74" s="133"/>
      <c r="DW74" s="133"/>
      <c r="DX74" s="133"/>
      <c r="DY74" s="133"/>
      <c r="DZ74" s="133"/>
      <c r="EA74" s="97"/>
      <c r="EB74" s="98"/>
      <c r="EC74" s="98"/>
      <c r="ED74" s="98"/>
      <c r="EE74" s="98"/>
      <c r="EF74" s="98"/>
      <c r="EG74" s="98"/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9"/>
    </row>
    <row r="75" spans="1:174" s="20" customFormat="1" ht="30" customHeight="1" x14ac:dyDescent="0.25">
      <c r="A75" s="87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9"/>
      <c r="W75" s="84" t="s">
        <v>115</v>
      </c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6"/>
      <c r="AS75" s="145" t="s">
        <v>116</v>
      </c>
      <c r="AT75" s="146"/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7"/>
      <c r="BQ75" s="138">
        <v>159</v>
      </c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40"/>
      <c r="CT75" s="73" t="e">
        <v>#REF!</v>
      </c>
      <c r="CU75" s="73" t="e">
        <v>#REF!</v>
      </c>
      <c r="CV75" s="133">
        <f t="shared" si="3"/>
        <v>159</v>
      </c>
      <c r="CW75" s="133" t="e">
        <f>#REF!</f>
        <v>#REF!</v>
      </c>
      <c r="CX75" s="133" t="e">
        <f>#REF!</f>
        <v>#REF!</v>
      </c>
      <c r="CY75" s="133" t="e">
        <f>#REF!</f>
        <v>#REF!</v>
      </c>
      <c r="CZ75" s="133" t="e">
        <f>#REF!</f>
        <v>#REF!</v>
      </c>
      <c r="DA75" s="133" t="e">
        <f>#REF!</f>
        <v>#REF!</v>
      </c>
      <c r="DB75" s="133" t="e">
        <f>#REF!</f>
        <v>#REF!</v>
      </c>
      <c r="DC75" s="133" t="e">
        <f>#REF!</f>
        <v>#REF!</v>
      </c>
      <c r="DD75" s="133" t="e">
        <f>#REF!</f>
        <v>#REF!</v>
      </c>
      <c r="DE75" s="133" t="e">
        <f>#REF!</f>
        <v>#REF!</v>
      </c>
      <c r="DF75" s="133" t="e">
        <f>#REF!</f>
        <v>#REF!</v>
      </c>
      <c r="DG75" s="133" t="e">
        <f>#REF!</f>
        <v>#REF!</v>
      </c>
      <c r="DH75" s="133" t="e">
        <f>#REF!</f>
        <v>#REF!</v>
      </c>
      <c r="DI75" s="133" t="e">
        <f>#REF!</f>
        <v>#REF!</v>
      </c>
      <c r="DJ75" s="133" t="e">
        <f>#REF!</f>
        <v>#REF!</v>
      </c>
      <c r="DK75" s="133" t="e">
        <f>#REF!</f>
        <v>#REF!</v>
      </c>
      <c r="DL75" s="133" t="e">
        <f>#REF!</f>
        <v>#REF!</v>
      </c>
      <c r="DM75" s="133" t="e">
        <f>#REF!</f>
        <v>#REF!</v>
      </c>
      <c r="DN75" s="133" t="e">
        <f>#REF!</f>
        <v>#REF!</v>
      </c>
      <c r="DO75" s="133" t="e">
        <f>#REF!</f>
        <v>#REF!</v>
      </c>
      <c r="DP75" s="133" t="e">
        <f>#REF!</f>
        <v>#REF!</v>
      </c>
      <c r="DQ75" s="133" t="e">
        <f>#REF!</f>
        <v>#REF!</v>
      </c>
      <c r="DR75" s="133" t="e">
        <f>#REF!</f>
        <v>#REF!</v>
      </c>
      <c r="DS75" s="133" t="e">
        <f>#REF!</f>
        <v>#REF!</v>
      </c>
      <c r="DT75" s="133" t="e">
        <f>#REF!</f>
        <v>#REF!</v>
      </c>
      <c r="DU75" s="133" t="e">
        <f>#REF!</f>
        <v>#REF!</v>
      </c>
      <c r="DV75" s="133" t="e">
        <f>#REF!</f>
        <v>#REF!</v>
      </c>
      <c r="DW75" s="133" t="e">
        <f>#REF!</f>
        <v>#REF!</v>
      </c>
      <c r="DX75" s="133" t="e">
        <f>#REF!</f>
        <v>#REF!</v>
      </c>
      <c r="DY75" s="133" t="e">
        <f>#REF!</f>
        <v>#REF!</v>
      </c>
      <c r="DZ75" s="133" t="e">
        <f>#REF!</f>
        <v>#REF!</v>
      </c>
      <c r="EA75" s="97"/>
      <c r="EB75" s="98"/>
      <c r="EC75" s="98"/>
      <c r="ED75" s="98"/>
      <c r="EE75" s="98"/>
      <c r="EF75" s="98"/>
      <c r="EG75" s="98"/>
      <c r="EH75" s="98"/>
      <c r="EI75" s="98"/>
      <c r="EJ75" s="98"/>
      <c r="EK75" s="98"/>
      <c r="EL75" s="98"/>
      <c r="EM75" s="98"/>
      <c r="EN75" s="98"/>
      <c r="EO75" s="98"/>
      <c r="EP75" s="98"/>
      <c r="EQ75" s="98"/>
      <c r="ER75" s="98"/>
      <c r="ES75" s="98"/>
      <c r="ET75" s="98"/>
      <c r="EU75" s="98"/>
      <c r="EV75" s="98"/>
      <c r="EW75" s="98"/>
      <c r="EX75" s="98"/>
      <c r="EY75" s="98"/>
      <c r="EZ75" s="98"/>
      <c r="FA75" s="98"/>
      <c r="FB75" s="98"/>
      <c r="FC75" s="98"/>
      <c r="FD75" s="98"/>
      <c r="FE75" s="99"/>
    </row>
    <row r="76" spans="1:174" s="20" customFormat="1" ht="30" customHeight="1" x14ac:dyDescent="0.25">
      <c r="A76" s="87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9"/>
      <c r="W76" s="87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9"/>
      <c r="AS76" s="145" t="s">
        <v>190</v>
      </c>
      <c r="AT76" s="146"/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7"/>
      <c r="BQ76" s="138">
        <v>0</v>
      </c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40"/>
      <c r="CT76" s="73">
        <v>19.185758999910799</v>
      </c>
      <c r="CU76" s="73">
        <v>19.185758999910799</v>
      </c>
      <c r="CV76" s="133">
        <f t="shared" si="3"/>
        <v>0</v>
      </c>
      <c r="CW76" s="133">
        <v>19.185758999910799</v>
      </c>
      <c r="CX76" s="133">
        <v>19.185758999910799</v>
      </c>
      <c r="CY76" s="133">
        <v>19.185758999910799</v>
      </c>
      <c r="CZ76" s="133">
        <v>19.185758999910799</v>
      </c>
      <c r="DA76" s="133">
        <v>19.185758999910799</v>
      </c>
      <c r="DB76" s="133">
        <v>19.185758999910799</v>
      </c>
      <c r="DC76" s="133">
        <v>19.185758999910799</v>
      </c>
      <c r="DD76" s="133">
        <v>19.185758999910799</v>
      </c>
      <c r="DE76" s="133">
        <v>19.185758999910799</v>
      </c>
      <c r="DF76" s="133">
        <v>19.185758999910799</v>
      </c>
      <c r="DG76" s="133">
        <v>19.185758999910799</v>
      </c>
      <c r="DH76" s="133">
        <v>19.185758999910799</v>
      </c>
      <c r="DI76" s="133">
        <v>19.185758999910799</v>
      </c>
      <c r="DJ76" s="133">
        <v>19.185758999910799</v>
      </c>
      <c r="DK76" s="133">
        <v>19.185758999910799</v>
      </c>
      <c r="DL76" s="133">
        <v>19.185758999910799</v>
      </c>
      <c r="DM76" s="133">
        <v>19.185758999910799</v>
      </c>
      <c r="DN76" s="133">
        <v>19.185758999910799</v>
      </c>
      <c r="DO76" s="133">
        <v>19.185758999910799</v>
      </c>
      <c r="DP76" s="133">
        <v>19.185758999910799</v>
      </c>
      <c r="DQ76" s="133">
        <v>19.185758999910799</v>
      </c>
      <c r="DR76" s="133">
        <v>19.185758999910799</v>
      </c>
      <c r="DS76" s="133">
        <v>19.185758999910799</v>
      </c>
      <c r="DT76" s="133">
        <v>19.185758999910799</v>
      </c>
      <c r="DU76" s="133">
        <v>19.185758999910799</v>
      </c>
      <c r="DV76" s="133">
        <v>19.185758999910799</v>
      </c>
      <c r="DW76" s="133">
        <v>19.185758999910799</v>
      </c>
      <c r="DX76" s="133">
        <v>19.185758999910799</v>
      </c>
      <c r="DY76" s="133">
        <v>19.185758999910799</v>
      </c>
      <c r="DZ76" s="133">
        <v>19.185758999910799</v>
      </c>
      <c r="EA76" s="97"/>
      <c r="EB76" s="98"/>
      <c r="EC76" s="98"/>
      <c r="ED76" s="98"/>
      <c r="EE76" s="98"/>
      <c r="EF76" s="98"/>
      <c r="EG76" s="98"/>
      <c r="EH76" s="98"/>
      <c r="EI76" s="98"/>
      <c r="EJ76" s="98"/>
      <c r="EK76" s="98"/>
      <c r="EL76" s="98"/>
      <c r="EM76" s="98"/>
      <c r="EN76" s="98"/>
      <c r="EO76" s="98"/>
      <c r="EP76" s="98"/>
      <c r="EQ76" s="98"/>
      <c r="ER76" s="98"/>
      <c r="ES76" s="98"/>
      <c r="ET76" s="98"/>
      <c r="EU76" s="98"/>
      <c r="EV76" s="98"/>
      <c r="EW76" s="98"/>
      <c r="EX76" s="98"/>
      <c r="EY76" s="98"/>
      <c r="EZ76" s="98"/>
      <c r="FA76" s="98"/>
      <c r="FB76" s="98"/>
      <c r="FC76" s="98"/>
      <c r="FD76" s="98"/>
      <c r="FE76" s="99"/>
    </row>
    <row r="77" spans="1:174" s="20" customFormat="1" ht="30" customHeight="1" x14ac:dyDescent="0.25">
      <c r="A77" s="87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9"/>
      <c r="W77" s="87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9"/>
      <c r="AS77" s="145" t="s">
        <v>117</v>
      </c>
      <c r="AT77" s="146"/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7"/>
      <c r="BQ77" s="138">
        <v>0</v>
      </c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40"/>
      <c r="CT77" s="73"/>
      <c r="CU77" s="73"/>
      <c r="CV77" s="133">
        <f t="shared" ref="CV77:CV78" si="8">BQ77</f>
        <v>0</v>
      </c>
      <c r="CW77" s="133">
        <v>19.185758999910799</v>
      </c>
      <c r="CX77" s="133">
        <v>19.185758999910799</v>
      </c>
      <c r="CY77" s="133">
        <v>19.185758999910799</v>
      </c>
      <c r="CZ77" s="133">
        <v>19.185758999910799</v>
      </c>
      <c r="DA77" s="133">
        <v>19.185758999910799</v>
      </c>
      <c r="DB77" s="133">
        <v>19.185758999910799</v>
      </c>
      <c r="DC77" s="133">
        <v>19.185758999910799</v>
      </c>
      <c r="DD77" s="133">
        <v>19.185758999910799</v>
      </c>
      <c r="DE77" s="133">
        <v>19.185758999910799</v>
      </c>
      <c r="DF77" s="133">
        <v>19.185758999910799</v>
      </c>
      <c r="DG77" s="133">
        <v>19.185758999910799</v>
      </c>
      <c r="DH77" s="133">
        <v>19.185758999910799</v>
      </c>
      <c r="DI77" s="133">
        <v>19.185758999910799</v>
      </c>
      <c r="DJ77" s="133">
        <v>19.185758999910799</v>
      </c>
      <c r="DK77" s="133">
        <v>19.185758999910799</v>
      </c>
      <c r="DL77" s="133">
        <v>19.185758999910799</v>
      </c>
      <c r="DM77" s="133">
        <v>19.185758999910799</v>
      </c>
      <c r="DN77" s="133">
        <v>19.185758999910799</v>
      </c>
      <c r="DO77" s="133">
        <v>19.185758999910799</v>
      </c>
      <c r="DP77" s="133">
        <v>19.185758999910799</v>
      </c>
      <c r="DQ77" s="133">
        <v>19.185758999910799</v>
      </c>
      <c r="DR77" s="133">
        <v>19.185758999910799</v>
      </c>
      <c r="DS77" s="133">
        <v>19.185758999910799</v>
      </c>
      <c r="DT77" s="133">
        <v>19.185758999910799</v>
      </c>
      <c r="DU77" s="133">
        <v>19.185758999910799</v>
      </c>
      <c r="DV77" s="133">
        <v>19.185758999910799</v>
      </c>
      <c r="DW77" s="133">
        <v>19.185758999910799</v>
      </c>
      <c r="DX77" s="133">
        <v>19.185758999910799</v>
      </c>
      <c r="DY77" s="133">
        <v>19.185758999910799</v>
      </c>
      <c r="DZ77" s="133">
        <v>19.185758999910799</v>
      </c>
      <c r="EA77" s="97"/>
      <c r="EB77" s="98"/>
      <c r="EC77" s="98"/>
      <c r="ED77" s="98"/>
      <c r="EE77" s="98"/>
      <c r="EF77" s="98"/>
      <c r="EG77" s="98"/>
      <c r="EH77" s="98"/>
      <c r="EI77" s="98"/>
      <c r="EJ77" s="98"/>
      <c r="EK77" s="98"/>
      <c r="EL77" s="98"/>
      <c r="EM77" s="98"/>
      <c r="EN77" s="98"/>
      <c r="EO77" s="98"/>
      <c r="EP77" s="98"/>
      <c r="EQ77" s="98"/>
      <c r="ER77" s="98"/>
      <c r="ES77" s="98"/>
      <c r="ET77" s="98"/>
      <c r="EU77" s="98"/>
      <c r="EV77" s="98"/>
      <c r="EW77" s="98"/>
      <c r="EX77" s="98"/>
      <c r="EY77" s="98"/>
      <c r="EZ77" s="98"/>
      <c r="FA77" s="98"/>
      <c r="FB77" s="98"/>
      <c r="FC77" s="98"/>
      <c r="FD77" s="98"/>
      <c r="FE77" s="99"/>
    </row>
    <row r="78" spans="1:174" s="20" customFormat="1" ht="30" customHeight="1" x14ac:dyDescent="0.25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3"/>
      <c r="W78" s="91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3"/>
      <c r="AS78" s="145" t="s">
        <v>204</v>
      </c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7"/>
      <c r="BQ78" s="138">
        <v>14.384</v>
      </c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40"/>
      <c r="CT78" s="73"/>
      <c r="CU78" s="73"/>
      <c r="CV78" s="133">
        <f t="shared" si="8"/>
        <v>14.384</v>
      </c>
      <c r="CW78" s="133">
        <v>19.185758999910799</v>
      </c>
      <c r="CX78" s="133">
        <v>19.185758999910799</v>
      </c>
      <c r="CY78" s="133">
        <v>19.185758999910799</v>
      </c>
      <c r="CZ78" s="133">
        <v>19.185758999910799</v>
      </c>
      <c r="DA78" s="133">
        <v>19.185758999910799</v>
      </c>
      <c r="DB78" s="133">
        <v>19.185758999910799</v>
      </c>
      <c r="DC78" s="133">
        <v>19.185758999910799</v>
      </c>
      <c r="DD78" s="133">
        <v>19.185758999910799</v>
      </c>
      <c r="DE78" s="133">
        <v>19.185758999910799</v>
      </c>
      <c r="DF78" s="133">
        <v>19.185758999910799</v>
      </c>
      <c r="DG78" s="133">
        <v>19.185758999910799</v>
      </c>
      <c r="DH78" s="133">
        <v>19.185758999910799</v>
      </c>
      <c r="DI78" s="133">
        <v>19.185758999910799</v>
      </c>
      <c r="DJ78" s="133">
        <v>19.185758999910799</v>
      </c>
      <c r="DK78" s="133">
        <v>19.185758999910799</v>
      </c>
      <c r="DL78" s="133">
        <v>19.185758999910799</v>
      </c>
      <c r="DM78" s="133">
        <v>19.185758999910799</v>
      </c>
      <c r="DN78" s="133">
        <v>19.185758999910799</v>
      </c>
      <c r="DO78" s="133">
        <v>19.185758999910799</v>
      </c>
      <c r="DP78" s="133">
        <v>19.185758999910799</v>
      </c>
      <c r="DQ78" s="133">
        <v>19.185758999910799</v>
      </c>
      <c r="DR78" s="133">
        <v>19.185758999910799</v>
      </c>
      <c r="DS78" s="133">
        <v>19.185758999910799</v>
      </c>
      <c r="DT78" s="133">
        <v>19.185758999910799</v>
      </c>
      <c r="DU78" s="133">
        <v>19.185758999910799</v>
      </c>
      <c r="DV78" s="133">
        <v>19.185758999910799</v>
      </c>
      <c r="DW78" s="133">
        <v>19.185758999910799</v>
      </c>
      <c r="DX78" s="133">
        <v>19.185758999910799</v>
      </c>
      <c r="DY78" s="133">
        <v>19.185758999910799</v>
      </c>
      <c r="DZ78" s="133">
        <v>19.185758999910799</v>
      </c>
      <c r="EA78" s="100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1"/>
      <c r="EN78" s="101"/>
      <c r="EO78" s="101"/>
      <c r="EP78" s="101"/>
      <c r="EQ78" s="101"/>
      <c r="ER78" s="101"/>
      <c r="ES78" s="101"/>
      <c r="ET78" s="101"/>
      <c r="EU78" s="101"/>
      <c r="EV78" s="101"/>
      <c r="EW78" s="101"/>
      <c r="EX78" s="101"/>
      <c r="EY78" s="101"/>
      <c r="EZ78" s="101"/>
      <c r="FA78" s="101"/>
      <c r="FB78" s="101"/>
      <c r="FC78" s="101"/>
      <c r="FD78" s="101"/>
      <c r="FE78" s="102"/>
    </row>
    <row r="79" spans="1:174" s="18" customFormat="1" x14ac:dyDescent="0.25">
      <c r="A79" s="21"/>
      <c r="B79" s="128" t="s">
        <v>53</v>
      </c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9"/>
      <c r="W79" s="22"/>
      <c r="X79" s="130" t="s">
        <v>121</v>
      </c>
      <c r="Y79" s="130"/>
      <c r="Z79" s="130"/>
      <c r="AA79" s="130"/>
      <c r="AB79" s="130"/>
      <c r="AC79" s="130"/>
      <c r="AD79" s="130"/>
      <c r="AE79" s="130"/>
      <c r="AF79" s="130"/>
      <c r="AG79" s="130"/>
      <c r="AH79" s="130"/>
      <c r="AI79" s="130"/>
      <c r="AJ79" s="130"/>
      <c r="AK79" s="130"/>
      <c r="AL79" s="130"/>
      <c r="AM79" s="130"/>
      <c r="AN79" s="130"/>
      <c r="AO79" s="130"/>
      <c r="AP79" s="130"/>
      <c r="AQ79" s="130"/>
      <c r="AR79" s="131"/>
      <c r="AS79" s="23"/>
      <c r="AT79" s="130" t="s">
        <v>121</v>
      </c>
      <c r="AU79" s="130"/>
      <c r="AV79" s="130"/>
      <c r="AW79" s="130"/>
      <c r="AX79" s="130"/>
      <c r="AY79" s="130"/>
      <c r="AZ79" s="130"/>
      <c r="BA79" s="130"/>
      <c r="BB79" s="130"/>
      <c r="BC79" s="130"/>
      <c r="BD79" s="130"/>
      <c r="BE79" s="130"/>
      <c r="BF79" s="130"/>
      <c r="BG79" s="130"/>
      <c r="BH79" s="130"/>
      <c r="BI79" s="130"/>
      <c r="BJ79" s="130"/>
      <c r="BK79" s="130"/>
      <c r="BL79" s="130"/>
      <c r="BM79" s="130"/>
      <c r="BN79" s="130"/>
      <c r="BO79" s="130"/>
      <c r="BP79" s="131"/>
      <c r="BQ79" s="138">
        <f>BQ59+BQ60+BQ61+BQ62+BQ63+BQ64+BQ65+BQ66+BQ67+BQ68+BQ69+BQ70+BQ71+BQ72+BQ74+BQ75+BQ76+BQ73+BQ77+BQ78</f>
        <v>421.93262700000002</v>
      </c>
      <c r="BR79" s="139"/>
      <c r="BS79" s="139"/>
      <c r="BT79" s="139"/>
      <c r="BU79" s="139"/>
      <c r="BV79" s="139"/>
      <c r="BW79" s="139"/>
      <c r="BX79" s="139"/>
      <c r="BY79" s="139"/>
      <c r="BZ79" s="139"/>
      <c r="CA79" s="139"/>
      <c r="CB79" s="139"/>
      <c r="CC79" s="139"/>
      <c r="CD79" s="139"/>
      <c r="CE79" s="139"/>
      <c r="CF79" s="139"/>
      <c r="CG79" s="139"/>
      <c r="CH79" s="139"/>
      <c r="CI79" s="139"/>
      <c r="CJ79" s="139"/>
      <c r="CK79" s="139"/>
      <c r="CL79" s="139"/>
      <c r="CM79" s="139"/>
      <c r="CN79" s="139"/>
      <c r="CO79" s="139"/>
      <c r="CP79" s="139"/>
      <c r="CQ79" s="139"/>
      <c r="CR79" s="139"/>
      <c r="CS79" s="140"/>
      <c r="CT79" s="73"/>
      <c r="CU79" s="73"/>
      <c r="CV79" s="138">
        <f>CV59+CV60+CV61+CV62+CV63+CV64+CV65+CV66+CV67+CV68+CV69+CV70+CV71+CV72+CV74+CV75+CV76+CV73+CV77+CV78</f>
        <v>421.93262700000002</v>
      </c>
      <c r="CW79" s="139"/>
      <c r="CX79" s="139"/>
      <c r="CY79" s="139"/>
      <c r="CZ79" s="139"/>
      <c r="DA79" s="139"/>
      <c r="DB79" s="139"/>
      <c r="DC79" s="139"/>
      <c r="DD79" s="139"/>
      <c r="DE79" s="139"/>
      <c r="DF79" s="139"/>
      <c r="DG79" s="139"/>
      <c r="DH79" s="139"/>
      <c r="DI79" s="139"/>
      <c r="DJ79" s="139"/>
      <c r="DK79" s="139"/>
      <c r="DL79" s="139"/>
      <c r="DM79" s="139"/>
      <c r="DN79" s="139"/>
      <c r="DO79" s="139"/>
      <c r="DP79" s="139"/>
      <c r="DQ79" s="139"/>
      <c r="DR79" s="139"/>
      <c r="DS79" s="139"/>
      <c r="DT79" s="139"/>
      <c r="DU79" s="139"/>
      <c r="DV79" s="139"/>
      <c r="DW79" s="139"/>
      <c r="DX79" s="139"/>
      <c r="DY79" s="139"/>
      <c r="DZ79" s="140"/>
      <c r="EA79" s="191" t="s">
        <v>121</v>
      </c>
      <c r="EB79" s="161"/>
      <c r="EC79" s="161"/>
      <c r="ED79" s="161"/>
      <c r="EE79" s="161"/>
      <c r="EF79" s="161"/>
      <c r="EG79" s="161"/>
      <c r="EH79" s="161"/>
      <c r="EI79" s="161"/>
      <c r="EJ79" s="161"/>
      <c r="EK79" s="161"/>
      <c r="EL79" s="161"/>
      <c r="EM79" s="161"/>
      <c r="EN79" s="161"/>
      <c r="EO79" s="161"/>
      <c r="EP79" s="161"/>
      <c r="EQ79" s="161"/>
      <c r="ER79" s="161"/>
      <c r="ES79" s="161"/>
      <c r="ET79" s="161"/>
      <c r="EU79" s="161"/>
      <c r="EV79" s="161"/>
      <c r="EW79" s="161"/>
      <c r="EX79" s="161"/>
      <c r="EY79" s="161"/>
      <c r="EZ79" s="161"/>
      <c r="FA79" s="161"/>
      <c r="FB79" s="161"/>
      <c r="FC79" s="161"/>
      <c r="FD79" s="161"/>
      <c r="FE79" s="162"/>
      <c r="FR79" s="78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61" customFormat="1" ht="97.5" customHeight="1" x14ac:dyDescent="0.25">
      <c r="A83" s="83" t="s">
        <v>55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3"/>
      <c r="DK83" s="113"/>
      <c r="DL83" s="113"/>
      <c r="DM83" s="113"/>
      <c r="DN83" s="113"/>
      <c r="DO83" s="113"/>
      <c r="DP83" s="113"/>
      <c r="DQ83" s="113"/>
      <c r="DR83" s="113"/>
      <c r="DS83" s="113"/>
      <c r="DT83" s="113"/>
      <c r="DU83" s="113"/>
      <c r="DV83" s="113"/>
      <c r="DW83" s="113"/>
      <c r="DX83" s="113"/>
      <c r="DY83" s="113"/>
      <c r="DZ83" s="113"/>
      <c r="EA83" s="113"/>
      <c r="EB83" s="113"/>
      <c r="EC83" s="113"/>
      <c r="ED83" s="113"/>
      <c r="EE83" s="113"/>
      <c r="EF83" s="113"/>
      <c r="EG83" s="113"/>
      <c r="EH83" s="113"/>
      <c r="EI83" s="113"/>
      <c r="EJ83" s="113"/>
      <c r="EK83" s="113"/>
      <c r="EL83" s="113"/>
      <c r="EM83" s="113"/>
      <c r="EN83" s="113"/>
      <c r="EO83" s="113"/>
      <c r="EP83" s="113"/>
      <c r="EQ83" s="113"/>
      <c r="ER83" s="113"/>
      <c r="ES83" s="113"/>
      <c r="ET83" s="113"/>
      <c r="EU83" s="113"/>
      <c r="EV83" s="113"/>
      <c r="EW83" s="113"/>
      <c r="EX83" s="113"/>
      <c r="EY83" s="113"/>
      <c r="EZ83" s="113"/>
      <c r="FA83" s="113"/>
      <c r="FB83" s="113"/>
      <c r="FC83" s="113"/>
      <c r="FD83" s="113"/>
      <c r="FE83" s="113"/>
      <c r="FF83" s="113"/>
      <c r="FG83" s="113"/>
      <c r="FH83" s="113"/>
    </row>
    <row r="84" spans="1:164" s="61" customFormat="1" ht="15.75" x14ac:dyDescent="0.25">
      <c r="DC84" s="42"/>
    </row>
    <row r="85" spans="1:164" s="24" customFormat="1" ht="141" customHeight="1" x14ac:dyDescent="0.25">
      <c r="A85" s="181" t="s">
        <v>56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 t="s">
        <v>57</v>
      </c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1"/>
      <c r="AD85" s="181"/>
      <c r="AE85" s="181"/>
      <c r="AF85" s="181"/>
      <c r="AG85" s="181"/>
      <c r="AH85" s="181"/>
      <c r="AI85" s="181"/>
      <c r="AJ85" s="181"/>
      <c r="AK85" s="181"/>
      <c r="AL85" s="181" t="s">
        <v>58</v>
      </c>
      <c r="AM85" s="181"/>
      <c r="AN85" s="181"/>
      <c r="AO85" s="181"/>
      <c r="AP85" s="181"/>
      <c r="AQ85" s="181"/>
      <c r="AR85" s="181"/>
      <c r="AS85" s="181"/>
      <c r="AT85" s="181"/>
      <c r="AU85" s="181"/>
      <c r="AV85" s="181"/>
      <c r="AW85" s="181"/>
      <c r="AX85" s="181"/>
      <c r="AY85" s="181"/>
      <c r="AZ85" s="181"/>
      <c r="BA85" s="181"/>
      <c r="BB85" s="181"/>
      <c r="BC85" s="181" t="s">
        <v>59</v>
      </c>
      <c r="BD85" s="181"/>
      <c r="BE85" s="181"/>
      <c r="BF85" s="181"/>
      <c r="BG85" s="181"/>
      <c r="BH85" s="181"/>
      <c r="BI85" s="181"/>
      <c r="BJ85" s="181"/>
      <c r="BK85" s="181"/>
      <c r="BL85" s="181"/>
      <c r="BM85" s="181"/>
      <c r="BN85" s="181"/>
      <c r="BO85" s="181"/>
      <c r="BP85" s="181"/>
      <c r="BQ85" s="181"/>
      <c r="BR85" s="181"/>
      <c r="BS85" s="181"/>
      <c r="BT85" s="181" t="s">
        <v>60</v>
      </c>
      <c r="BU85" s="181"/>
      <c r="BV85" s="181"/>
      <c r="BW85" s="181"/>
      <c r="BX85" s="181"/>
      <c r="BY85" s="181"/>
      <c r="BZ85" s="181"/>
      <c r="CA85" s="181"/>
      <c r="CB85" s="181"/>
      <c r="CC85" s="181"/>
      <c r="CD85" s="181"/>
      <c r="CE85" s="181"/>
      <c r="CF85" s="181"/>
      <c r="CG85" s="181"/>
      <c r="CH85" s="181"/>
      <c r="CI85" s="181"/>
      <c r="CJ85" s="181"/>
      <c r="CK85" s="181" t="s">
        <v>61</v>
      </c>
      <c r="CL85" s="18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 t="s">
        <v>62</v>
      </c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 t="s">
        <v>63</v>
      </c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</row>
    <row r="86" spans="1:164" s="24" customFormat="1" ht="12" customHeight="1" x14ac:dyDescent="0.25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88"/>
      <c r="DA86" s="188"/>
      <c r="DB86" s="188"/>
      <c r="DC86" s="188"/>
      <c r="DD86" s="188"/>
      <c r="DE86" s="188"/>
      <c r="DF86" s="188"/>
      <c r="DG86" s="188"/>
      <c r="DH86" s="188"/>
      <c r="DI86" s="188"/>
      <c r="DJ86" s="188"/>
      <c r="DK86" s="188"/>
      <c r="DL86" s="188"/>
      <c r="DM86" s="188"/>
      <c r="DN86" s="188"/>
      <c r="DO86" s="188"/>
      <c r="DP86" s="188"/>
      <c r="DQ86" s="188"/>
      <c r="DR86" s="188"/>
      <c r="DS86" s="188"/>
      <c r="DT86" s="188"/>
      <c r="DU86" s="188"/>
      <c r="DV86" s="188"/>
      <c r="DW86" s="188"/>
      <c r="DX86" s="188"/>
      <c r="DY86" s="182" t="s">
        <v>64</v>
      </c>
      <c r="DZ86" s="183"/>
      <c r="EA86" s="183"/>
      <c r="EB86" s="183"/>
      <c r="EC86" s="183"/>
      <c r="ED86" s="183"/>
      <c r="EE86" s="183"/>
      <c r="EF86" s="183"/>
      <c r="EG86" s="183"/>
      <c r="EH86" s="183"/>
      <c r="EI86" s="183"/>
      <c r="EJ86" s="184"/>
      <c r="EK86" s="182" t="s">
        <v>65</v>
      </c>
      <c r="EL86" s="183"/>
      <c r="EM86" s="183"/>
      <c r="EN86" s="183"/>
      <c r="EO86" s="183"/>
      <c r="EP86" s="183"/>
      <c r="EQ86" s="183"/>
      <c r="ER86" s="183"/>
      <c r="ES86" s="183"/>
      <c r="ET86" s="183"/>
      <c r="EU86" s="183"/>
      <c r="EV86" s="184"/>
      <c r="EW86" s="182" t="s">
        <v>66</v>
      </c>
      <c r="EX86" s="183"/>
      <c r="EY86" s="183"/>
      <c r="EZ86" s="183"/>
      <c r="FA86" s="183"/>
      <c r="FB86" s="183"/>
      <c r="FC86" s="183"/>
      <c r="FD86" s="183"/>
      <c r="FE86" s="183"/>
      <c r="FF86" s="183"/>
      <c r="FG86" s="183"/>
      <c r="FH86" s="184"/>
    </row>
    <row r="87" spans="1:164" s="25" customFormat="1" ht="12.75" x14ac:dyDescent="0.25">
      <c r="A87" s="180">
        <v>1</v>
      </c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  <c r="M87" s="180"/>
      <c r="N87" s="180"/>
      <c r="O87" s="180"/>
      <c r="P87" s="180"/>
      <c r="Q87" s="180"/>
      <c r="R87" s="180">
        <v>2</v>
      </c>
      <c r="S87" s="180"/>
      <c r="T87" s="180"/>
      <c r="U87" s="180"/>
      <c r="V87" s="180"/>
      <c r="W87" s="180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  <c r="AH87" s="180"/>
      <c r="AI87" s="180"/>
      <c r="AJ87" s="180"/>
      <c r="AK87" s="180"/>
      <c r="AL87" s="180">
        <v>3</v>
      </c>
      <c r="AM87" s="180"/>
      <c r="AN87" s="180"/>
      <c r="AO87" s="180"/>
      <c r="AP87" s="180"/>
      <c r="AQ87" s="180"/>
      <c r="AR87" s="180"/>
      <c r="AS87" s="180"/>
      <c r="AT87" s="180"/>
      <c r="AU87" s="180"/>
      <c r="AV87" s="180"/>
      <c r="AW87" s="180"/>
      <c r="AX87" s="180"/>
      <c r="AY87" s="180"/>
      <c r="AZ87" s="180"/>
      <c r="BA87" s="180"/>
      <c r="BB87" s="180"/>
      <c r="BC87" s="180">
        <v>4</v>
      </c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N87" s="180"/>
      <c r="BO87" s="180"/>
      <c r="BP87" s="180"/>
      <c r="BQ87" s="180"/>
      <c r="BR87" s="180"/>
      <c r="BS87" s="180"/>
      <c r="BT87" s="180">
        <v>5</v>
      </c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>
        <v>6</v>
      </c>
      <c r="CL87" s="180"/>
      <c r="CM87" s="180"/>
      <c r="CN87" s="180"/>
      <c r="CO87" s="180"/>
      <c r="CP87" s="180"/>
      <c r="CQ87" s="180"/>
      <c r="CR87" s="180"/>
      <c r="CS87" s="180"/>
      <c r="CT87" s="180"/>
      <c r="CU87" s="180"/>
      <c r="CV87" s="180"/>
      <c r="CW87" s="180"/>
      <c r="CX87" s="180"/>
      <c r="CY87" s="180"/>
      <c r="CZ87" s="180">
        <v>7</v>
      </c>
      <c r="DA87" s="180"/>
      <c r="DB87" s="180"/>
      <c r="DC87" s="180"/>
      <c r="DD87" s="180"/>
      <c r="DE87" s="180"/>
      <c r="DF87" s="180"/>
      <c r="DG87" s="180"/>
      <c r="DH87" s="180"/>
      <c r="DI87" s="180"/>
      <c r="DJ87" s="180"/>
      <c r="DK87" s="180"/>
      <c r="DL87" s="180"/>
      <c r="DM87" s="180"/>
      <c r="DN87" s="180"/>
      <c r="DO87" s="180"/>
      <c r="DP87" s="180"/>
      <c r="DQ87" s="180"/>
      <c r="DR87" s="180"/>
      <c r="DS87" s="180"/>
      <c r="DT87" s="180"/>
      <c r="DU87" s="180"/>
      <c r="DV87" s="180"/>
      <c r="DW87" s="180"/>
      <c r="DX87" s="180"/>
      <c r="DY87" s="185">
        <v>8</v>
      </c>
      <c r="DZ87" s="186"/>
      <c r="EA87" s="186"/>
      <c r="EB87" s="186"/>
      <c r="EC87" s="186"/>
      <c r="ED87" s="186"/>
      <c r="EE87" s="186"/>
      <c r="EF87" s="186"/>
      <c r="EG87" s="186"/>
      <c r="EH87" s="186"/>
      <c r="EI87" s="186"/>
      <c r="EJ87" s="187"/>
      <c r="EK87" s="185">
        <v>9</v>
      </c>
      <c r="EL87" s="186"/>
      <c r="EM87" s="186"/>
      <c r="EN87" s="186"/>
      <c r="EO87" s="186"/>
      <c r="EP87" s="186"/>
      <c r="EQ87" s="186"/>
      <c r="ER87" s="186"/>
      <c r="ES87" s="186"/>
      <c r="ET87" s="186"/>
      <c r="EU87" s="186"/>
      <c r="EV87" s="187"/>
      <c r="EW87" s="185">
        <v>10</v>
      </c>
      <c r="EX87" s="186"/>
      <c r="EY87" s="186"/>
      <c r="EZ87" s="186"/>
      <c r="FA87" s="186"/>
      <c r="FB87" s="186"/>
      <c r="FC87" s="186"/>
      <c r="FD87" s="186"/>
      <c r="FE87" s="186"/>
      <c r="FF87" s="186"/>
      <c r="FG87" s="186"/>
      <c r="FH87" s="187"/>
    </row>
    <row r="88" spans="1:164" s="24" customFormat="1" ht="27" customHeight="1" x14ac:dyDescent="0.2">
      <c r="A88" s="104" t="s">
        <v>123</v>
      </c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190" t="s">
        <v>99</v>
      </c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19">
        <v>80</v>
      </c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>
        <v>25</v>
      </c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>
        <f t="shared" ref="CK88:CK95" si="9">AL88-BC88</f>
        <v>55</v>
      </c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  <c r="DG88" s="119"/>
      <c r="DH88" s="119"/>
      <c r="DI88" s="119"/>
      <c r="DJ88" s="119"/>
      <c r="DK88" s="119"/>
      <c r="DL88" s="119"/>
      <c r="DM88" s="119"/>
      <c r="DN88" s="119"/>
      <c r="DO88" s="119"/>
      <c r="DP88" s="119"/>
      <c r="DQ88" s="119"/>
      <c r="DR88" s="119"/>
      <c r="DS88" s="119"/>
      <c r="DT88" s="119"/>
      <c r="DU88" s="119"/>
      <c r="DV88" s="119"/>
      <c r="DW88" s="119"/>
      <c r="DX88" s="119"/>
      <c r="DY88" s="120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2"/>
      <c r="EK88" s="120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2"/>
      <c r="EW88" s="123"/>
      <c r="EX88" s="124"/>
      <c r="EY88" s="124"/>
      <c r="EZ88" s="124"/>
      <c r="FA88" s="124"/>
      <c r="FB88" s="124"/>
      <c r="FC88" s="124"/>
      <c r="FD88" s="124"/>
      <c r="FE88" s="124"/>
      <c r="FF88" s="124"/>
      <c r="FG88" s="124"/>
      <c r="FH88" s="125"/>
    </row>
    <row r="89" spans="1:164" s="24" customFormat="1" ht="27" customHeight="1" x14ac:dyDescent="0.2">
      <c r="A89" s="110"/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2"/>
      <c r="R89" s="190" t="s">
        <v>122</v>
      </c>
      <c r="S89" s="190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0"/>
      <c r="AJ89" s="190"/>
      <c r="AK89" s="190"/>
      <c r="AL89" s="119">
        <v>9</v>
      </c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>
        <v>2.4</v>
      </c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>
        <f t="shared" si="9"/>
        <v>6.6</v>
      </c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20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2"/>
      <c r="EK89" s="120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2"/>
      <c r="EW89" s="123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5"/>
    </row>
    <row r="90" spans="1:164" s="24" customFormat="1" ht="24" customHeight="1" x14ac:dyDescent="0.25">
      <c r="A90" s="104" t="s">
        <v>130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  <c r="R90" s="126" t="s">
        <v>124</v>
      </c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19">
        <v>5</v>
      </c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>
        <v>0.9</v>
      </c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>
        <f t="shared" si="9"/>
        <v>4.0999999999999996</v>
      </c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20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2"/>
      <c r="EK90" s="120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2"/>
      <c r="EW90" s="123"/>
      <c r="EX90" s="124"/>
      <c r="EY90" s="124"/>
      <c r="EZ90" s="124"/>
      <c r="FA90" s="124"/>
      <c r="FB90" s="124"/>
      <c r="FC90" s="124"/>
      <c r="FD90" s="124"/>
      <c r="FE90" s="124"/>
      <c r="FF90" s="124"/>
      <c r="FG90" s="124"/>
      <c r="FH90" s="125"/>
    </row>
    <row r="91" spans="1:164" s="24" customFormat="1" ht="24" customHeight="1" x14ac:dyDescent="0.25">
      <c r="A91" s="107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9"/>
      <c r="R91" s="126" t="s">
        <v>125</v>
      </c>
      <c r="S91" s="126"/>
      <c r="T91" s="126"/>
      <c r="U91" s="126"/>
      <c r="V91" s="12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19">
        <v>40</v>
      </c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>
        <v>1.1000000000000001</v>
      </c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>
        <f t="shared" si="9"/>
        <v>38.9</v>
      </c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20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2"/>
      <c r="EK91" s="120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2"/>
      <c r="EW91" s="123"/>
      <c r="EX91" s="124"/>
      <c r="EY91" s="124"/>
      <c r="EZ91" s="124"/>
      <c r="FA91" s="124"/>
      <c r="FB91" s="124"/>
      <c r="FC91" s="124"/>
      <c r="FD91" s="124"/>
      <c r="FE91" s="124"/>
      <c r="FF91" s="124"/>
      <c r="FG91" s="124"/>
      <c r="FH91" s="125"/>
    </row>
    <row r="92" spans="1:164" s="24" customFormat="1" ht="24" customHeight="1" x14ac:dyDescent="0.25">
      <c r="A92" s="107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9"/>
      <c r="R92" s="126" t="s">
        <v>126</v>
      </c>
      <c r="S92" s="126"/>
      <c r="T92" s="126"/>
      <c r="U92" s="126"/>
      <c r="V92" s="12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  <c r="AG92" s="126"/>
      <c r="AH92" s="126"/>
      <c r="AI92" s="126"/>
      <c r="AJ92" s="126"/>
      <c r="AK92" s="126"/>
      <c r="AL92" s="119">
        <v>4.8</v>
      </c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>
        <v>0.6</v>
      </c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>
        <f t="shared" si="9"/>
        <v>4.2</v>
      </c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19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20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2"/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2"/>
      <c r="EW92" s="123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5"/>
    </row>
    <row r="93" spans="1:164" s="24" customFormat="1" ht="24" customHeight="1" x14ac:dyDescent="0.25">
      <c r="A93" s="107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9"/>
      <c r="R93" s="126" t="s">
        <v>127</v>
      </c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19">
        <v>15</v>
      </c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>
        <v>0</v>
      </c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>
        <f t="shared" si="9"/>
        <v>15</v>
      </c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19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20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2"/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2"/>
      <c r="EW93" s="123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5"/>
    </row>
    <row r="94" spans="1:164" s="24" customFormat="1" ht="24" customHeight="1" x14ac:dyDescent="0.25">
      <c r="A94" s="107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9"/>
      <c r="R94" s="126" t="s">
        <v>128</v>
      </c>
      <c r="S94" s="126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19">
        <v>150</v>
      </c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>
        <v>44.4</v>
      </c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>
        <f t="shared" si="9"/>
        <v>105.6</v>
      </c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  <c r="DG94" s="119"/>
      <c r="DH94" s="119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20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2"/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2"/>
      <c r="EW94" s="123"/>
      <c r="EX94" s="124"/>
      <c r="EY94" s="124"/>
      <c r="EZ94" s="124"/>
      <c r="FA94" s="124"/>
      <c r="FB94" s="124"/>
      <c r="FC94" s="124"/>
      <c r="FD94" s="124"/>
      <c r="FE94" s="124"/>
      <c r="FF94" s="124"/>
      <c r="FG94" s="124"/>
      <c r="FH94" s="125"/>
    </row>
    <row r="95" spans="1:164" s="24" customFormat="1" ht="18" customHeight="1" x14ac:dyDescent="0.25">
      <c r="A95" s="110"/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2"/>
      <c r="R95" s="126" t="s">
        <v>129</v>
      </c>
      <c r="S95" s="126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19">
        <v>160</v>
      </c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>
        <v>160</v>
      </c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>
        <f t="shared" si="9"/>
        <v>0</v>
      </c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  <c r="DG95" s="119"/>
      <c r="DH95" s="119"/>
      <c r="DI95" s="119"/>
      <c r="DJ95" s="119"/>
      <c r="DK95" s="119"/>
      <c r="DL95" s="119"/>
      <c r="DM95" s="119"/>
      <c r="DN95" s="119"/>
      <c r="DO95" s="119"/>
      <c r="DP95" s="119"/>
      <c r="DQ95" s="119"/>
      <c r="DR95" s="119"/>
      <c r="DS95" s="119"/>
      <c r="DT95" s="119"/>
      <c r="DU95" s="119"/>
      <c r="DV95" s="119"/>
      <c r="DW95" s="119"/>
      <c r="DX95" s="119"/>
      <c r="DY95" s="120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2"/>
      <c r="EK95" s="120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2"/>
      <c r="EW95" s="123"/>
      <c r="EX95" s="124"/>
      <c r="EY95" s="124"/>
      <c r="EZ95" s="124"/>
      <c r="FA95" s="124"/>
      <c r="FB95" s="124"/>
      <c r="FC95" s="124"/>
      <c r="FD95" s="124"/>
      <c r="FE95" s="124"/>
      <c r="FF95" s="124"/>
      <c r="FG95" s="124"/>
      <c r="FH95" s="125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61" customFormat="1" ht="92.25" customHeight="1" x14ac:dyDescent="0.25">
      <c r="A99" s="83" t="s">
        <v>131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/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/>
      <c r="DD99" s="113"/>
      <c r="DE99" s="113"/>
      <c r="DF99" s="113"/>
      <c r="DG99" s="113"/>
      <c r="DH99" s="113"/>
      <c r="DI99" s="113"/>
      <c r="DJ99" s="113"/>
      <c r="DK99" s="113"/>
      <c r="DL99" s="113"/>
      <c r="DM99" s="113"/>
      <c r="DN99" s="113"/>
      <c r="DO99" s="113"/>
      <c r="DP99" s="113"/>
      <c r="DQ99" s="113"/>
      <c r="DR99" s="113"/>
      <c r="DS99" s="113"/>
      <c r="DT99" s="113"/>
      <c r="DU99" s="113"/>
      <c r="DV99" s="113"/>
      <c r="DW99" s="113"/>
      <c r="DX99" s="113"/>
      <c r="DY99" s="113"/>
      <c r="DZ99" s="113"/>
      <c r="EA99" s="113"/>
      <c r="EB99" s="113"/>
      <c r="EC99" s="113"/>
      <c r="ED99" s="113"/>
      <c r="EE99" s="113"/>
      <c r="EF99" s="113"/>
      <c r="EG99" s="113"/>
      <c r="EH99" s="113"/>
      <c r="EI99" s="113"/>
      <c r="EJ99" s="113"/>
      <c r="EK99" s="113"/>
      <c r="EL99" s="113"/>
      <c r="EM99" s="113"/>
      <c r="EN99" s="113"/>
      <c r="EO99" s="113"/>
      <c r="EP99" s="113"/>
      <c r="EQ99" s="113"/>
      <c r="ER99" s="113"/>
      <c r="ES99" s="113"/>
      <c r="ET99" s="113"/>
      <c r="EU99" s="113"/>
      <c r="EV99" s="113"/>
      <c r="EW99" s="113"/>
      <c r="EX99" s="113"/>
      <c r="EY99" s="113"/>
      <c r="EZ99" s="113"/>
      <c r="FA99" s="113"/>
      <c r="FB99" s="113"/>
      <c r="FC99" s="113"/>
      <c r="FD99" s="113"/>
      <c r="FE99" s="113"/>
      <c r="FF99" s="113"/>
      <c r="FG99" s="113"/>
    </row>
    <row r="100" spans="1:163" s="63" customFormat="1" ht="15.75" x14ac:dyDescent="0.25"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114"/>
      <c r="CK100" s="114"/>
      <c r="CL100" s="114"/>
      <c r="CM100" s="114"/>
      <c r="CN100" s="114"/>
      <c r="CO100" s="114"/>
      <c r="CP100" s="114"/>
      <c r="CQ100" s="114"/>
      <c r="CR100" s="114"/>
      <c r="CS100" s="114"/>
      <c r="CT100" s="114"/>
      <c r="CU100" s="114"/>
      <c r="CV100" s="114"/>
      <c r="CW100" s="114"/>
      <c r="CX100" s="114"/>
      <c r="CY100" s="114"/>
      <c r="CZ100" s="114"/>
      <c r="DA100" s="114"/>
      <c r="DB100" s="114"/>
      <c r="DC100" s="114"/>
      <c r="DD100" s="114"/>
      <c r="DE100" s="114"/>
      <c r="DF100" s="114"/>
      <c r="DG100" s="114"/>
      <c r="DH100" s="114"/>
      <c r="DI100" s="114"/>
      <c r="DJ100" s="114"/>
      <c r="DK100" s="114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154" t="s">
        <v>4</v>
      </c>
      <c r="AX101" s="154"/>
      <c r="AY101" s="154"/>
      <c r="AZ101" s="154"/>
      <c r="BA101" s="154"/>
      <c r="BB101" s="154"/>
      <c r="BC101" s="154"/>
      <c r="BD101" s="154"/>
      <c r="BE101" s="154"/>
      <c r="BF101" s="154"/>
      <c r="BG101" s="154"/>
      <c r="BH101" s="154"/>
      <c r="BI101" s="154"/>
      <c r="BJ101" s="154"/>
      <c r="BK101" s="154"/>
      <c r="BL101" s="154"/>
      <c r="BM101" s="154"/>
      <c r="BN101" s="154"/>
      <c r="BO101" s="154"/>
      <c r="BP101" s="154"/>
      <c r="BQ101" s="154"/>
      <c r="BR101" s="154"/>
      <c r="BS101" s="154"/>
      <c r="BT101" s="154"/>
      <c r="BU101" s="154"/>
      <c r="BV101" s="154"/>
      <c r="BW101" s="154"/>
      <c r="BX101" s="154"/>
      <c r="BY101" s="154"/>
      <c r="BZ101" s="154"/>
      <c r="CA101" s="154"/>
      <c r="CB101" s="154"/>
      <c r="CC101" s="154"/>
      <c r="CD101" s="154"/>
      <c r="CE101" s="154"/>
      <c r="CF101" s="154"/>
      <c r="CG101" s="154"/>
      <c r="CH101" s="154"/>
      <c r="CI101" s="154"/>
      <c r="CJ101" s="154"/>
      <c r="CK101" s="154"/>
      <c r="CL101" s="154"/>
      <c r="CM101" s="154"/>
      <c r="CN101" s="154"/>
      <c r="CO101" s="154"/>
      <c r="CP101" s="154"/>
      <c r="CQ101" s="154"/>
      <c r="CR101" s="154"/>
      <c r="CS101" s="154"/>
      <c r="CT101" s="154"/>
      <c r="CU101" s="154"/>
      <c r="CV101" s="154"/>
      <c r="CW101" s="154"/>
      <c r="CX101" s="154"/>
      <c r="CY101" s="154"/>
      <c r="CZ101" s="154"/>
      <c r="DA101" s="154"/>
      <c r="DB101" s="154"/>
      <c r="DC101" s="154"/>
      <c r="DD101" s="154"/>
      <c r="DE101" s="154"/>
      <c r="DF101" s="154"/>
      <c r="DG101" s="154"/>
      <c r="DH101" s="154"/>
      <c r="DI101" s="154"/>
      <c r="DJ101" s="154"/>
      <c r="DK101" s="154"/>
      <c r="DL101" s="68"/>
      <c r="DM101" s="68"/>
      <c r="DN101" s="68"/>
      <c r="DO101" s="68"/>
      <c r="DP101" s="68"/>
      <c r="DQ101" s="68"/>
      <c r="DR101" s="68"/>
      <c r="DS101" s="68"/>
      <c r="DT101" s="68"/>
      <c r="DU101" s="68"/>
      <c r="DV101" s="68"/>
      <c r="DW101" s="15"/>
      <c r="DX101" s="15"/>
      <c r="DY101" s="15"/>
      <c r="DZ101" s="15"/>
      <c r="EA101" s="16"/>
      <c r="EB101" s="16"/>
      <c r="EC101" s="16"/>
      <c r="ED101" s="16"/>
      <c r="EE101" s="16"/>
      <c r="EF101" s="66"/>
      <c r="EG101" s="66"/>
      <c r="EH101" s="66"/>
      <c r="EI101" s="66"/>
      <c r="EJ101" s="63"/>
      <c r="EK101" s="63"/>
      <c r="EL101" s="63"/>
      <c r="EM101" s="63"/>
    </row>
    <row r="102" spans="1:163" s="8" customFormat="1" ht="15.75" x14ac:dyDescent="0.25">
      <c r="AR102" s="19"/>
      <c r="AS102" s="17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115" t="s">
        <v>112</v>
      </c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6" t="s">
        <v>184</v>
      </c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  <c r="CC102" s="116"/>
      <c r="CD102" s="116"/>
      <c r="CE102" s="116"/>
      <c r="CF102" s="116"/>
      <c r="CG102" s="116"/>
      <c r="CH102" s="116"/>
      <c r="CI102" s="116"/>
      <c r="CJ102" s="115">
        <v>20</v>
      </c>
      <c r="CK102" s="115"/>
      <c r="CL102" s="115"/>
      <c r="CM102" s="115"/>
      <c r="CN102" s="117" t="s">
        <v>205</v>
      </c>
      <c r="CO102" s="117"/>
      <c r="CP102" s="117"/>
      <c r="CQ102" s="117"/>
      <c r="CR102" s="118" t="s">
        <v>6</v>
      </c>
      <c r="CS102" s="118"/>
      <c r="CT102" s="118"/>
      <c r="CU102" s="118"/>
      <c r="CV102" s="118"/>
      <c r="CW102" s="118"/>
      <c r="CX102" s="118"/>
      <c r="CY102" s="118"/>
      <c r="DC102" s="10"/>
    </row>
    <row r="103" spans="1:163" s="63" customFormat="1" ht="15.75" x14ac:dyDescent="0.25">
      <c r="J103" s="155" t="s">
        <v>186</v>
      </c>
      <c r="K103" s="155"/>
      <c r="L103" s="155"/>
      <c r="M103" s="155"/>
      <c r="N103" s="155"/>
      <c r="O103" s="155"/>
      <c r="P103" s="155"/>
      <c r="Q103" s="155"/>
      <c r="R103" s="155"/>
      <c r="S103" s="155"/>
      <c r="T103" s="155"/>
      <c r="U103" s="65"/>
      <c r="V103" s="65"/>
      <c r="W103" s="65"/>
      <c r="X103" s="65"/>
      <c r="Y103" s="65" t="s">
        <v>142</v>
      </c>
      <c r="Z103" s="65"/>
      <c r="AA103" s="65"/>
      <c r="CM103" s="155"/>
      <c r="CN103" s="155"/>
      <c r="CO103" s="155"/>
      <c r="CP103" s="155"/>
      <c r="CQ103" s="155"/>
      <c r="CR103" s="155"/>
      <c r="CS103" s="155"/>
      <c r="CT103" s="155"/>
      <c r="CU103" s="155"/>
      <c r="CV103" s="155"/>
      <c r="CW103" s="155"/>
      <c r="CX103" s="155"/>
      <c r="DC103" s="7"/>
    </row>
    <row r="104" spans="1:163" s="61" customFormat="1" ht="15.75" x14ac:dyDescent="0.25">
      <c r="DC104" s="42"/>
    </row>
    <row r="105" spans="1:163" s="26" customFormat="1" ht="82.5" customHeight="1" x14ac:dyDescent="0.25">
      <c r="A105" s="173" t="s">
        <v>68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 t="s">
        <v>69</v>
      </c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 t="s">
        <v>70</v>
      </c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 t="s">
        <v>71</v>
      </c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73"/>
      <c r="CO105" s="173"/>
      <c r="CP105" s="173"/>
      <c r="CQ105" s="173"/>
      <c r="CR105" s="173" t="s">
        <v>72</v>
      </c>
      <c r="CS105" s="173"/>
      <c r="CT105" s="173"/>
      <c r="CU105" s="173"/>
      <c r="CV105" s="173"/>
      <c r="CW105" s="173"/>
      <c r="CX105" s="173"/>
      <c r="CY105" s="173"/>
      <c r="CZ105" s="173"/>
      <c r="DA105" s="173"/>
      <c r="DB105" s="173"/>
      <c r="DC105" s="173"/>
      <c r="DD105" s="173"/>
      <c r="DE105" s="173"/>
      <c r="DF105" s="173"/>
      <c r="DG105" s="173"/>
      <c r="DH105" s="173"/>
      <c r="DI105" s="173"/>
      <c r="DJ105" s="173"/>
      <c r="DK105" s="173"/>
      <c r="DL105" s="173"/>
      <c r="DM105" s="173"/>
      <c r="DN105" s="173" t="s">
        <v>73</v>
      </c>
      <c r="DO105" s="173"/>
      <c r="DP105" s="173"/>
      <c r="DQ105" s="173"/>
      <c r="DR105" s="173"/>
      <c r="DS105" s="173"/>
      <c r="DT105" s="173"/>
      <c r="DU105" s="173"/>
      <c r="DV105" s="173"/>
      <c r="DW105" s="173"/>
      <c r="DX105" s="173"/>
      <c r="DY105" s="173"/>
      <c r="DZ105" s="173"/>
      <c r="EA105" s="173"/>
      <c r="EB105" s="173"/>
      <c r="EC105" s="173"/>
      <c r="ED105" s="173"/>
      <c r="EE105" s="173"/>
      <c r="EF105" s="173"/>
      <c r="EG105" s="173"/>
      <c r="EH105" s="173"/>
      <c r="EI105" s="173"/>
      <c r="EJ105" s="173"/>
      <c r="EK105" s="173" t="s">
        <v>74</v>
      </c>
      <c r="EL105" s="173"/>
      <c r="EM105" s="173"/>
      <c r="EN105" s="173"/>
      <c r="EO105" s="173"/>
      <c r="EP105" s="173"/>
      <c r="EQ105" s="173"/>
      <c r="ER105" s="173"/>
      <c r="ES105" s="173"/>
      <c r="ET105" s="173"/>
      <c r="EU105" s="173"/>
      <c r="EV105" s="173"/>
      <c r="EW105" s="173"/>
      <c r="EX105" s="173"/>
      <c r="EY105" s="173"/>
      <c r="EZ105" s="173"/>
      <c r="FA105" s="173"/>
      <c r="FB105" s="173"/>
      <c r="FC105" s="173"/>
      <c r="FD105" s="173"/>
      <c r="FE105" s="173"/>
      <c r="FF105" s="173"/>
      <c r="FG105" s="173"/>
    </row>
    <row r="106" spans="1:163" s="20" customFormat="1" x14ac:dyDescent="0.25">
      <c r="A106" s="127">
        <v>1</v>
      </c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>
        <v>2</v>
      </c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>
        <v>3</v>
      </c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>
        <v>4</v>
      </c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>
        <v>5</v>
      </c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>
        <v>6</v>
      </c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>
        <v>7</v>
      </c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</row>
    <row r="107" spans="1:163" s="20" customFormat="1" ht="21.75" customHeight="1" x14ac:dyDescent="0.25">
      <c r="A107" s="94" t="s">
        <v>132</v>
      </c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6"/>
      <c r="AA107" s="84" t="s">
        <v>133</v>
      </c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85"/>
      <c r="AO107" s="85"/>
      <c r="AP107" s="85"/>
      <c r="AQ107" s="85"/>
      <c r="AR107" s="85"/>
      <c r="AS107" s="85"/>
      <c r="AT107" s="85"/>
      <c r="AU107" s="85"/>
      <c r="AV107" s="85"/>
      <c r="AW107" s="85"/>
      <c r="AX107" s="85"/>
      <c r="AY107" s="85"/>
      <c r="AZ107" s="86"/>
      <c r="BA107" s="234" t="s">
        <v>104</v>
      </c>
      <c r="BB107" s="234" t="s">
        <v>104</v>
      </c>
      <c r="BC107" s="234" t="s">
        <v>104</v>
      </c>
      <c r="BD107" s="234" t="s">
        <v>104</v>
      </c>
      <c r="BE107" s="234" t="s">
        <v>104</v>
      </c>
      <c r="BF107" s="234" t="s">
        <v>104</v>
      </c>
      <c r="BG107" s="234" t="s">
        <v>104</v>
      </c>
      <c r="BH107" s="234" t="s">
        <v>104</v>
      </c>
      <c r="BI107" s="234" t="s">
        <v>104</v>
      </c>
      <c r="BJ107" s="234" t="s">
        <v>104</v>
      </c>
      <c r="BK107" s="234" t="s">
        <v>104</v>
      </c>
      <c r="BL107" s="234" t="s">
        <v>104</v>
      </c>
      <c r="BM107" s="234" t="s">
        <v>104</v>
      </c>
      <c r="BN107" s="234" t="s">
        <v>104</v>
      </c>
      <c r="BO107" s="234" t="s">
        <v>104</v>
      </c>
      <c r="BP107" s="234" t="s">
        <v>104</v>
      </c>
      <c r="BQ107" s="234" t="s">
        <v>104</v>
      </c>
      <c r="BR107" s="234" t="s">
        <v>104</v>
      </c>
      <c r="BS107" s="234" t="s">
        <v>104</v>
      </c>
      <c r="BT107" s="234" t="s">
        <v>104</v>
      </c>
      <c r="BU107" s="234" t="s">
        <v>104</v>
      </c>
      <c r="BV107" s="234" t="s">
        <v>104</v>
      </c>
      <c r="BW107" s="234" t="s">
        <v>104</v>
      </c>
      <c r="BX107" s="132">
        <v>2</v>
      </c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3">
        <v>10.246</v>
      </c>
      <c r="CS107" s="133">
        <v>8.3219999999999992</v>
      </c>
      <c r="CT107" s="133">
        <v>8.3219999999999992</v>
      </c>
      <c r="CU107" s="133">
        <v>8.3219999999999992</v>
      </c>
      <c r="CV107" s="133">
        <v>8.3219999999999992</v>
      </c>
      <c r="CW107" s="133">
        <v>8.3219999999999992</v>
      </c>
      <c r="CX107" s="133">
        <v>8.3219999999999992</v>
      </c>
      <c r="CY107" s="133">
        <v>8.3219999999999992</v>
      </c>
      <c r="CZ107" s="133">
        <v>8.3219999999999992</v>
      </c>
      <c r="DA107" s="133">
        <v>8.3219999999999992</v>
      </c>
      <c r="DB107" s="133">
        <v>8.3219999999999992</v>
      </c>
      <c r="DC107" s="133">
        <v>8.3219999999999992</v>
      </c>
      <c r="DD107" s="133">
        <v>8.3219999999999992</v>
      </c>
      <c r="DE107" s="133">
        <v>8.3219999999999992</v>
      </c>
      <c r="DF107" s="133">
        <v>8.3219999999999992</v>
      </c>
      <c r="DG107" s="133">
        <v>8.3219999999999992</v>
      </c>
      <c r="DH107" s="133">
        <v>8.3219999999999992</v>
      </c>
      <c r="DI107" s="133">
        <v>8.3219999999999992</v>
      </c>
      <c r="DJ107" s="133">
        <v>8.3219999999999992</v>
      </c>
      <c r="DK107" s="133">
        <v>8.3219999999999992</v>
      </c>
      <c r="DL107" s="133">
        <v>8.3219999999999992</v>
      </c>
      <c r="DM107" s="133">
        <v>8.3219999999999992</v>
      </c>
      <c r="DN107" s="133">
        <f>CR107</f>
        <v>10.246</v>
      </c>
      <c r="DO107" s="133">
        <v>6.5537299999999998</v>
      </c>
      <c r="DP107" s="133">
        <v>6.5537299999999998</v>
      </c>
      <c r="DQ107" s="133">
        <v>6.5537299999999998</v>
      </c>
      <c r="DR107" s="133">
        <v>6.5537299999999998</v>
      </c>
      <c r="DS107" s="133">
        <v>6.5537299999999998</v>
      </c>
      <c r="DT107" s="133">
        <v>6.5537299999999998</v>
      </c>
      <c r="DU107" s="133">
        <v>6.5537299999999998</v>
      </c>
      <c r="DV107" s="133">
        <v>6.5537299999999998</v>
      </c>
      <c r="DW107" s="133">
        <v>6.5537299999999998</v>
      </c>
      <c r="DX107" s="133">
        <v>6.5537299999999998</v>
      </c>
      <c r="DY107" s="133">
        <v>6.5537299999999998</v>
      </c>
      <c r="DZ107" s="133">
        <v>6.5537299999999998</v>
      </c>
      <c r="EA107" s="133">
        <v>6.5537299999999998</v>
      </c>
      <c r="EB107" s="133">
        <v>6.5537299999999998</v>
      </c>
      <c r="EC107" s="133">
        <v>6.5537299999999998</v>
      </c>
      <c r="ED107" s="133">
        <v>6.5537299999999998</v>
      </c>
      <c r="EE107" s="133">
        <v>6.5537299999999998</v>
      </c>
      <c r="EF107" s="133">
        <v>6.5537299999999998</v>
      </c>
      <c r="EG107" s="133">
        <v>6.5537299999999998</v>
      </c>
      <c r="EH107" s="133">
        <v>6.5537299999999998</v>
      </c>
      <c r="EI107" s="133">
        <v>6.5537299999999998</v>
      </c>
      <c r="EJ107" s="133">
        <v>6.5537299999999998</v>
      </c>
      <c r="EK107" s="103">
        <v>29.281938666666662</v>
      </c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6"/>
    </row>
    <row r="108" spans="1:163" s="20" customFormat="1" ht="18.75" customHeight="1" x14ac:dyDescent="0.25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9"/>
      <c r="AA108" s="87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9"/>
      <c r="BA108" s="234" t="s">
        <v>105</v>
      </c>
      <c r="BB108" s="234" t="s">
        <v>105</v>
      </c>
      <c r="BC108" s="234" t="s">
        <v>105</v>
      </c>
      <c r="BD108" s="234" t="s">
        <v>105</v>
      </c>
      <c r="BE108" s="234" t="s">
        <v>105</v>
      </c>
      <c r="BF108" s="234" t="s">
        <v>105</v>
      </c>
      <c r="BG108" s="234" t="s">
        <v>105</v>
      </c>
      <c r="BH108" s="234" t="s">
        <v>105</v>
      </c>
      <c r="BI108" s="234" t="s">
        <v>105</v>
      </c>
      <c r="BJ108" s="234" t="s">
        <v>105</v>
      </c>
      <c r="BK108" s="234" t="s">
        <v>105</v>
      </c>
      <c r="BL108" s="234" t="s">
        <v>105</v>
      </c>
      <c r="BM108" s="234" t="s">
        <v>105</v>
      </c>
      <c r="BN108" s="234" t="s">
        <v>105</v>
      </c>
      <c r="BO108" s="234" t="s">
        <v>105</v>
      </c>
      <c r="BP108" s="234" t="s">
        <v>105</v>
      </c>
      <c r="BQ108" s="234" t="s">
        <v>105</v>
      </c>
      <c r="BR108" s="234" t="s">
        <v>105</v>
      </c>
      <c r="BS108" s="234" t="s">
        <v>105</v>
      </c>
      <c r="BT108" s="234" t="s">
        <v>105</v>
      </c>
      <c r="BU108" s="234" t="s">
        <v>105</v>
      </c>
      <c r="BV108" s="234" t="s">
        <v>105</v>
      </c>
      <c r="BW108" s="234" t="s">
        <v>105</v>
      </c>
      <c r="BX108" s="132">
        <v>4</v>
      </c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3">
        <v>0.60712999999999995</v>
      </c>
      <c r="CS108" s="133">
        <v>0.26900000000000002</v>
      </c>
      <c r="CT108" s="133">
        <v>0.26900000000000002</v>
      </c>
      <c r="CU108" s="133">
        <v>0.26900000000000002</v>
      </c>
      <c r="CV108" s="133">
        <v>0.26900000000000002</v>
      </c>
      <c r="CW108" s="133">
        <v>0.26900000000000002</v>
      </c>
      <c r="CX108" s="133">
        <v>0.26900000000000002</v>
      </c>
      <c r="CY108" s="133">
        <v>0.26900000000000002</v>
      </c>
      <c r="CZ108" s="133">
        <v>0.26900000000000002</v>
      </c>
      <c r="DA108" s="133">
        <v>0.26900000000000002</v>
      </c>
      <c r="DB108" s="133">
        <v>0.26900000000000002</v>
      </c>
      <c r="DC108" s="133">
        <v>0.26900000000000002</v>
      </c>
      <c r="DD108" s="133">
        <v>0.26900000000000002</v>
      </c>
      <c r="DE108" s="133">
        <v>0.26900000000000002</v>
      </c>
      <c r="DF108" s="133">
        <v>0.26900000000000002</v>
      </c>
      <c r="DG108" s="133">
        <v>0.26900000000000002</v>
      </c>
      <c r="DH108" s="133">
        <v>0.26900000000000002</v>
      </c>
      <c r="DI108" s="133">
        <v>0.26900000000000002</v>
      </c>
      <c r="DJ108" s="133">
        <v>0.26900000000000002</v>
      </c>
      <c r="DK108" s="133">
        <v>0.26900000000000002</v>
      </c>
      <c r="DL108" s="133">
        <v>0.26900000000000002</v>
      </c>
      <c r="DM108" s="133">
        <v>0.26900000000000002</v>
      </c>
      <c r="DN108" s="133">
        <f>CR108</f>
        <v>0.60712999999999995</v>
      </c>
      <c r="DO108" s="133">
        <v>0.17710000000000001</v>
      </c>
      <c r="DP108" s="133">
        <v>0.17710000000000001</v>
      </c>
      <c r="DQ108" s="133">
        <v>0.17710000000000001</v>
      </c>
      <c r="DR108" s="133">
        <v>0.17710000000000001</v>
      </c>
      <c r="DS108" s="133">
        <v>0.17710000000000001</v>
      </c>
      <c r="DT108" s="133">
        <v>0.17710000000000001</v>
      </c>
      <c r="DU108" s="133">
        <v>0.17710000000000001</v>
      </c>
      <c r="DV108" s="133">
        <v>0.17710000000000001</v>
      </c>
      <c r="DW108" s="133">
        <v>0.17710000000000001</v>
      </c>
      <c r="DX108" s="133">
        <v>0.17710000000000001</v>
      </c>
      <c r="DY108" s="133">
        <v>0.17710000000000001</v>
      </c>
      <c r="DZ108" s="133">
        <v>0.17710000000000001</v>
      </c>
      <c r="EA108" s="133">
        <v>0.17710000000000001</v>
      </c>
      <c r="EB108" s="133">
        <v>0.17710000000000001</v>
      </c>
      <c r="EC108" s="133">
        <v>0.17710000000000001</v>
      </c>
      <c r="ED108" s="133">
        <v>0.17710000000000001</v>
      </c>
      <c r="EE108" s="133">
        <v>0.17710000000000001</v>
      </c>
      <c r="EF108" s="133">
        <v>0.17710000000000001</v>
      </c>
      <c r="EG108" s="133">
        <v>0.17710000000000001</v>
      </c>
      <c r="EH108" s="133">
        <v>0.17710000000000001</v>
      </c>
      <c r="EI108" s="133">
        <v>0.17710000000000001</v>
      </c>
      <c r="EJ108" s="133">
        <v>0.17710000000000001</v>
      </c>
      <c r="EK108" s="97"/>
      <c r="EL108" s="98"/>
      <c r="EM108" s="98"/>
      <c r="EN108" s="98"/>
      <c r="EO108" s="98"/>
      <c r="EP108" s="98"/>
      <c r="EQ108" s="98"/>
      <c r="ER108" s="98"/>
      <c r="ES108" s="98"/>
      <c r="ET108" s="98"/>
      <c r="EU108" s="98"/>
      <c r="EV108" s="98"/>
      <c r="EW108" s="98"/>
      <c r="EX108" s="98"/>
      <c r="EY108" s="98"/>
      <c r="EZ108" s="98"/>
      <c r="FA108" s="98"/>
      <c r="FB108" s="98"/>
      <c r="FC108" s="98"/>
      <c r="FD108" s="98"/>
      <c r="FE108" s="98"/>
      <c r="FF108" s="98"/>
      <c r="FG108" s="99"/>
    </row>
    <row r="109" spans="1:163" s="20" customFormat="1" ht="69.75" customHeight="1" x14ac:dyDescent="0.25">
      <c r="A109" s="97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9"/>
      <c r="AA109" s="87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9"/>
      <c r="BA109" s="235" t="s">
        <v>106</v>
      </c>
      <c r="BB109" s="235" t="s">
        <v>106</v>
      </c>
      <c r="BC109" s="235" t="s">
        <v>106</v>
      </c>
      <c r="BD109" s="235" t="s">
        <v>106</v>
      </c>
      <c r="BE109" s="235" t="s">
        <v>106</v>
      </c>
      <c r="BF109" s="235" t="s">
        <v>106</v>
      </c>
      <c r="BG109" s="235" t="s">
        <v>106</v>
      </c>
      <c r="BH109" s="235" t="s">
        <v>106</v>
      </c>
      <c r="BI109" s="235" t="s">
        <v>106</v>
      </c>
      <c r="BJ109" s="235" t="s">
        <v>106</v>
      </c>
      <c r="BK109" s="235" t="s">
        <v>106</v>
      </c>
      <c r="BL109" s="235" t="s">
        <v>106</v>
      </c>
      <c r="BM109" s="235" t="s">
        <v>106</v>
      </c>
      <c r="BN109" s="235" t="s">
        <v>106</v>
      </c>
      <c r="BO109" s="235" t="s">
        <v>106</v>
      </c>
      <c r="BP109" s="235" t="s">
        <v>106</v>
      </c>
      <c r="BQ109" s="235" t="s">
        <v>106</v>
      </c>
      <c r="BR109" s="235" t="s">
        <v>106</v>
      </c>
      <c r="BS109" s="235" t="s">
        <v>106</v>
      </c>
      <c r="BT109" s="235" t="s">
        <v>106</v>
      </c>
      <c r="BU109" s="235" t="s">
        <v>106</v>
      </c>
      <c r="BV109" s="235" t="s">
        <v>106</v>
      </c>
      <c r="BW109" s="235" t="s">
        <v>106</v>
      </c>
      <c r="BX109" s="132">
        <v>5</v>
      </c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3">
        <v>2.4E-2</v>
      </c>
      <c r="CS109" s="133">
        <v>1.15E-2</v>
      </c>
      <c r="CT109" s="133">
        <v>1.15E-2</v>
      </c>
      <c r="CU109" s="133">
        <v>1.15E-2</v>
      </c>
      <c r="CV109" s="133">
        <v>1.15E-2</v>
      </c>
      <c r="CW109" s="133">
        <v>1.15E-2</v>
      </c>
      <c r="CX109" s="133">
        <v>1.15E-2</v>
      </c>
      <c r="CY109" s="133">
        <v>1.15E-2</v>
      </c>
      <c r="CZ109" s="133">
        <v>1.15E-2</v>
      </c>
      <c r="DA109" s="133">
        <v>1.15E-2</v>
      </c>
      <c r="DB109" s="133">
        <v>1.15E-2</v>
      </c>
      <c r="DC109" s="133">
        <v>1.15E-2</v>
      </c>
      <c r="DD109" s="133">
        <v>1.15E-2</v>
      </c>
      <c r="DE109" s="133">
        <v>1.15E-2</v>
      </c>
      <c r="DF109" s="133">
        <v>1.15E-2</v>
      </c>
      <c r="DG109" s="133">
        <v>1.15E-2</v>
      </c>
      <c r="DH109" s="133">
        <v>1.15E-2</v>
      </c>
      <c r="DI109" s="133">
        <v>1.15E-2</v>
      </c>
      <c r="DJ109" s="133">
        <v>1.15E-2</v>
      </c>
      <c r="DK109" s="133">
        <v>1.15E-2</v>
      </c>
      <c r="DL109" s="133">
        <v>1.15E-2</v>
      </c>
      <c r="DM109" s="133">
        <v>1.15E-2</v>
      </c>
      <c r="DN109" s="133">
        <f>CR109</f>
        <v>2.4E-2</v>
      </c>
      <c r="DO109" s="133">
        <v>9.4179999999999993E-3</v>
      </c>
      <c r="DP109" s="133">
        <v>9.4179999999999993E-3</v>
      </c>
      <c r="DQ109" s="133">
        <v>9.4179999999999993E-3</v>
      </c>
      <c r="DR109" s="133">
        <v>9.4179999999999993E-3</v>
      </c>
      <c r="DS109" s="133">
        <v>9.4179999999999993E-3</v>
      </c>
      <c r="DT109" s="133">
        <v>9.4179999999999993E-3</v>
      </c>
      <c r="DU109" s="133">
        <v>9.4179999999999993E-3</v>
      </c>
      <c r="DV109" s="133">
        <v>9.4179999999999993E-3</v>
      </c>
      <c r="DW109" s="133">
        <v>9.4179999999999993E-3</v>
      </c>
      <c r="DX109" s="133">
        <v>9.4179999999999993E-3</v>
      </c>
      <c r="DY109" s="133">
        <v>9.4179999999999993E-3</v>
      </c>
      <c r="DZ109" s="133">
        <v>9.4179999999999993E-3</v>
      </c>
      <c r="EA109" s="133">
        <v>9.4179999999999993E-3</v>
      </c>
      <c r="EB109" s="133">
        <v>9.4179999999999993E-3</v>
      </c>
      <c r="EC109" s="133">
        <v>9.4179999999999993E-3</v>
      </c>
      <c r="ED109" s="133">
        <v>9.4179999999999993E-3</v>
      </c>
      <c r="EE109" s="133">
        <v>9.4179999999999993E-3</v>
      </c>
      <c r="EF109" s="133">
        <v>9.4179999999999993E-3</v>
      </c>
      <c r="EG109" s="133">
        <v>9.4179999999999993E-3</v>
      </c>
      <c r="EH109" s="133">
        <v>9.4179999999999993E-3</v>
      </c>
      <c r="EI109" s="133">
        <v>9.4179999999999993E-3</v>
      </c>
      <c r="EJ109" s="133">
        <v>9.4179999999999993E-3</v>
      </c>
      <c r="EK109" s="97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9"/>
    </row>
    <row r="110" spans="1:163" s="20" customFormat="1" ht="85.5" customHeight="1" x14ac:dyDescent="0.25">
      <c r="A110" s="97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9"/>
      <c r="AA110" s="87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9"/>
      <c r="BA110" s="235" t="s">
        <v>200</v>
      </c>
      <c r="BB110" s="235" t="s">
        <v>109</v>
      </c>
      <c r="BC110" s="235" t="s">
        <v>109</v>
      </c>
      <c r="BD110" s="235" t="s">
        <v>109</v>
      </c>
      <c r="BE110" s="235" t="s">
        <v>109</v>
      </c>
      <c r="BF110" s="235" t="s">
        <v>109</v>
      </c>
      <c r="BG110" s="235" t="s">
        <v>109</v>
      </c>
      <c r="BH110" s="235" t="s">
        <v>109</v>
      </c>
      <c r="BI110" s="235" t="s">
        <v>109</v>
      </c>
      <c r="BJ110" s="235" t="s">
        <v>109</v>
      </c>
      <c r="BK110" s="235" t="s">
        <v>109</v>
      </c>
      <c r="BL110" s="235" t="s">
        <v>109</v>
      </c>
      <c r="BM110" s="235" t="s">
        <v>109</v>
      </c>
      <c r="BN110" s="235" t="s">
        <v>109</v>
      </c>
      <c r="BO110" s="235" t="s">
        <v>109</v>
      </c>
      <c r="BP110" s="235" t="s">
        <v>109</v>
      </c>
      <c r="BQ110" s="235" t="s">
        <v>109</v>
      </c>
      <c r="BR110" s="235" t="s">
        <v>109</v>
      </c>
      <c r="BS110" s="235" t="s">
        <v>109</v>
      </c>
      <c r="BT110" s="235" t="s">
        <v>109</v>
      </c>
      <c r="BU110" s="235" t="s">
        <v>109</v>
      </c>
      <c r="BV110" s="235" t="s">
        <v>109</v>
      </c>
      <c r="BW110" s="235" t="s">
        <v>109</v>
      </c>
      <c r="BX110" s="132">
        <v>5</v>
      </c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3">
        <v>0.05</v>
      </c>
      <c r="CS110" s="133">
        <v>5.1999999999999998E-2</v>
      </c>
      <c r="CT110" s="133">
        <v>5.1999999999999998E-2</v>
      </c>
      <c r="CU110" s="133">
        <v>5.1999999999999998E-2</v>
      </c>
      <c r="CV110" s="133">
        <v>5.1999999999999998E-2</v>
      </c>
      <c r="CW110" s="133">
        <v>5.1999999999999998E-2</v>
      </c>
      <c r="CX110" s="133">
        <v>5.1999999999999998E-2</v>
      </c>
      <c r="CY110" s="133">
        <v>5.1999999999999998E-2</v>
      </c>
      <c r="CZ110" s="133">
        <v>5.1999999999999998E-2</v>
      </c>
      <c r="DA110" s="133">
        <v>5.1999999999999998E-2</v>
      </c>
      <c r="DB110" s="133">
        <v>5.1999999999999998E-2</v>
      </c>
      <c r="DC110" s="133">
        <v>5.1999999999999998E-2</v>
      </c>
      <c r="DD110" s="133">
        <v>5.1999999999999998E-2</v>
      </c>
      <c r="DE110" s="133">
        <v>5.1999999999999998E-2</v>
      </c>
      <c r="DF110" s="133">
        <v>5.1999999999999998E-2</v>
      </c>
      <c r="DG110" s="133">
        <v>5.1999999999999998E-2</v>
      </c>
      <c r="DH110" s="133">
        <v>5.1999999999999998E-2</v>
      </c>
      <c r="DI110" s="133">
        <v>5.1999999999999998E-2</v>
      </c>
      <c r="DJ110" s="133">
        <v>5.1999999999999998E-2</v>
      </c>
      <c r="DK110" s="133">
        <v>5.1999999999999998E-2</v>
      </c>
      <c r="DL110" s="133">
        <v>5.1999999999999998E-2</v>
      </c>
      <c r="DM110" s="133">
        <v>5.1999999999999998E-2</v>
      </c>
      <c r="DN110" s="133">
        <f>CR110</f>
        <v>0.05</v>
      </c>
      <c r="DO110" s="133">
        <v>4.4864000000000001E-2</v>
      </c>
      <c r="DP110" s="133">
        <v>4.4864000000000001E-2</v>
      </c>
      <c r="DQ110" s="133">
        <v>4.4864000000000001E-2</v>
      </c>
      <c r="DR110" s="133">
        <v>4.4864000000000001E-2</v>
      </c>
      <c r="DS110" s="133">
        <v>4.4864000000000001E-2</v>
      </c>
      <c r="DT110" s="133">
        <v>4.4864000000000001E-2</v>
      </c>
      <c r="DU110" s="133">
        <v>4.4864000000000001E-2</v>
      </c>
      <c r="DV110" s="133">
        <v>4.4864000000000001E-2</v>
      </c>
      <c r="DW110" s="133">
        <v>4.4864000000000001E-2</v>
      </c>
      <c r="DX110" s="133">
        <v>4.4864000000000001E-2</v>
      </c>
      <c r="DY110" s="133">
        <v>4.4864000000000001E-2</v>
      </c>
      <c r="DZ110" s="133">
        <v>4.4864000000000001E-2</v>
      </c>
      <c r="EA110" s="133">
        <v>4.4864000000000001E-2</v>
      </c>
      <c r="EB110" s="133">
        <v>4.4864000000000001E-2</v>
      </c>
      <c r="EC110" s="133">
        <v>4.4864000000000001E-2</v>
      </c>
      <c r="ED110" s="133">
        <v>4.4864000000000001E-2</v>
      </c>
      <c r="EE110" s="133">
        <v>4.4864000000000001E-2</v>
      </c>
      <c r="EF110" s="133">
        <v>4.4864000000000001E-2</v>
      </c>
      <c r="EG110" s="133">
        <v>4.4864000000000001E-2</v>
      </c>
      <c r="EH110" s="133">
        <v>4.4864000000000001E-2</v>
      </c>
      <c r="EI110" s="133">
        <v>4.4864000000000001E-2</v>
      </c>
      <c r="EJ110" s="133">
        <v>4.4864000000000001E-2</v>
      </c>
      <c r="EK110" s="97"/>
      <c r="EL110" s="98"/>
      <c r="EM110" s="98"/>
      <c r="EN110" s="98"/>
      <c r="EO110" s="98"/>
      <c r="EP110" s="98"/>
      <c r="EQ110" s="98"/>
      <c r="ER110" s="98"/>
      <c r="ES110" s="98"/>
      <c r="ET110" s="98"/>
      <c r="EU110" s="98"/>
      <c r="EV110" s="98"/>
      <c r="EW110" s="98"/>
      <c r="EX110" s="98"/>
      <c r="EY110" s="98"/>
      <c r="EZ110" s="98"/>
      <c r="FA110" s="98"/>
      <c r="FB110" s="98"/>
      <c r="FC110" s="98"/>
      <c r="FD110" s="98"/>
      <c r="FE110" s="98"/>
      <c r="FF110" s="98"/>
      <c r="FG110" s="99"/>
    </row>
    <row r="111" spans="1:163" s="20" customFormat="1" ht="33" customHeight="1" x14ac:dyDescent="0.25">
      <c r="A111" s="100"/>
      <c r="B111" s="101"/>
      <c r="C111" s="101"/>
      <c r="D111" s="101"/>
      <c r="E111" s="101"/>
      <c r="F111" s="101"/>
      <c r="G111" s="101"/>
      <c r="H111" s="101"/>
      <c r="I111" s="101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2"/>
      <c r="AA111" s="91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235" t="s">
        <v>189</v>
      </c>
      <c r="BB111" s="235" t="s">
        <v>107</v>
      </c>
      <c r="BC111" s="235" t="s">
        <v>107</v>
      </c>
      <c r="BD111" s="235" t="s">
        <v>107</v>
      </c>
      <c r="BE111" s="235" t="s">
        <v>107</v>
      </c>
      <c r="BF111" s="235" t="s">
        <v>107</v>
      </c>
      <c r="BG111" s="235" t="s">
        <v>107</v>
      </c>
      <c r="BH111" s="235" t="s">
        <v>107</v>
      </c>
      <c r="BI111" s="235" t="s">
        <v>107</v>
      </c>
      <c r="BJ111" s="235" t="s">
        <v>107</v>
      </c>
      <c r="BK111" s="235" t="s">
        <v>107</v>
      </c>
      <c r="BL111" s="235" t="s">
        <v>107</v>
      </c>
      <c r="BM111" s="235" t="s">
        <v>107</v>
      </c>
      <c r="BN111" s="235" t="s">
        <v>107</v>
      </c>
      <c r="BO111" s="235" t="s">
        <v>107</v>
      </c>
      <c r="BP111" s="235" t="s">
        <v>107</v>
      </c>
      <c r="BQ111" s="235" t="s">
        <v>107</v>
      </c>
      <c r="BR111" s="235" t="s">
        <v>107</v>
      </c>
      <c r="BS111" s="235" t="s">
        <v>107</v>
      </c>
      <c r="BT111" s="235" t="s">
        <v>107</v>
      </c>
      <c r="BU111" s="235" t="s">
        <v>107</v>
      </c>
      <c r="BV111" s="235" t="s">
        <v>107</v>
      </c>
      <c r="BW111" s="235" t="s">
        <v>107</v>
      </c>
      <c r="BX111" s="132">
        <v>5</v>
      </c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3">
        <v>8.2598000000000005E-2</v>
      </c>
      <c r="CS111" s="133">
        <v>6.3500000000000001E-2</v>
      </c>
      <c r="CT111" s="133">
        <v>6.3500000000000001E-2</v>
      </c>
      <c r="CU111" s="133">
        <v>6.3500000000000001E-2</v>
      </c>
      <c r="CV111" s="133">
        <v>6.3500000000000001E-2</v>
      </c>
      <c r="CW111" s="133">
        <v>6.3500000000000001E-2</v>
      </c>
      <c r="CX111" s="133">
        <v>6.3500000000000001E-2</v>
      </c>
      <c r="CY111" s="133">
        <v>6.3500000000000001E-2</v>
      </c>
      <c r="CZ111" s="133">
        <v>6.3500000000000001E-2</v>
      </c>
      <c r="DA111" s="133">
        <v>6.3500000000000001E-2</v>
      </c>
      <c r="DB111" s="133">
        <v>6.3500000000000001E-2</v>
      </c>
      <c r="DC111" s="133">
        <v>6.3500000000000001E-2</v>
      </c>
      <c r="DD111" s="133">
        <v>6.3500000000000001E-2</v>
      </c>
      <c r="DE111" s="133">
        <v>6.3500000000000001E-2</v>
      </c>
      <c r="DF111" s="133">
        <v>6.3500000000000001E-2</v>
      </c>
      <c r="DG111" s="133">
        <v>6.3500000000000001E-2</v>
      </c>
      <c r="DH111" s="133">
        <v>6.3500000000000001E-2</v>
      </c>
      <c r="DI111" s="133">
        <v>6.3500000000000001E-2</v>
      </c>
      <c r="DJ111" s="133">
        <v>6.3500000000000001E-2</v>
      </c>
      <c r="DK111" s="133">
        <v>6.3500000000000001E-2</v>
      </c>
      <c r="DL111" s="133">
        <v>6.3500000000000001E-2</v>
      </c>
      <c r="DM111" s="133">
        <v>6.3500000000000001E-2</v>
      </c>
      <c r="DN111" s="133">
        <f>CR111</f>
        <v>8.2598000000000005E-2</v>
      </c>
      <c r="DO111" s="133">
        <v>7.8872999999999999E-2</v>
      </c>
      <c r="DP111" s="133">
        <v>7.8872999999999999E-2</v>
      </c>
      <c r="DQ111" s="133">
        <v>7.8872999999999999E-2</v>
      </c>
      <c r="DR111" s="133">
        <v>7.8872999999999999E-2</v>
      </c>
      <c r="DS111" s="133">
        <v>7.8872999999999999E-2</v>
      </c>
      <c r="DT111" s="133">
        <v>7.8872999999999999E-2</v>
      </c>
      <c r="DU111" s="133">
        <v>7.8872999999999999E-2</v>
      </c>
      <c r="DV111" s="133">
        <v>7.8872999999999999E-2</v>
      </c>
      <c r="DW111" s="133">
        <v>7.8872999999999999E-2</v>
      </c>
      <c r="DX111" s="133">
        <v>7.8872999999999999E-2</v>
      </c>
      <c r="DY111" s="133">
        <v>7.8872999999999999E-2</v>
      </c>
      <c r="DZ111" s="133">
        <v>7.8872999999999999E-2</v>
      </c>
      <c r="EA111" s="133">
        <v>7.8872999999999999E-2</v>
      </c>
      <c r="EB111" s="133">
        <v>7.8872999999999999E-2</v>
      </c>
      <c r="EC111" s="133">
        <v>7.8872999999999999E-2</v>
      </c>
      <c r="ED111" s="133">
        <v>7.8872999999999999E-2</v>
      </c>
      <c r="EE111" s="133">
        <v>7.8872999999999999E-2</v>
      </c>
      <c r="EF111" s="133">
        <v>7.8872999999999999E-2</v>
      </c>
      <c r="EG111" s="133">
        <v>7.8872999999999999E-2</v>
      </c>
      <c r="EH111" s="133">
        <v>7.8872999999999999E-2</v>
      </c>
      <c r="EI111" s="133">
        <v>7.8872999999999999E-2</v>
      </c>
      <c r="EJ111" s="133">
        <v>7.8872999999999999E-2</v>
      </c>
      <c r="EK111" s="100"/>
      <c r="EL111" s="101"/>
      <c r="EM111" s="101"/>
      <c r="EN111" s="101"/>
      <c r="EO111" s="101"/>
      <c r="EP111" s="101"/>
      <c r="EQ111" s="101"/>
      <c r="ER111" s="101"/>
      <c r="ES111" s="101"/>
      <c r="ET111" s="101"/>
      <c r="EU111" s="101"/>
      <c r="EV111" s="101"/>
      <c r="EW111" s="101"/>
      <c r="EX111" s="101"/>
      <c r="EY111" s="101"/>
      <c r="EZ111" s="101"/>
      <c r="FA111" s="101"/>
      <c r="FB111" s="101"/>
      <c r="FC111" s="101"/>
      <c r="FD111" s="101"/>
      <c r="FE111" s="101"/>
      <c r="FF111" s="101"/>
      <c r="FG111" s="102"/>
    </row>
    <row r="112" spans="1:163" s="20" customFormat="1" ht="21.75" hidden="1" customHeight="1" x14ac:dyDescent="0.25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  <c r="AH112" s="127"/>
      <c r="AI112" s="127"/>
      <c r="AJ112" s="127"/>
      <c r="AK112" s="127"/>
      <c r="AL112" s="127"/>
      <c r="AM112" s="127"/>
      <c r="AN112" s="127"/>
      <c r="AO112" s="127"/>
      <c r="AP112" s="127"/>
      <c r="AQ112" s="127"/>
      <c r="AR112" s="127"/>
      <c r="AS112" s="127"/>
      <c r="AT112" s="127"/>
      <c r="AU112" s="127"/>
      <c r="AV112" s="127"/>
      <c r="AW112" s="127"/>
      <c r="AX112" s="127"/>
      <c r="AY112" s="127"/>
      <c r="AZ112" s="127"/>
      <c r="BA112" s="234" t="s">
        <v>108</v>
      </c>
      <c r="BB112" s="234" t="s">
        <v>108</v>
      </c>
      <c r="BC112" s="234" t="s">
        <v>108</v>
      </c>
      <c r="BD112" s="234" t="s">
        <v>108</v>
      </c>
      <c r="BE112" s="234" t="s">
        <v>108</v>
      </c>
      <c r="BF112" s="234" t="s">
        <v>108</v>
      </c>
      <c r="BG112" s="234" t="s">
        <v>108</v>
      </c>
      <c r="BH112" s="234" t="s">
        <v>108</v>
      </c>
      <c r="BI112" s="234" t="s">
        <v>108</v>
      </c>
      <c r="BJ112" s="234" t="s">
        <v>108</v>
      </c>
      <c r="BK112" s="234" t="s">
        <v>108</v>
      </c>
      <c r="BL112" s="234" t="s">
        <v>108</v>
      </c>
      <c r="BM112" s="234" t="s">
        <v>108</v>
      </c>
      <c r="BN112" s="234" t="s">
        <v>108</v>
      </c>
      <c r="BO112" s="234" t="s">
        <v>108</v>
      </c>
      <c r="BP112" s="234" t="s">
        <v>108</v>
      </c>
      <c r="BQ112" s="234" t="s">
        <v>108</v>
      </c>
      <c r="BR112" s="234" t="s">
        <v>108</v>
      </c>
      <c r="BS112" s="234" t="s">
        <v>108</v>
      </c>
      <c r="BT112" s="234" t="s">
        <v>108</v>
      </c>
      <c r="BU112" s="234" t="s">
        <v>108</v>
      </c>
      <c r="BV112" s="234" t="s">
        <v>108</v>
      </c>
      <c r="BW112" s="234" t="s">
        <v>108</v>
      </c>
      <c r="BX112" s="132"/>
      <c r="BY112" s="132"/>
      <c r="BZ112" s="132"/>
      <c r="CA112" s="132"/>
      <c r="CB112" s="132"/>
      <c r="CC112" s="132"/>
      <c r="CD112" s="132"/>
      <c r="CE112" s="132"/>
      <c r="CF112" s="132"/>
      <c r="CG112" s="132"/>
      <c r="CH112" s="132"/>
      <c r="CI112" s="132"/>
      <c r="CJ112" s="132"/>
      <c r="CK112" s="132"/>
      <c r="CL112" s="132"/>
      <c r="CM112" s="132"/>
      <c r="CN112" s="132"/>
      <c r="CO112" s="132"/>
      <c r="CP112" s="132"/>
      <c r="CQ112" s="132"/>
      <c r="CR112" s="133">
        <v>0</v>
      </c>
      <c r="CS112" s="133">
        <v>0</v>
      </c>
      <c r="CT112" s="133">
        <v>0</v>
      </c>
      <c r="CU112" s="133">
        <v>0</v>
      </c>
      <c r="CV112" s="133">
        <v>0</v>
      </c>
      <c r="CW112" s="133">
        <v>0</v>
      </c>
      <c r="CX112" s="133">
        <v>0</v>
      </c>
      <c r="CY112" s="133">
        <v>0</v>
      </c>
      <c r="CZ112" s="133">
        <v>0</v>
      </c>
      <c r="DA112" s="133">
        <v>0</v>
      </c>
      <c r="DB112" s="133">
        <v>0</v>
      </c>
      <c r="DC112" s="133">
        <v>0</v>
      </c>
      <c r="DD112" s="133">
        <v>0</v>
      </c>
      <c r="DE112" s="133">
        <v>0</v>
      </c>
      <c r="DF112" s="133">
        <v>0</v>
      </c>
      <c r="DG112" s="133">
        <v>0</v>
      </c>
      <c r="DH112" s="133">
        <v>0</v>
      </c>
      <c r="DI112" s="133">
        <v>0</v>
      </c>
      <c r="DJ112" s="133">
        <v>0</v>
      </c>
      <c r="DK112" s="133">
        <v>0</v>
      </c>
      <c r="DL112" s="133">
        <v>0</v>
      </c>
      <c r="DM112" s="133">
        <v>0</v>
      </c>
      <c r="DN112" s="133">
        <v>0</v>
      </c>
      <c r="DO112" s="133">
        <v>0</v>
      </c>
      <c r="DP112" s="133">
        <v>0</v>
      </c>
      <c r="DQ112" s="133">
        <v>0</v>
      </c>
      <c r="DR112" s="133">
        <v>0</v>
      </c>
      <c r="DS112" s="133">
        <v>0</v>
      </c>
      <c r="DT112" s="133">
        <v>0</v>
      </c>
      <c r="DU112" s="133">
        <v>0</v>
      </c>
      <c r="DV112" s="133">
        <v>0</v>
      </c>
      <c r="DW112" s="133">
        <v>0</v>
      </c>
      <c r="DX112" s="133">
        <v>0</v>
      </c>
      <c r="DY112" s="133">
        <v>0</v>
      </c>
      <c r="DZ112" s="133">
        <v>0</v>
      </c>
      <c r="EA112" s="133">
        <v>0</v>
      </c>
      <c r="EB112" s="133">
        <v>0</v>
      </c>
      <c r="EC112" s="133">
        <v>0</v>
      </c>
      <c r="ED112" s="133">
        <v>0</v>
      </c>
      <c r="EE112" s="133">
        <v>0</v>
      </c>
      <c r="EF112" s="133">
        <v>0</v>
      </c>
      <c r="EG112" s="133">
        <v>0</v>
      </c>
      <c r="EH112" s="133">
        <v>0</v>
      </c>
      <c r="EI112" s="133">
        <v>0</v>
      </c>
      <c r="EJ112" s="133">
        <v>0</v>
      </c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</row>
    <row r="113" spans="1:174" s="20" customFormat="1" ht="45.75" customHeight="1" x14ac:dyDescent="0.25">
      <c r="A113" s="132" t="s">
        <v>134</v>
      </c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90" t="s">
        <v>135</v>
      </c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141" t="s">
        <v>202</v>
      </c>
      <c r="BB113" s="141" t="s">
        <v>113</v>
      </c>
      <c r="BC113" s="141" t="s">
        <v>113</v>
      </c>
      <c r="BD113" s="141" t="s">
        <v>113</v>
      </c>
      <c r="BE113" s="141" t="s">
        <v>113</v>
      </c>
      <c r="BF113" s="141" t="s">
        <v>113</v>
      </c>
      <c r="BG113" s="141" t="s">
        <v>113</v>
      </c>
      <c r="BH113" s="141" t="s">
        <v>113</v>
      </c>
      <c r="BI113" s="141" t="s">
        <v>113</v>
      </c>
      <c r="BJ113" s="141" t="s">
        <v>113</v>
      </c>
      <c r="BK113" s="141" t="s">
        <v>113</v>
      </c>
      <c r="BL113" s="141" t="s">
        <v>113</v>
      </c>
      <c r="BM113" s="141" t="s">
        <v>113</v>
      </c>
      <c r="BN113" s="141" t="s">
        <v>113</v>
      </c>
      <c r="BO113" s="141" t="s">
        <v>113</v>
      </c>
      <c r="BP113" s="141" t="s">
        <v>113</v>
      </c>
      <c r="BQ113" s="141" t="s">
        <v>113</v>
      </c>
      <c r="BR113" s="141" t="s">
        <v>113</v>
      </c>
      <c r="BS113" s="141" t="s">
        <v>113</v>
      </c>
      <c r="BT113" s="141" t="s">
        <v>113</v>
      </c>
      <c r="BU113" s="141" t="s">
        <v>113</v>
      </c>
      <c r="BV113" s="141" t="s">
        <v>113</v>
      </c>
      <c r="BW113" s="141" t="s">
        <v>113</v>
      </c>
      <c r="BX113" s="191">
        <v>3</v>
      </c>
      <c r="BY113" s="161"/>
      <c r="BZ113" s="161"/>
      <c r="CA113" s="161"/>
      <c r="CB113" s="161"/>
      <c r="CC113" s="161"/>
      <c r="CD113" s="161"/>
      <c r="CE113" s="161"/>
      <c r="CF113" s="161"/>
      <c r="CG113" s="161"/>
      <c r="CH113" s="161"/>
      <c r="CI113" s="161"/>
      <c r="CJ113" s="161"/>
      <c r="CK113" s="161"/>
      <c r="CL113" s="161"/>
      <c r="CM113" s="161"/>
      <c r="CN113" s="161"/>
      <c r="CO113" s="161"/>
      <c r="CP113" s="161"/>
      <c r="CQ113" s="162"/>
      <c r="CR113" s="133">
        <v>9.6</v>
      </c>
      <c r="CS113" s="133">
        <v>6.2</v>
      </c>
      <c r="CT113" s="133">
        <v>6.2</v>
      </c>
      <c r="CU113" s="133">
        <v>6.2</v>
      </c>
      <c r="CV113" s="133">
        <v>6.2</v>
      </c>
      <c r="CW113" s="133">
        <v>6.2</v>
      </c>
      <c r="CX113" s="133">
        <v>6.2</v>
      </c>
      <c r="CY113" s="133">
        <v>6.2</v>
      </c>
      <c r="CZ113" s="133">
        <v>6.2</v>
      </c>
      <c r="DA113" s="133">
        <v>6.2</v>
      </c>
      <c r="DB113" s="133">
        <v>6.2</v>
      </c>
      <c r="DC113" s="133">
        <v>6.2</v>
      </c>
      <c r="DD113" s="133">
        <v>6.2</v>
      </c>
      <c r="DE113" s="133">
        <v>6.2</v>
      </c>
      <c r="DF113" s="133">
        <v>6.2</v>
      </c>
      <c r="DG113" s="133">
        <v>6.2</v>
      </c>
      <c r="DH113" s="133">
        <v>6.2</v>
      </c>
      <c r="DI113" s="133">
        <v>6.2</v>
      </c>
      <c r="DJ113" s="133">
        <v>6.2</v>
      </c>
      <c r="DK113" s="133">
        <v>6.2</v>
      </c>
      <c r="DL113" s="133">
        <v>6.2</v>
      </c>
      <c r="DM113" s="133">
        <v>6.2</v>
      </c>
      <c r="DN113" s="133">
        <f>CR113</f>
        <v>9.6</v>
      </c>
      <c r="DO113" s="133">
        <v>0</v>
      </c>
      <c r="DP113" s="133">
        <v>0</v>
      </c>
      <c r="DQ113" s="133">
        <v>0</v>
      </c>
      <c r="DR113" s="133">
        <v>0</v>
      </c>
      <c r="DS113" s="133">
        <v>0</v>
      </c>
      <c r="DT113" s="133">
        <v>0</v>
      </c>
      <c r="DU113" s="133">
        <v>0</v>
      </c>
      <c r="DV113" s="133">
        <v>0</v>
      </c>
      <c r="DW113" s="133">
        <v>0</v>
      </c>
      <c r="DX113" s="133">
        <v>0</v>
      </c>
      <c r="DY113" s="133">
        <v>0</v>
      </c>
      <c r="DZ113" s="133">
        <v>0</v>
      </c>
      <c r="EA113" s="133">
        <v>0</v>
      </c>
      <c r="EB113" s="133">
        <v>0</v>
      </c>
      <c r="EC113" s="133">
        <v>0</v>
      </c>
      <c r="ED113" s="133">
        <v>0</v>
      </c>
      <c r="EE113" s="133">
        <v>0</v>
      </c>
      <c r="EF113" s="133">
        <v>0</v>
      </c>
      <c r="EG113" s="133">
        <v>0</v>
      </c>
      <c r="EH113" s="133">
        <v>0</v>
      </c>
      <c r="EI113" s="133">
        <v>0</v>
      </c>
      <c r="EJ113" s="133">
        <v>0</v>
      </c>
      <c r="EK113" s="103">
        <v>3.7333333333333343</v>
      </c>
      <c r="EL113" s="95"/>
      <c r="EM113" s="95"/>
      <c r="EN113" s="95"/>
      <c r="EO113" s="95"/>
      <c r="EP113" s="95"/>
      <c r="EQ113" s="95"/>
      <c r="ER113" s="95"/>
      <c r="ES113" s="95"/>
      <c r="ET113" s="95"/>
      <c r="EU113" s="95"/>
      <c r="EV113" s="95"/>
      <c r="EW113" s="95"/>
      <c r="EX113" s="95"/>
      <c r="EY113" s="95"/>
      <c r="EZ113" s="95"/>
      <c r="FA113" s="95"/>
      <c r="FB113" s="95"/>
      <c r="FC113" s="95"/>
      <c r="FD113" s="95"/>
      <c r="FE113" s="95"/>
      <c r="FF113" s="95"/>
      <c r="FG113" s="96"/>
    </row>
    <row r="114" spans="1:174" s="18" customFormat="1" x14ac:dyDescent="0.25">
      <c r="A114" s="62"/>
      <c r="B114" s="128" t="s">
        <v>75</v>
      </c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9"/>
      <c r="AA114" s="22"/>
      <c r="AB114" s="130" t="s">
        <v>121</v>
      </c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1"/>
      <c r="BA114" s="36"/>
      <c r="BB114" s="130" t="s">
        <v>121</v>
      </c>
      <c r="BC114" s="130"/>
      <c r="BD114" s="130"/>
      <c r="BE114" s="130"/>
      <c r="BF114" s="130"/>
      <c r="BG114" s="130"/>
      <c r="BH114" s="130"/>
      <c r="BI114" s="130"/>
      <c r="BJ114" s="130"/>
      <c r="BK114" s="130"/>
      <c r="BL114" s="130"/>
      <c r="BM114" s="130"/>
      <c r="BN114" s="130"/>
      <c r="BO114" s="130"/>
      <c r="BP114" s="130"/>
      <c r="BQ114" s="130"/>
      <c r="BR114" s="130"/>
      <c r="BS114" s="130"/>
      <c r="BT114" s="130"/>
      <c r="BU114" s="130"/>
      <c r="BV114" s="130"/>
      <c r="BW114" s="131"/>
      <c r="BX114" s="27"/>
      <c r="BY114" s="130" t="s">
        <v>121</v>
      </c>
      <c r="BZ114" s="130"/>
      <c r="CA114" s="130"/>
      <c r="CB114" s="130"/>
      <c r="CC114" s="130"/>
      <c r="CD114" s="130"/>
      <c r="CE114" s="130"/>
      <c r="CF114" s="130"/>
      <c r="CG114" s="130"/>
      <c r="CH114" s="130"/>
      <c r="CI114" s="130"/>
      <c r="CJ114" s="130"/>
      <c r="CK114" s="130"/>
      <c r="CL114" s="130"/>
      <c r="CM114" s="130"/>
      <c r="CN114" s="130"/>
      <c r="CO114" s="130"/>
      <c r="CP114" s="130"/>
      <c r="CQ114" s="130"/>
      <c r="CR114" s="138">
        <f>CR107+CR108+CR109+CR110+CR111+CR113</f>
        <v>20.609728</v>
      </c>
      <c r="CS114" s="139"/>
      <c r="CT114" s="139"/>
      <c r="CU114" s="139"/>
      <c r="CV114" s="139"/>
      <c r="CW114" s="139"/>
      <c r="CX114" s="139"/>
      <c r="CY114" s="139"/>
      <c r="CZ114" s="139"/>
      <c r="DA114" s="139"/>
      <c r="DB114" s="139"/>
      <c r="DC114" s="139"/>
      <c r="DD114" s="139"/>
      <c r="DE114" s="139"/>
      <c r="DF114" s="139"/>
      <c r="DG114" s="139"/>
      <c r="DH114" s="139"/>
      <c r="DI114" s="139"/>
      <c r="DJ114" s="139"/>
      <c r="DK114" s="139"/>
      <c r="DL114" s="139"/>
      <c r="DM114" s="140"/>
      <c r="DN114" s="133">
        <f>DN107+DN108+DN109+DN110+DN111+DN113</f>
        <v>20.609728</v>
      </c>
      <c r="DO114" s="133"/>
      <c r="DP114" s="133"/>
      <c r="DQ114" s="133"/>
      <c r="DR114" s="133"/>
      <c r="DS114" s="133"/>
      <c r="DT114" s="133"/>
      <c r="DU114" s="133"/>
      <c r="DV114" s="133"/>
      <c r="DW114" s="133"/>
      <c r="DX114" s="133"/>
      <c r="DY114" s="133"/>
      <c r="DZ114" s="133"/>
      <c r="EA114" s="133"/>
      <c r="EB114" s="133"/>
      <c r="EC114" s="133"/>
      <c r="ED114" s="133"/>
      <c r="EE114" s="133"/>
      <c r="EF114" s="133"/>
      <c r="EG114" s="133"/>
      <c r="EH114" s="133"/>
      <c r="EI114" s="133"/>
      <c r="EJ114" s="133"/>
      <c r="EK114" s="132"/>
      <c r="EL114" s="132"/>
      <c r="EM114" s="132"/>
      <c r="EN114" s="132"/>
      <c r="EO114" s="132"/>
      <c r="EP114" s="132"/>
      <c r="EQ114" s="132"/>
      <c r="ER114" s="132"/>
      <c r="ES114" s="132"/>
      <c r="ET114" s="132"/>
      <c r="EU114" s="132"/>
      <c r="EV114" s="132"/>
      <c r="EW114" s="132"/>
      <c r="EX114" s="132"/>
      <c r="EY114" s="132"/>
      <c r="EZ114" s="132"/>
      <c r="FA114" s="132"/>
      <c r="FB114" s="132"/>
      <c r="FC114" s="132"/>
      <c r="FD114" s="132"/>
      <c r="FE114" s="132"/>
      <c r="FF114" s="132"/>
      <c r="FG114" s="132"/>
      <c r="FR114" s="78"/>
    </row>
    <row r="116" spans="1:174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74" s="61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74" s="61" customFormat="1" ht="48" customHeight="1" x14ac:dyDescent="0.25">
      <c r="A118" s="201" t="s">
        <v>203</v>
      </c>
      <c r="B118" s="201"/>
      <c r="C118" s="201"/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1"/>
      <c r="Q118" s="201"/>
      <c r="R118" s="201"/>
      <c r="S118" s="201"/>
      <c r="T118" s="201"/>
      <c r="U118" s="201"/>
      <c r="V118" s="201"/>
      <c r="W118" s="201"/>
      <c r="X118" s="201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/>
      <c r="AN118" s="201"/>
      <c r="AO118" s="201"/>
      <c r="AP118" s="201"/>
      <c r="AQ118" s="201"/>
      <c r="AR118" s="201"/>
      <c r="AS118" s="201"/>
      <c r="AT118" s="201"/>
      <c r="AU118" s="201"/>
      <c r="AV118" s="201"/>
      <c r="AW118" s="201"/>
      <c r="AX118" s="201"/>
      <c r="AY118" s="201"/>
      <c r="AZ118" s="201"/>
      <c r="BA118" s="201"/>
      <c r="BB118" s="201"/>
      <c r="BC118" s="201"/>
      <c r="BD118" s="201"/>
      <c r="BE118" s="201"/>
      <c r="BF118" s="201"/>
      <c r="BG118" s="201"/>
      <c r="BH118" s="201"/>
      <c r="BI118" s="201"/>
      <c r="BJ118" s="201"/>
      <c r="BK118" s="201"/>
      <c r="BL118" s="201"/>
      <c r="BM118" s="201"/>
      <c r="BN118" s="201"/>
      <c r="BO118" s="201"/>
      <c r="BP118" s="201"/>
      <c r="BQ118" s="201"/>
      <c r="BR118" s="201"/>
      <c r="BS118" s="201"/>
      <c r="BT118" s="201"/>
      <c r="BU118" s="201"/>
      <c r="BV118" s="201"/>
      <c r="BW118" s="201"/>
      <c r="BX118" s="201"/>
      <c r="BY118" s="201"/>
      <c r="BZ118" s="201"/>
      <c r="CA118" s="201"/>
      <c r="CB118" s="201"/>
      <c r="CC118" s="201"/>
      <c r="CD118" s="201"/>
      <c r="CE118" s="201"/>
      <c r="CF118" s="201"/>
      <c r="CG118" s="201"/>
      <c r="CH118" s="201"/>
      <c r="CI118" s="201"/>
      <c r="CJ118" s="201"/>
      <c r="CK118" s="201"/>
      <c r="CL118" s="201"/>
      <c r="CM118" s="201"/>
      <c r="CN118" s="201"/>
      <c r="CO118" s="201"/>
      <c r="CP118" s="201"/>
      <c r="CQ118" s="201"/>
      <c r="CR118" s="201"/>
      <c r="CS118" s="201"/>
      <c r="CT118" s="201"/>
      <c r="CU118" s="201"/>
      <c r="CV118" s="201"/>
      <c r="CW118" s="201"/>
      <c r="CX118" s="201"/>
      <c r="CY118" s="201"/>
      <c r="CZ118" s="201"/>
      <c r="DA118" s="201"/>
      <c r="DB118" s="201"/>
      <c r="DC118" s="201"/>
      <c r="DD118" s="201"/>
      <c r="DE118" s="201"/>
      <c r="DF118" s="201"/>
      <c r="DG118" s="201"/>
      <c r="DH118" s="201"/>
      <c r="DI118" s="201"/>
      <c r="DJ118" s="201"/>
      <c r="DK118" s="201"/>
      <c r="DL118" s="201"/>
      <c r="DM118" s="201"/>
      <c r="DN118" s="201"/>
      <c r="DO118" s="201"/>
      <c r="DP118" s="201"/>
      <c r="DQ118" s="201"/>
      <c r="DR118" s="201"/>
      <c r="DS118" s="201"/>
      <c r="DT118" s="201"/>
      <c r="DU118" s="201"/>
      <c r="DV118" s="201"/>
      <c r="DW118" s="201"/>
      <c r="DX118" s="201"/>
      <c r="DY118" s="201"/>
      <c r="DZ118" s="201"/>
      <c r="EA118" s="201"/>
      <c r="EB118" s="201"/>
      <c r="EC118" s="201"/>
      <c r="ED118" s="201"/>
      <c r="EE118" s="201"/>
      <c r="EF118" s="201"/>
      <c r="EG118" s="201"/>
      <c r="EH118" s="201"/>
      <c r="EI118" s="201"/>
      <c r="EJ118" s="201"/>
      <c r="EK118" s="201"/>
      <c r="EL118" s="201"/>
      <c r="EM118" s="201"/>
      <c r="EN118" s="201"/>
      <c r="EO118" s="201"/>
      <c r="EP118" s="201"/>
      <c r="EQ118" s="201"/>
      <c r="ER118" s="201"/>
      <c r="ES118" s="201"/>
      <c r="ET118" s="201"/>
      <c r="EU118" s="201"/>
    </row>
    <row r="119" spans="1:174" s="61" customFormat="1" ht="15.75" x14ac:dyDescent="0.25">
      <c r="P119" s="202" t="s">
        <v>77</v>
      </c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3" t="s">
        <v>138</v>
      </c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3"/>
      <c r="CT119" s="203"/>
      <c r="CU119" s="203"/>
      <c r="CV119" s="203"/>
      <c r="CW119" s="203"/>
      <c r="CX119" s="203"/>
      <c r="CY119" s="203"/>
      <c r="CZ119" s="203"/>
      <c r="DA119" s="203"/>
      <c r="DB119" s="203"/>
      <c r="DC119" s="203"/>
      <c r="DD119" s="203"/>
      <c r="DE119" s="203"/>
      <c r="DF119" s="203"/>
      <c r="DG119" s="203"/>
      <c r="DH119" s="203"/>
      <c r="DI119" s="203"/>
      <c r="DJ119" s="203"/>
      <c r="DK119" s="202" t="s">
        <v>187</v>
      </c>
      <c r="DL119" s="202"/>
      <c r="DM119" s="202"/>
      <c r="DN119" s="202"/>
      <c r="DO119" s="202"/>
      <c r="DP119" s="202"/>
      <c r="DQ119" s="202"/>
      <c r="DR119" s="117" t="s">
        <v>205</v>
      </c>
      <c r="DS119" s="117"/>
      <c r="DT119" s="117"/>
      <c r="DU119" s="117"/>
      <c r="DV119" s="204" t="s">
        <v>78</v>
      </c>
      <c r="DW119" s="204"/>
      <c r="DX119" s="204"/>
      <c r="DY119" s="204"/>
      <c r="DZ119" s="204"/>
      <c r="EA119" s="204"/>
      <c r="EB119" s="204"/>
    </row>
    <row r="120" spans="1:174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154" t="s">
        <v>4</v>
      </c>
      <c r="BD120" s="154"/>
      <c r="BE120" s="154"/>
      <c r="BF120" s="154"/>
      <c r="BG120" s="154"/>
      <c r="BH120" s="154"/>
      <c r="BI120" s="154"/>
      <c r="BJ120" s="154"/>
      <c r="BK120" s="154"/>
      <c r="BL120" s="154"/>
      <c r="BM120" s="154"/>
      <c r="BN120" s="154"/>
      <c r="BO120" s="154"/>
      <c r="BP120" s="154"/>
      <c r="BQ120" s="154"/>
      <c r="BR120" s="154"/>
      <c r="BS120" s="154"/>
      <c r="BT120" s="154"/>
      <c r="BU120" s="154"/>
      <c r="BV120" s="154"/>
      <c r="BW120" s="154"/>
      <c r="BX120" s="154"/>
      <c r="BY120" s="154"/>
      <c r="BZ120" s="154"/>
      <c r="CA120" s="154"/>
      <c r="CB120" s="154"/>
      <c r="CC120" s="154"/>
      <c r="CD120" s="154"/>
      <c r="CE120" s="154"/>
      <c r="CF120" s="154"/>
      <c r="CG120" s="154"/>
      <c r="CH120" s="154"/>
      <c r="CI120" s="154"/>
      <c r="CJ120" s="154"/>
      <c r="CK120" s="154"/>
      <c r="CL120" s="154"/>
      <c r="CM120" s="154"/>
      <c r="CN120" s="154"/>
      <c r="CO120" s="154"/>
      <c r="CP120" s="154"/>
      <c r="CQ120" s="154"/>
      <c r="CR120" s="154"/>
      <c r="CS120" s="154"/>
      <c r="CT120" s="154"/>
      <c r="CU120" s="154"/>
      <c r="CV120" s="154"/>
      <c r="CW120" s="154"/>
      <c r="CX120" s="154"/>
      <c r="CY120" s="154"/>
      <c r="CZ120" s="154"/>
      <c r="DA120" s="154"/>
      <c r="DB120" s="154"/>
      <c r="DC120" s="154"/>
      <c r="DD120" s="154"/>
      <c r="DE120" s="154"/>
      <c r="DF120" s="154"/>
      <c r="DG120" s="154"/>
      <c r="DH120" s="154"/>
      <c r="DI120" s="154"/>
      <c r="DJ120" s="154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74" s="61" customFormat="1" ht="15.75" x14ac:dyDescent="0.25">
      <c r="DC121" s="42"/>
    </row>
    <row r="122" spans="1:174" s="31" customFormat="1" ht="60.75" customHeight="1" x14ac:dyDescent="0.25">
      <c r="A122" s="205" t="s">
        <v>79</v>
      </c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  <c r="AD122" s="206"/>
      <c r="AE122" s="206"/>
      <c r="AF122" s="206"/>
      <c r="AG122" s="206"/>
      <c r="AH122" s="206"/>
      <c r="AI122" s="206"/>
      <c r="AJ122" s="206"/>
      <c r="AK122" s="206"/>
      <c r="AL122" s="206"/>
      <c r="AM122" s="206"/>
      <c r="AN122" s="206"/>
      <c r="AO122" s="206"/>
      <c r="AP122" s="206"/>
      <c r="AQ122" s="206"/>
      <c r="AR122" s="206"/>
      <c r="AS122" s="206"/>
      <c r="AT122" s="206"/>
      <c r="AU122" s="207"/>
      <c r="AV122" s="170" t="s">
        <v>80</v>
      </c>
      <c r="AW122" s="171"/>
      <c r="AX122" s="171"/>
      <c r="AY122" s="171"/>
      <c r="AZ122" s="171"/>
      <c r="BA122" s="171"/>
      <c r="BB122" s="171"/>
      <c r="BC122" s="171"/>
      <c r="BD122" s="171"/>
      <c r="BE122" s="171"/>
      <c r="BF122" s="171"/>
      <c r="BG122" s="171"/>
      <c r="BH122" s="171"/>
      <c r="BI122" s="171"/>
      <c r="BJ122" s="171"/>
      <c r="BK122" s="171"/>
      <c r="BL122" s="171"/>
      <c r="BM122" s="171"/>
      <c r="BN122" s="171"/>
      <c r="BO122" s="171"/>
      <c r="BP122" s="171"/>
      <c r="BQ122" s="171"/>
      <c r="BR122" s="171"/>
      <c r="BS122" s="171"/>
      <c r="BT122" s="171"/>
      <c r="BU122" s="171"/>
      <c r="BV122" s="171"/>
      <c r="BW122" s="171"/>
      <c r="BX122" s="172"/>
      <c r="BY122" s="170" t="s">
        <v>81</v>
      </c>
      <c r="BZ122" s="171"/>
      <c r="CA122" s="171"/>
      <c r="CB122" s="171"/>
      <c r="CC122" s="171"/>
      <c r="CD122" s="171"/>
      <c r="CE122" s="171"/>
      <c r="CF122" s="171"/>
      <c r="CG122" s="171"/>
      <c r="CH122" s="171"/>
      <c r="CI122" s="171"/>
      <c r="CJ122" s="171"/>
      <c r="CK122" s="171"/>
      <c r="CL122" s="171"/>
      <c r="CM122" s="171"/>
      <c r="CN122" s="171"/>
      <c r="CO122" s="171"/>
      <c r="CP122" s="171"/>
      <c r="CQ122" s="171"/>
      <c r="CR122" s="171"/>
      <c r="CS122" s="171"/>
      <c r="CT122" s="171"/>
      <c r="CU122" s="171"/>
      <c r="CV122" s="171"/>
      <c r="CW122" s="171"/>
      <c r="CX122" s="171"/>
      <c r="CY122" s="171"/>
      <c r="CZ122" s="171"/>
      <c r="DA122" s="172"/>
      <c r="DC122" s="43"/>
    </row>
    <row r="123" spans="1:174" s="32" customFormat="1" x14ac:dyDescent="0.25">
      <c r="A123" s="192">
        <v>1</v>
      </c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4"/>
      <c r="AV123" s="220">
        <v>2</v>
      </c>
      <c r="AW123" s="221"/>
      <c r="AX123" s="221"/>
      <c r="AY123" s="221"/>
      <c r="AZ123" s="221"/>
      <c r="BA123" s="221"/>
      <c r="BB123" s="221"/>
      <c r="BC123" s="221"/>
      <c r="BD123" s="221"/>
      <c r="BE123" s="221"/>
      <c r="BF123" s="221"/>
      <c r="BG123" s="221"/>
      <c r="BH123" s="221"/>
      <c r="BI123" s="221"/>
      <c r="BJ123" s="221"/>
      <c r="BK123" s="221"/>
      <c r="BL123" s="221"/>
      <c r="BM123" s="221"/>
      <c r="BN123" s="221"/>
      <c r="BO123" s="221"/>
      <c r="BP123" s="221"/>
      <c r="BQ123" s="221"/>
      <c r="BR123" s="221"/>
      <c r="BS123" s="221"/>
      <c r="BT123" s="221"/>
      <c r="BU123" s="221"/>
      <c r="BV123" s="221"/>
      <c r="BW123" s="221"/>
      <c r="BX123" s="222"/>
      <c r="BY123" s="220">
        <v>3</v>
      </c>
      <c r="BZ123" s="221"/>
      <c r="CA123" s="221"/>
      <c r="CB123" s="221"/>
      <c r="CC123" s="221"/>
      <c r="CD123" s="221"/>
      <c r="CE123" s="221"/>
      <c r="CF123" s="221"/>
      <c r="CG123" s="221"/>
      <c r="CH123" s="221"/>
      <c r="CI123" s="221"/>
      <c r="CJ123" s="221"/>
      <c r="CK123" s="221"/>
      <c r="CL123" s="221"/>
      <c r="CM123" s="221"/>
      <c r="CN123" s="221"/>
      <c r="CO123" s="221"/>
      <c r="CP123" s="221"/>
      <c r="CQ123" s="221"/>
      <c r="CR123" s="221"/>
      <c r="CS123" s="221"/>
      <c r="CT123" s="221"/>
      <c r="CU123" s="221"/>
      <c r="CV123" s="221"/>
      <c r="CW123" s="221"/>
      <c r="CX123" s="221"/>
      <c r="CY123" s="221"/>
      <c r="CZ123" s="221"/>
      <c r="DA123" s="222"/>
      <c r="DC123" s="67"/>
    </row>
    <row r="124" spans="1:174" s="18" customFormat="1" x14ac:dyDescent="0.25">
      <c r="A124" s="21"/>
      <c r="B124" s="208" t="s">
        <v>82</v>
      </c>
      <c r="C124" s="209"/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  <c r="AH124" s="209"/>
      <c r="AI124" s="209"/>
      <c r="AJ124" s="209"/>
      <c r="AK124" s="209"/>
      <c r="AL124" s="209"/>
      <c r="AM124" s="209"/>
      <c r="AN124" s="209"/>
      <c r="AO124" s="209"/>
      <c r="AP124" s="209"/>
      <c r="AQ124" s="209"/>
      <c r="AR124" s="209"/>
      <c r="AS124" s="209"/>
      <c r="AT124" s="209"/>
      <c r="AU124" s="210"/>
      <c r="AV124" s="198">
        <v>0</v>
      </c>
      <c r="AW124" s="199"/>
      <c r="AX124" s="199"/>
      <c r="AY124" s="199"/>
      <c r="AZ124" s="199"/>
      <c r="BA124" s="199"/>
      <c r="BB124" s="199"/>
      <c r="BC124" s="199"/>
      <c r="BD124" s="199"/>
      <c r="BE124" s="199"/>
      <c r="BF124" s="199"/>
      <c r="BG124" s="199"/>
      <c r="BH124" s="199"/>
      <c r="BI124" s="199"/>
      <c r="BJ124" s="199"/>
      <c r="BK124" s="199"/>
      <c r="BL124" s="199"/>
      <c r="BM124" s="199"/>
      <c r="BN124" s="199"/>
      <c r="BO124" s="199"/>
      <c r="BP124" s="199"/>
      <c r="BQ124" s="199"/>
      <c r="BR124" s="199"/>
      <c r="BS124" s="199"/>
      <c r="BT124" s="199"/>
      <c r="BU124" s="199"/>
      <c r="BV124" s="199"/>
      <c r="BW124" s="199"/>
      <c r="BX124" s="200"/>
      <c r="BY124" s="198">
        <v>0</v>
      </c>
      <c r="BZ124" s="199"/>
      <c r="CA124" s="199"/>
      <c r="CB124" s="199"/>
      <c r="CC124" s="199"/>
      <c r="CD124" s="199"/>
      <c r="CE124" s="199"/>
      <c r="CF124" s="199"/>
      <c r="CG124" s="199"/>
      <c r="CH124" s="199"/>
      <c r="CI124" s="199"/>
      <c r="CJ124" s="199"/>
      <c r="CK124" s="199"/>
      <c r="CL124" s="199"/>
      <c r="CM124" s="199"/>
      <c r="CN124" s="199"/>
      <c r="CO124" s="199"/>
      <c r="CP124" s="199"/>
      <c r="CQ124" s="199"/>
      <c r="CR124" s="199"/>
      <c r="CS124" s="199"/>
      <c r="CT124" s="199"/>
      <c r="CU124" s="199"/>
      <c r="CV124" s="199"/>
      <c r="CW124" s="199"/>
      <c r="CX124" s="199"/>
      <c r="CY124" s="199"/>
      <c r="CZ124" s="199"/>
      <c r="DA124" s="200"/>
      <c r="DC124" s="44"/>
    </row>
    <row r="125" spans="1:174" s="18" customFormat="1" x14ac:dyDescent="0.25">
      <c r="A125" s="21"/>
      <c r="B125" s="209" t="s">
        <v>83</v>
      </c>
      <c r="C125" s="209"/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  <c r="AH125" s="209"/>
      <c r="AI125" s="209"/>
      <c r="AJ125" s="209"/>
      <c r="AK125" s="209"/>
      <c r="AL125" s="209"/>
      <c r="AM125" s="209"/>
      <c r="AN125" s="209"/>
      <c r="AO125" s="209"/>
      <c r="AP125" s="209"/>
      <c r="AQ125" s="209"/>
      <c r="AR125" s="209"/>
      <c r="AS125" s="209"/>
      <c r="AT125" s="209"/>
      <c r="AU125" s="210"/>
      <c r="AV125" s="198">
        <v>0</v>
      </c>
      <c r="AW125" s="199"/>
      <c r="AX125" s="199"/>
      <c r="AY125" s="199"/>
      <c r="AZ125" s="199"/>
      <c r="BA125" s="199"/>
      <c r="BB125" s="199"/>
      <c r="BC125" s="199"/>
      <c r="BD125" s="199"/>
      <c r="BE125" s="199"/>
      <c r="BF125" s="199"/>
      <c r="BG125" s="199"/>
      <c r="BH125" s="199"/>
      <c r="BI125" s="199"/>
      <c r="BJ125" s="199"/>
      <c r="BK125" s="199"/>
      <c r="BL125" s="199"/>
      <c r="BM125" s="199"/>
      <c r="BN125" s="199"/>
      <c r="BO125" s="199"/>
      <c r="BP125" s="199"/>
      <c r="BQ125" s="199"/>
      <c r="BR125" s="199"/>
      <c r="BS125" s="199"/>
      <c r="BT125" s="199"/>
      <c r="BU125" s="199"/>
      <c r="BV125" s="199"/>
      <c r="BW125" s="199"/>
      <c r="BX125" s="200"/>
      <c r="BY125" s="198">
        <v>0</v>
      </c>
      <c r="BZ125" s="199"/>
      <c r="CA125" s="199"/>
      <c r="CB125" s="199"/>
      <c r="CC125" s="199"/>
      <c r="CD125" s="199"/>
      <c r="CE125" s="199"/>
      <c r="CF125" s="199"/>
      <c r="CG125" s="199"/>
      <c r="CH125" s="199"/>
      <c r="CI125" s="199"/>
      <c r="CJ125" s="199"/>
      <c r="CK125" s="199"/>
      <c r="CL125" s="199"/>
      <c r="CM125" s="199"/>
      <c r="CN125" s="199"/>
      <c r="CO125" s="199"/>
      <c r="CP125" s="199"/>
      <c r="CQ125" s="199"/>
      <c r="CR125" s="199"/>
      <c r="CS125" s="199"/>
      <c r="CT125" s="199"/>
      <c r="CU125" s="199"/>
      <c r="CV125" s="199"/>
      <c r="CW125" s="199"/>
      <c r="CX125" s="199"/>
      <c r="CY125" s="199"/>
      <c r="CZ125" s="199"/>
      <c r="DA125" s="200"/>
      <c r="DC125" s="44"/>
    </row>
    <row r="126" spans="1:174" s="18" customFormat="1" x14ac:dyDescent="0.25">
      <c r="A126" s="21"/>
      <c r="B126" s="209" t="s">
        <v>84</v>
      </c>
      <c r="C126" s="209"/>
      <c r="D126" s="209"/>
      <c r="E126" s="209"/>
      <c r="F126" s="209"/>
      <c r="G126" s="209"/>
      <c r="H126" s="209"/>
      <c r="I126" s="209"/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  <c r="AH126" s="209"/>
      <c r="AI126" s="209"/>
      <c r="AJ126" s="209"/>
      <c r="AK126" s="209"/>
      <c r="AL126" s="209"/>
      <c r="AM126" s="209"/>
      <c r="AN126" s="209"/>
      <c r="AO126" s="209"/>
      <c r="AP126" s="209"/>
      <c r="AQ126" s="209"/>
      <c r="AR126" s="209"/>
      <c r="AS126" s="209"/>
      <c r="AT126" s="209"/>
      <c r="AU126" s="210"/>
      <c r="AV126" s="198">
        <v>0</v>
      </c>
      <c r="AW126" s="199"/>
      <c r="AX126" s="199"/>
      <c r="AY126" s="199"/>
      <c r="AZ126" s="199"/>
      <c r="BA126" s="199"/>
      <c r="BB126" s="199"/>
      <c r="BC126" s="199"/>
      <c r="BD126" s="199"/>
      <c r="BE126" s="199"/>
      <c r="BF126" s="199"/>
      <c r="BG126" s="199"/>
      <c r="BH126" s="199"/>
      <c r="BI126" s="199"/>
      <c r="BJ126" s="199"/>
      <c r="BK126" s="199"/>
      <c r="BL126" s="199"/>
      <c r="BM126" s="199"/>
      <c r="BN126" s="199"/>
      <c r="BO126" s="199"/>
      <c r="BP126" s="199"/>
      <c r="BQ126" s="199"/>
      <c r="BR126" s="199"/>
      <c r="BS126" s="199"/>
      <c r="BT126" s="199"/>
      <c r="BU126" s="199"/>
      <c r="BV126" s="199"/>
      <c r="BW126" s="199"/>
      <c r="BX126" s="200"/>
      <c r="BY126" s="198">
        <v>0</v>
      </c>
      <c r="BZ126" s="199"/>
      <c r="CA126" s="199"/>
      <c r="CB126" s="199"/>
      <c r="CC126" s="199"/>
      <c r="CD126" s="199"/>
      <c r="CE126" s="199"/>
      <c r="CF126" s="199"/>
      <c r="CG126" s="199"/>
      <c r="CH126" s="199"/>
      <c r="CI126" s="199"/>
      <c r="CJ126" s="199"/>
      <c r="CK126" s="199"/>
      <c r="CL126" s="199"/>
      <c r="CM126" s="199"/>
      <c r="CN126" s="199"/>
      <c r="CO126" s="199"/>
      <c r="CP126" s="199"/>
      <c r="CQ126" s="199"/>
      <c r="CR126" s="199"/>
      <c r="CS126" s="199"/>
      <c r="CT126" s="199"/>
      <c r="CU126" s="199"/>
      <c r="CV126" s="199"/>
      <c r="CW126" s="199"/>
      <c r="CX126" s="199"/>
      <c r="CY126" s="199"/>
      <c r="CZ126" s="199"/>
      <c r="DA126" s="200"/>
      <c r="DC126" s="44"/>
    </row>
    <row r="127" spans="1:174" s="18" customFormat="1" x14ac:dyDescent="0.25">
      <c r="A127" s="21"/>
      <c r="B127" s="209" t="s">
        <v>85</v>
      </c>
      <c r="C127" s="209"/>
      <c r="D127" s="209"/>
      <c r="E127" s="209"/>
      <c r="F127" s="209"/>
      <c r="G127" s="209"/>
      <c r="H127" s="209"/>
      <c r="I127" s="209"/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  <c r="AH127" s="209"/>
      <c r="AI127" s="209"/>
      <c r="AJ127" s="209"/>
      <c r="AK127" s="209"/>
      <c r="AL127" s="209"/>
      <c r="AM127" s="209"/>
      <c r="AN127" s="209"/>
      <c r="AO127" s="209"/>
      <c r="AP127" s="209"/>
      <c r="AQ127" s="209"/>
      <c r="AR127" s="209"/>
      <c r="AS127" s="209"/>
      <c r="AT127" s="209"/>
      <c r="AU127" s="210"/>
      <c r="AV127" s="198">
        <f>CR113*1000</f>
        <v>9600</v>
      </c>
      <c r="AW127" s="199"/>
      <c r="AX127" s="199"/>
      <c r="AY127" s="199"/>
      <c r="AZ127" s="199"/>
      <c r="BA127" s="199"/>
      <c r="BB127" s="199"/>
      <c r="BC127" s="199"/>
      <c r="BD127" s="199"/>
      <c r="BE127" s="199"/>
      <c r="BF127" s="199"/>
      <c r="BG127" s="199"/>
      <c r="BH127" s="199"/>
      <c r="BI127" s="199"/>
      <c r="BJ127" s="199"/>
      <c r="BK127" s="199"/>
      <c r="BL127" s="199"/>
      <c r="BM127" s="199"/>
      <c r="BN127" s="199"/>
      <c r="BO127" s="199"/>
      <c r="BP127" s="199"/>
      <c r="BQ127" s="199"/>
      <c r="BR127" s="199"/>
      <c r="BS127" s="199"/>
      <c r="BT127" s="199"/>
      <c r="BU127" s="199"/>
      <c r="BV127" s="199"/>
      <c r="BW127" s="199"/>
      <c r="BX127" s="200"/>
      <c r="BY127" s="198">
        <f>DN113*1000</f>
        <v>9600</v>
      </c>
      <c r="BZ127" s="199"/>
      <c r="CA127" s="199"/>
      <c r="CB127" s="199"/>
      <c r="CC127" s="199"/>
      <c r="CD127" s="199"/>
      <c r="CE127" s="199"/>
      <c r="CF127" s="199"/>
      <c r="CG127" s="199"/>
      <c r="CH127" s="199"/>
      <c r="CI127" s="199"/>
      <c r="CJ127" s="199"/>
      <c r="CK127" s="199"/>
      <c r="CL127" s="199"/>
      <c r="CM127" s="199"/>
      <c r="CN127" s="199"/>
      <c r="CO127" s="199"/>
      <c r="CP127" s="199"/>
      <c r="CQ127" s="199"/>
      <c r="CR127" s="199"/>
      <c r="CS127" s="199"/>
      <c r="CT127" s="199"/>
      <c r="CU127" s="199"/>
      <c r="CV127" s="199"/>
      <c r="CW127" s="199"/>
      <c r="CX127" s="199"/>
      <c r="CY127" s="199"/>
      <c r="CZ127" s="199"/>
      <c r="DA127" s="200"/>
      <c r="DC127" s="44"/>
    </row>
    <row r="128" spans="1:174" s="18" customFormat="1" x14ac:dyDescent="0.25">
      <c r="A128" s="21"/>
      <c r="B128" s="209" t="s">
        <v>86</v>
      </c>
      <c r="C128" s="209"/>
      <c r="D128" s="209"/>
      <c r="E128" s="209"/>
      <c r="F128" s="209"/>
      <c r="G128" s="209"/>
      <c r="H128" s="209"/>
      <c r="I128" s="209"/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  <c r="AH128" s="209"/>
      <c r="AI128" s="209"/>
      <c r="AJ128" s="209"/>
      <c r="AK128" s="209"/>
      <c r="AL128" s="209"/>
      <c r="AM128" s="209"/>
      <c r="AN128" s="209"/>
      <c r="AO128" s="209"/>
      <c r="AP128" s="209"/>
      <c r="AQ128" s="209"/>
      <c r="AR128" s="209"/>
      <c r="AS128" s="209"/>
      <c r="AT128" s="209"/>
      <c r="AU128" s="210"/>
      <c r="AV128" s="198">
        <f>CR107*1000</f>
        <v>10246</v>
      </c>
      <c r="AW128" s="199"/>
      <c r="AX128" s="199"/>
      <c r="AY128" s="199"/>
      <c r="AZ128" s="199"/>
      <c r="BA128" s="199"/>
      <c r="BB128" s="199"/>
      <c r="BC128" s="199"/>
      <c r="BD128" s="199"/>
      <c r="BE128" s="199"/>
      <c r="BF128" s="199"/>
      <c r="BG128" s="199"/>
      <c r="BH128" s="199"/>
      <c r="BI128" s="199"/>
      <c r="BJ128" s="199"/>
      <c r="BK128" s="199"/>
      <c r="BL128" s="199"/>
      <c r="BM128" s="199"/>
      <c r="BN128" s="199"/>
      <c r="BO128" s="199"/>
      <c r="BP128" s="199"/>
      <c r="BQ128" s="199"/>
      <c r="BR128" s="199"/>
      <c r="BS128" s="199"/>
      <c r="BT128" s="199"/>
      <c r="BU128" s="199"/>
      <c r="BV128" s="199"/>
      <c r="BW128" s="199"/>
      <c r="BX128" s="200"/>
      <c r="BY128" s="198">
        <f>DN107*1000</f>
        <v>10246</v>
      </c>
      <c r="BZ128" s="199"/>
      <c r="CA128" s="199"/>
      <c r="CB128" s="199"/>
      <c r="CC128" s="199"/>
      <c r="CD128" s="199"/>
      <c r="CE128" s="199"/>
      <c r="CF128" s="199"/>
      <c r="CG128" s="199"/>
      <c r="CH128" s="199"/>
      <c r="CI128" s="199"/>
      <c r="CJ128" s="199"/>
      <c r="CK128" s="199"/>
      <c r="CL128" s="199"/>
      <c r="CM128" s="199"/>
      <c r="CN128" s="199"/>
      <c r="CO128" s="199"/>
      <c r="CP128" s="199"/>
      <c r="CQ128" s="199"/>
      <c r="CR128" s="199"/>
      <c r="CS128" s="199"/>
      <c r="CT128" s="199"/>
      <c r="CU128" s="199"/>
      <c r="CV128" s="199"/>
      <c r="CW128" s="199"/>
      <c r="CX128" s="199"/>
      <c r="CY128" s="199"/>
      <c r="CZ128" s="199"/>
      <c r="DA128" s="200"/>
      <c r="DC128" s="44"/>
    </row>
    <row r="129" spans="1:107" s="18" customFormat="1" x14ac:dyDescent="0.25">
      <c r="A129" s="21"/>
      <c r="B129" s="209" t="s">
        <v>87</v>
      </c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  <c r="AH129" s="209"/>
      <c r="AI129" s="209"/>
      <c r="AJ129" s="209"/>
      <c r="AK129" s="209"/>
      <c r="AL129" s="209"/>
      <c r="AM129" s="209"/>
      <c r="AN129" s="209"/>
      <c r="AO129" s="209"/>
      <c r="AP129" s="209"/>
      <c r="AQ129" s="209"/>
      <c r="AR129" s="209"/>
      <c r="AS129" s="209"/>
      <c r="AT129" s="209"/>
      <c r="AU129" s="210"/>
      <c r="AV129" s="198">
        <f>CR108*1000</f>
        <v>607.13</v>
      </c>
      <c r="AW129" s="199"/>
      <c r="AX129" s="199"/>
      <c r="AY129" s="199"/>
      <c r="AZ129" s="199"/>
      <c r="BA129" s="199"/>
      <c r="BB129" s="199"/>
      <c r="BC129" s="199"/>
      <c r="BD129" s="199"/>
      <c r="BE129" s="199"/>
      <c r="BF129" s="199"/>
      <c r="BG129" s="199"/>
      <c r="BH129" s="199"/>
      <c r="BI129" s="199"/>
      <c r="BJ129" s="199"/>
      <c r="BK129" s="199"/>
      <c r="BL129" s="199"/>
      <c r="BM129" s="199"/>
      <c r="BN129" s="199"/>
      <c r="BO129" s="199"/>
      <c r="BP129" s="199"/>
      <c r="BQ129" s="199"/>
      <c r="BR129" s="199"/>
      <c r="BS129" s="199"/>
      <c r="BT129" s="199"/>
      <c r="BU129" s="199"/>
      <c r="BV129" s="199"/>
      <c r="BW129" s="199"/>
      <c r="BX129" s="200"/>
      <c r="BY129" s="198">
        <f>DN108*1000</f>
        <v>607.13</v>
      </c>
      <c r="BZ129" s="199"/>
      <c r="CA129" s="199"/>
      <c r="CB129" s="199"/>
      <c r="CC129" s="199"/>
      <c r="CD129" s="199"/>
      <c r="CE129" s="199"/>
      <c r="CF129" s="199"/>
      <c r="CG129" s="199"/>
      <c r="CH129" s="199"/>
      <c r="CI129" s="199"/>
      <c r="CJ129" s="199"/>
      <c r="CK129" s="199"/>
      <c r="CL129" s="199"/>
      <c r="CM129" s="199"/>
      <c r="CN129" s="199"/>
      <c r="CO129" s="199"/>
      <c r="CP129" s="199"/>
      <c r="CQ129" s="199"/>
      <c r="CR129" s="199"/>
      <c r="CS129" s="199"/>
      <c r="CT129" s="199"/>
      <c r="CU129" s="199"/>
      <c r="CV129" s="199"/>
      <c r="CW129" s="199"/>
      <c r="CX129" s="199"/>
      <c r="CY129" s="199"/>
      <c r="CZ129" s="199"/>
      <c r="DA129" s="200"/>
      <c r="DC129" s="44"/>
    </row>
    <row r="130" spans="1:107" s="18" customFormat="1" x14ac:dyDescent="0.25">
      <c r="A130" s="21"/>
      <c r="B130" s="209" t="s">
        <v>88</v>
      </c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  <c r="AH130" s="209"/>
      <c r="AI130" s="209"/>
      <c r="AJ130" s="209"/>
      <c r="AK130" s="209"/>
      <c r="AL130" s="209"/>
      <c r="AM130" s="209"/>
      <c r="AN130" s="209"/>
      <c r="AO130" s="209"/>
      <c r="AP130" s="209"/>
      <c r="AQ130" s="209"/>
      <c r="AR130" s="209"/>
      <c r="AS130" s="209"/>
      <c r="AT130" s="209"/>
      <c r="AU130" s="210"/>
      <c r="AV130" s="198">
        <f>(CR109+CR110+CR111)*1000</f>
        <v>156.59800000000001</v>
      </c>
      <c r="AW130" s="199"/>
      <c r="AX130" s="199"/>
      <c r="AY130" s="199"/>
      <c r="AZ130" s="199"/>
      <c r="BA130" s="199"/>
      <c r="BB130" s="199"/>
      <c r="BC130" s="199"/>
      <c r="BD130" s="199"/>
      <c r="BE130" s="199"/>
      <c r="BF130" s="199"/>
      <c r="BG130" s="199"/>
      <c r="BH130" s="199"/>
      <c r="BI130" s="199"/>
      <c r="BJ130" s="199"/>
      <c r="BK130" s="199"/>
      <c r="BL130" s="199"/>
      <c r="BM130" s="199"/>
      <c r="BN130" s="199"/>
      <c r="BO130" s="199"/>
      <c r="BP130" s="199"/>
      <c r="BQ130" s="199"/>
      <c r="BR130" s="199"/>
      <c r="BS130" s="199"/>
      <c r="BT130" s="199"/>
      <c r="BU130" s="199"/>
      <c r="BV130" s="199"/>
      <c r="BW130" s="199"/>
      <c r="BX130" s="200"/>
      <c r="BY130" s="198">
        <f>(DN109+DN110+DN111)*1000</f>
        <v>156.59800000000001</v>
      </c>
      <c r="BZ130" s="199"/>
      <c r="CA130" s="199"/>
      <c r="CB130" s="199"/>
      <c r="CC130" s="199"/>
      <c r="CD130" s="199"/>
      <c r="CE130" s="199"/>
      <c r="CF130" s="199"/>
      <c r="CG130" s="199"/>
      <c r="CH130" s="199"/>
      <c r="CI130" s="199"/>
      <c r="CJ130" s="199"/>
      <c r="CK130" s="199"/>
      <c r="CL130" s="199"/>
      <c r="CM130" s="199"/>
      <c r="CN130" s="199"/>
      <c r="CO130" s="199"/>
      <c r="CP130" s="199"/>
      <c r="CQ130" s="199"/>
      <c r="CR130" s="199"/>
      <c r="CS130" s="199"/>
      <c r="CT130" s="199"/>
      <c r="CU130" s="199"/>
      <c r="CV130" s="199"/>
      <c r="CW130" s="199"/>
      <c r="CX130" s="199"/>
      <c r="CY130" s="199"/>
      <c r="CZ130" s="199"/>
      <c r="DA130" s="200"/>
      <c r="DC130" s="44"/>
    </row>
    <row r="131" spans="1:107" s="18" customFormat="1" x14ac:dyDescent="0.25">
      <c r="A131" s="21"/>
      <c r="B131" s="209" t="s">
        <v>89</v>
      </c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  <c r="AH131" s="209"/>
      <c r="AI131" s="209"/>
      <c r="AJ131" s="209"/>
      <c r="AK131" s="209"/>
      <c r="AL131" s="209"/>
      <c r="AM131" s="209"/>
      <c r="AN131" s="209"/>
      <c r="AO131" s="209"/>
      <c r="AP131" s="209"/>
      <c r="AQ131" s="209"/>
      <c r="AR131" s="209"/>
      <c r="AS131" s="209"/>
      <c r="AT131" s="209"/>
      <c r="AU131" s="210"/>
      <c r="AV131" s="198">
        <v>0</v>
      </c>
      <c r="AW131" s="199"/>
      <c r="AX131" s="199"/>
      <c r="AY131" s="199"/>
      <c r="AZ131" s="199"/>
      <c r="BA131" s="199"/>
      <c r="BB131" s="199"/>
      <c r="BC131" s="199"/>
      <c r="BD131" s="199"/>
      <c r="BE131" s="199"/>
      <c r="BF131" s="199"/>
      <c r="BG131" s="199"/>
      <c r="BH131" s="199"/>
      <c r="BI131" s="199"/>
      <c r="BJ131" s="199"/>
      <c r="BK131" s="199"/>
      <c r="BL131" s="199"/>
      <c r="BM131" s="199"/>
      <c r="BN131" s="199"/>
      <c r="BO131" s="199"/>
      <c r="BP131" s="199"/>
      <c r="BQ131" s="199"/>
      <c r="BR131" s="199"/>
      <c r="BS131" s="199"/>
      <c r="BT131" s="199"/>
      <c r="BU131" s="199"/>
      <c r="BV131" s="199"/>
      <c r="BW131" s="199"/>
      <c r="BX131" s="200"/>
      <c r="BY131" s="198">
        <v>0</v>
      </c>
      <c r="BZ131" s="199"/>
      <c r="CA131" s="199"/>
      <c r="CB131" s="199"/>
      <c r="CC131" s="199"/>
      <c r="CD131" s="199"/>
      <c r="CE131" s="199"/>
      <c r="CF131" s="199"/>
      <c r="CG131" s="199"/>
      <c r="CH131" s="199"/>
      <c r="CI131" s="199"/>
      <c r="CJ131" s="199"/>
      <c r="CK131" s="199"/>
      <c r="CL131" s="199"/>
      <c r="CM131" s="199"/>
      <c r="CN131" s="199"/>
      <c r="CO131" s="199"/>
      <c r="CP131" s="199"/>
      <c r="CQ131" s="199"/>
      <c r="CR131" s="199"/>
      <c r="CS131" s="199"/>
      <c r="CT131" s="199"/>
      <c r="CU131" s="199"/>
      <c r="CV131" s="199"/>
      <c r="CW131" s="199"/>
      <c r="CX131" s="199"/>
      <c r="CY131" s="199"/>
      <c r="CZ131" s="199"/>
      <c r="DA131" s="200"/>
      <c r="DC131" s="44"/>
    </row>
    <row r="132" spans="1:107" s="18" customFormat="1" x14ac:dyDescent="0.25">
      <c r="A132" s="21"/>
      <c r="B132" s="209" t="s">
        <v>90</v>
      </c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  <c r="AH132" s="209"/>
      <c r="AI132" s="209"/>
      <c r="AJ132" s="209"/>
      <c r="AK132" s="209"/>
      <c r="AL132" s="209"/>
      <c r="AM132" s="209"/>
      <c r="AN132" s="209"/>
      <c r="AO132" s="209"/>
      <c r="AP132" s="209"/>
      <c r="AQ132" s="209"/>
      <c r="AR132" s="209"/>
      <c r="AS132" s="209"/>
      <c r="AT132" s="209"/>
      <c r="AU132" s="210"/>
      <c r="AV132" s="198">
        <v>0</v>
      </c>
      <c r="AW132" s="199"/>
      <c r="AX132" s="199"/>
      <c r="AY132" s="199"/>
      <c r="AZ132" s="199"/>
      <c r="BA132" s="199"/>
      <c r="BB132" s="199"/>
      <c r="BC132" s="199"/>
      <c r="BD132" s="199"/>
      <c r="BE132" s="199"/>
      <c r="BF132" s="199"/>
      <c r="BG132" s="199"/>
      <c r="BH132" s="199"/>
      <c r="BI132" s="199"/>
      <c r="BJ132" s="199"/>
      <c r="BK132" s="199"/>
      <c r="BL132" s="199"/>
      <c r="BM132" s="199"/>
      <c r="BN132" s="199"/>
      <c r="BO132" s="199"/>
      <c r="BP132" s="199"/>
      <c r="BQ132" s="199"/>
      <c r="BR132" s="199"/>
      <c r="BS132" s="199"/>
      <c r="BT132" s="199"/>
      <c r="BU132" s="199"/>
      <c r="BV132" s="199"/>
      <c r="BW132" s="199"/>
      <c r="BX132" s="200"/>
      <c r="BY132" s="198">
        <v>0</v>
      </c>
      <c r="BZ132" s="199"/>
      <c r="CA132" s="199"/>
      <c r="CB132" s="199"/>
      <c r="CC132" s="199"/>
      <c r="CD132" s="199"/>
      <c r="CE132" s="199"/>
      <c r="CF132" s="199"/>
      <c r="CG132" s="199"/>
      <c r="CH132" s="199"/>
      <c r="CI132" s="199"/>
      <c r="CJ132" s="199"/>
      <c r="CK132" s="199"/>
      <c r="CL132" s="199"/>
      <c r="CM132" s="199"/>
      <c r="CN132" s="199"/>
      <c r="CO132" s="199"/>
      <c r="CP132" s="199"/>
      <c r="CQ132" s="199"/>
      <c r="CR132" s="199"/>
      <c r="CS132" s="199"/>
      <c r="CT132" s="199"/>
      <c r="CU132" s="199"/>
      <c r="CV132" s="199"/>
      <c r="CW132" s="199"/>
      <c r="CX132" s="199"/>
      <c r="CY132" s="199"/>
      <c r="CZ132" s="199"/>
      <c r="DA132" s="200"/>
      <c r="DC132" s="44"/>
    </row>
    <row r="133" spans="1:107" s="18" customFormat="1" x14ac:dyDescent="0.25">
      <c r="A133" s="21"/>
      <c r="B133" s="209" t="s">
        <v>91</v>
      </c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10"/>
      <c r="AV133" s="198">
        <v>0</v>
      </c>
      <c r="AW133" s="199"/>
      <c r="AX133" s="199"/>
      <c r="AY133" s="199"/>
      <c r="AZ133" s="199"/>
      <c r="BA133" s="199"/>
      <c r="BB133" s="199"/>
      <c r="BC133" s="199"/>
      <c r="BD133" s="199"/>
      <c r="BE133" s="199"/>
      <c r="BF133" s="199"/>
      <c r="BG133" s="199"/>
      <c r="BH133" s="199"/>
      <c r="BI133" s="199"/>
      <c r="BJ133" s="199"/>
      <c r="BK133" s="199"/>
      <c r="BL133" s="199"/>
      <c r="BM133" s="199"/>
      <c r="BN133" s="199"/>
      <c r="BO133" s="199"/>
      <c r="BP133" s="199"/>
      <c r="BQ133" s="199"/>
      <c r="BR133" s="199"/>
      <c r="BS133" s="199"/>
      <c r="BT133" s="199"/>
      <c r="BU133" s="199"/>
      <c r="BV133" s="199"/>
      <c r="BW133" s="199"/>
      <c r="BX133" s="200"/>
      <c r="BY133" s="198">
        <v>0</v>
      </c>
      <c r="BZ133" s="199"/>
      <c r="CA133" s="199"/>
      <c r="CB133" s="199"/>
      <c r="CC133" s="199"/>
      <c r="CD133" s="199"/>
      <c r="CE133" s="199"/>
      <c r="CF133" s="199"/>
      <c r="CG133" s="199"/>
      <c r="CH133" s="199"/>
      <c r="CI133" s="199"/>
      <c r="CJ133" s="199"/>
      <c r="CK133" s="199"/>
      <c r="CL133" s="199"/>
      <c r="CM133" s="199"/>
      <c r="CN133" s="199"/>
      <c r="CO133" s="199"/>
      <c r="CP133" s="199"/>
      <c r="CQ133" s="199"/>
      <c r="CR133" s="199"/>
      <c r="CS133" s="199"/>
      <c r="CT133" s="199"/>
      <c r="CU133" s="199"/>
      <c r="CV133" s="199"/>
      <c r="CW133" s="199"/>
      <c r="CX133" s="199"/>
      <c r="CY133" s="199"/>
      <c r="CZ133" s="199"/>
      <c r="DA133" s="200"/>
      <c r="DC133" s="44"/>
    </row>
    <row r="134" spans="1:107" s="18" customFormat="1" x14ac:dyDescent="0.25">
      <c r="A134" s="21"/>
      <c r="B134" s="209" t="s">
        <v>92</v>
      </c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10"/>
      <c r="AV134" s="198">
        <v>0</v>
      </c>
      <c r="AW134" s="199"/>
      <c r="AX134" s="199"/>
      <c r="AY134" s="199"/>
      <c r="AZ134" s="199"/>
      <c r="BA134" s="199"/>
      <c r="BB134" s="199"/>
      <c r="BC134" s="199"/>
      <c r="BD134" s="199"/>
      <c r="BE134" s="199"/>
      <c r="BF134" s="199"/>
      <c r="BG134" s="199"/>
      <c r="BH134" s="199"/>
      <c r="BI134" s="199"/>
      <c r="BJ134" s="199"/>
      <c r="BK134" s="199"/>
      <c r="BL134" s="199"/>
      <c r="BM134" s="199"/>
      <c r="BN134" s="199"/>
      <c r="BO134" s="199"/>
      <c r="BP134" s="199"/>
      <c r="BQ134" s="199"/>
      <c r="BR134" s="199"/>
      <c r="BS134" s="199"/>
      <c r="BT134" s="199"/>
      <c r="BU134" s="199"/>
      <c r="BV134" s="199"/>
      <c r="BW134" s="199"/>
      <c r="BX134" s="200"/>
      <c r="BY134" s="198">
        <v>0</v>
      </c>
      <c r="BZ134" s="199"/>
      <c r="CA134" s="199"/>
      <c r="CB134" s="199"/>
      <c r="CC134" s="199"/>
      <c r="CD134" s="199"/>
      <c r="CE134" s="199"/>
      <c r="CF134" s="199"/>
      <c r="CG134" s="199"/>
      <c r="CH134" s="199"/>
      <c r="CI134" s="199"/>
      <c r="CJ134" s="199"/>
      <c r="CK134" s="199"/>
      <c r="CL134" s="199"/>
      <c r="CM134" s="199"/>
      <c r="CN134" s="199"/>
      <c r="CO134" s="199"/>
      <c r="CP134" s="199"/>
      <c r="CQ134" s="199"/>
      <c r="CR134" s="199"/>
      <c r="CS134" s="199"/>
      <c r="CT134" s="199"/>
      <c r="CU134" s="199"/>
      <c r="CV134" s="199"/>
      <c r="CW134" s="199"/>
      <c r="CX134" s="199"/>
      <c r="CY134" s="199"/>
      <c r="CZ134" s="199"/>
      <c r="DA134" s="200"/>
      <c r="DC134" s="44"/>
    </row>
    <row r="135" spans="1:107" s="18" customFormat="1" x14ac:dyDescent="0.25">
      <c r="A135" s="21"/>
      <c r="B135" s="209" t="s">
        <v>53</v>
      </c>
      <c r="C135" s="209"/>
      <c r="D135" s="209"/>
      <c r="E135" s="209"/>
      <c r="F135" s="209"/>
      <c r="G135" s="209"/>
      <c r="H135" s="209"/>
      <c r="I135" s="209"/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  <c r="AH135" s="209"/>
      <c r="AI135" s="209"/>
      <c r="AJ135" s="209"/>
      <c r="AK135" s="209"/>
      <c r="AL135" s="209"/>
      <c r="AM135" s="209"/>
      <c r="AN135" s="209"/>
      <c r="AO135" s="209"/>
      <c r="AP135" s="209"/>
      <c r="AQ135" s="209"/>
      <c r="AR135" s="209"/>
      <c r="AS135" s="209"/>
      <c r="AT135" s="209"/>
      <c r="AU135" s="210"/>
      <c r="AV135" s="198">
        <f>AV127+AV128+AV129+AV130</f>
        <v>20609.728000000003</v>
      </c>
      <c r="AW135" s="199"/>
      <c r="AX135" s="199"/>
      <c r="AY135" s="199"/>
      <c r="AZ135" s="199"/>
      <c r="BA135" s="199"/>
      <c r="BB135" s="199"/>
      <c r="BC135" s="199"/>
      <c r="BD135" s="199"/>
      <c r="BE135" s="199"/>
      <c r="BF135" s="199"/>
      <c r="BG135" s="199"/>
      <c r="BH135" s="199"/>
      <c r="BI135" s="199"/>
      <c r="BJ135" s="199"/>
      <c r="BK135" s="199"/>
      <c r="BL135" s="199"/>
      <c r="BM135" s="199"/>
      <c r="BN135" s="199"/>
      <c r="BO135" s="199"/>
      <c r="BP135" s="199"/>
      <c r="BQ135" s="199"/>
      <c r="BR135" s="199"/>
      <c r="BS135" s="199"/>
      <c r="BT135" s="199"/>
      <c r="BU135" s="199"/>
      <c r="BV135" s="199"/>
      <c r="BW135" s="199"/>
      <c r="BX135" s="200"/>
      <c r="BY135" s="198">
        <f>BY127+BY128+BY129+BY130</f>
        <v>20609.728000000003</v>
      </c>
      <c r="BZ135" s="199"/>
      <c r="CA135" s="199"/>
      <c r="CB135" s="199"/>
      <c r="CC135" s="199"/>
      <c r="CD135" s="199"/>
      <c r="CE135" s="199"/>
      <c r="CF135" s="199"/>
      <c r="CG135" s="199"/>
      <c r="CH135" s="199"/>
      <c r="CI135" s="199"/>
      <c r="CJ135" s="199"/>
      <c r="CK135" s="199"/>
      <c r="CL135" s="199"/>
      <c r="CM135" s="199"/>
      <c r="CN135" s="199"/>
      <c r="CO135" s="199"/>
      <c r="CP135" s="199"/>
      <c r="CQ135" s="199"/>
      <c r="CR135" s="199"/>
      <c r="CS135" s="199"/>
      <c r="CT135" s="199"/>
      <c r="CU135" s="199"/>
      <c r="CV135" s="199"/>
      <c r="CW135" s="199"/>
      <c r="CX135" s="199"/>
      <c r="CY135" s="199"/>
      <c r="CZ135" s="199"/>
      <c r="DA135" s="200"/>
      <c r="DC135" s="44"/>
    </row>
  </sheetData>
  <mergeCells count="525">
    <mergeCell ref="AT79:BP79"/>
    <mergeCell ref="X79:AR79"/>
    <mergeCell ref="B79:V79"/>
    <mergeCell ref="AS77:BP77"/>
    <mergeCell ref="AS78:BP78"/>
    <mergeCell ref="W75:AR78"/>
    <mergeCell ref="A69:V78"/>
    <mergeCell ref="BQ77:CS77"/>
    <mergeCell ref="BQ78:CS78"/>
    <mergeCell ref="BQ76:CS76"/>
    <mergeCell ref="BQ79:CS79"/>
    <mergeCell ref="AS74:BP74"/>
    <mergeCell ref="AS75:BP75"/>
    <mergeCell ref="AS76:BP76"/>
    <mergeCell ref="BQ74:CS74"/>
    <mergeCell ref="BQ75:CS75"/>
    <mergeCell ref="W69:AR74"/>
    <mergeCell ref="B134:AU134"/>
    <mergeCell ref="AV134:BX134"/>
    <mergeCell ref="BY134:DA134"/>
    <mergeCell ref="B135:AU135"/>
    <mergeCell ref="AV135:BX135"/>
    <mergeCell ref="BY135:DA135"/>
    <mergeCell ref="B132:AU132"/>
    <mergeCell ref="AV132:BX132"/>
    <mergeCell ref="BY132:DA132"/>
    <mergeCell ref="B133:AU133"/>
    <mergeCell ref="AV133:BX133"/>
    <mergeCell ref="BY133:DA133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Y125:DA125"/>
    <mergeCell ref="BC120:DJ120"/>
    <mergeCell ref="A122:AU122"/>
    <mergeCell ref="AV122:BX122"/>
    <mergeCell ref="BY122:DA122"/>
    <mergeCell ref="A123:AU123"/>
    <mergeCell ref="AV123:BX123"/>
    <mergeCell ref="BY123:DA123"/>
    <mergeCell ref="B130:AU130"/>
    <mergeCell ref="AV130:BX130"/>
    <mergeCell ref="BY130:DA130"/>
    <mergeCell ref="B126:AU126"/>
    <mergeCell ref="AV126:BX126"/>
    <mergeCell ref="BY126:DA126"/>
    <mergeCell ref="B127:AU127"/>
    <mergeCell ref="AV127:BX127"/>
    <mergeCell ref="BY127:DA127"/>
    <mergeCell ref="EK114:FG114"/>
    <mergeCell ref="A118:EU118"/>
    <mergeCell ref="P119:BB119"/>
    <mergeCell ref="BC119:DJ119"/>
    <mergeCell ref="DK119:DQ119"/>
    <mergeCell ref="DR119:DU119"/>
    <mergeCell ref="DV119:EB119"/>
    <mergeCell ref="B114:Z114"/>
    <mergeCell ref="AB114:AZ114"/>
    <mergeCell ref="BB114:BW114"/>
    <mergeCell ref="BY114:CQ114"/>
    <mergeCell ref="CR114:DM114"/>
    <mergeCell ref="DN114:EJ114"/>
    <mergeCell ref="B124:AU124"/>
    <mergeCell ref="AV124:BX124"/>
    <mergeCell ref="BY124:DA124"/>
    <mergeCell ref="B125:AU125"/>
    <mergeCell ref="AV125:BX125"/>
    <mergeCell ref="EK112:FG112"/>
    <mergeCell ref="A113:Z113"/>
    <mergeCell ref="AA113:AZ113"/>
    <mergeCell ref="BA113:BW113"/>
    <mergeCell ref="BX113:CQ113"/>
    <mergeCell ref="CR113:DM113"/>
    <mergeCell ref="DN113:EJ113"/>
    <mergeCell ref="EK113:FG113"/>
    <mergeCell ref="BX111:CQ111"/>
    <mergeCell ref="CR111:DM111"/>
    <mergeCell ref="DN111:EJ111"/>
    <mergeCell ref="A112:Z112"/>
    <mergeCell ref="AA112:AZ112"/>
    <mergeCell ref="BA112:BW112"/>
    <mergeCell ref="BX112:CQ112"/>
    <mergeCell ref="CR112:DM112"/>
    <mergeCell ref="DN112:EJ112"/>
    <mergeCell ref="EK107:FG111"/>
    <mergeCell ref="BA108:BW108"/>
    <mergeCell ref="BX108:CQ108"/>
    <mergeCell ref="CR108:DM108"/>
    <mergeCell ref="DN108:EJ108"/>
    <mergeCell ref="BA109:BW109"/>
    <mergeCell ref="BX109:CQ109"/>
    <mergeCell ref="A106:Z106"/>
    <mergeCell ref="AA106:AZ106"/>
    <mergeCell ref="BA106:BW106"/>
    <mergeCell ref="BX106:CQ106"/>
    <mergeCell ref="CR106:DM106"/>
    <mergeCell ref="DN106:EJ106"/>
    <mergeCell ref="EK106:FG106"/>
    <mergeCell ref="CR109:DM109"/>
    <mergeCell ref="DN109:EJ109"/>
    <mergeCell ref="A107:Z111"/>
    <mergeCell ref="AA107:AZ111"/>
    <mergeCell ref="BA107:BW107"/>
    <mergeCell ref="BX107:CQ107"/>
    <mergeCell ref="CR107:DM107"/>
    <mergeCell ref="DN107:EJ107"/>
    <mergeCell ref="BX110:CQ110"/>
    <mergeCell ref="CR110:DM110"/>
    <mergeCell ref="DN110:EJ110"/>
    <mergeCell ref="BA111:BW111"/>
    <mergeCell ref="BA110:BW110"/>
    <mergeCell ref="J103:T103"/>
    <mergeCell ref="CM103:CX103"/>
    <mergeCell ref="A105:Z105"/>
    <mergeCell ref="AA105:AZ105"/>
    <mergeCell ref="BA105:BW105"/>
    <mergeCell ref="BX105:CQ105"/>
    <mergeCell ref="CR105:DM105"/>
    <mergeCell ref="EK95:EV95"/>
    <mergeCell ref="EW95:FH95"/>
    <mergeCell ref="A99:FG99"/>
    <mergeCell ref="AW100:DK100"/>
    <mergeCell ref="AW101:DK101"/>
    <mergeCell ref="BH102:BQ102"/>
    <mergeCell ref="BR102:CI102"/>
    <mergeCell ref="CJ102:CM102"/>
    <mergeCell ref="CN102:CQ102"/>
    <mergeCell ref="CR102:CY102"/>
    <mergeCell ref="DN105:EJ105"/>
    <mergeCell ref="EK105:FG105"/>
    <mergeCell ref="A90:Q95"/>
    <mergeCell ref="EW94:FH94"/>
    <mergeCell ref="R95:AK95"/>
    <mergeCell ref="AL95:BB95"/>
    <mergeCell ref="BC95:BS95"/>
    <mergeCell ref="BT95:CJ95"/>
    <mergeCell ref="CK95:CY95"/>
    <mergeCell ref="CZ95:DX95"/>
    <mergeCell ref="DY95:EJ95"/>
    <mergeCell ref="R94:AK94"/>
    <mergeCell ref="AL94:BB94"/>
    <mergeCell ref="BC94:BS94"/>
    <mergeCell ref="BT94:CJ94"/>
    <mergeCell ref="CK94:CY94"/>
    <mergeCell ref="CZ94:DX94"/>
    <mergeCell ref="DY94:EJ94"/>
    <mergeCell ref="EK94:EV94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EK93:EV93"/>
    <mergeCell ref="EW93:FH93"/>
    <mergeCell ref="R92:AK92"/>
    <mergeCell ref="AL92:BB92"/>
    <mergeCell ref="BC92:BS92"/>
    <mergeCell ref="BT92:CJ92"/>
    <mergeCell ref="CK92:CY92"/>
    <mergeCell ref="CZ92:DX92"/>
    <mergeCell ref="DY92:EJ92"/>
    <mergeCell ref="EK92:EV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A88:Q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CZ86:DX86"/>
    <mergeCell ref="DY86:EJ86"/>
    <mergeCell ref="EK86:EV86"/>
    <mergeCell ref="EW86:FH86"/>
    <mergeCell ref="A87:Q87"/>
    <mergeCell ref="R87:AK87"/>
    <mergeCell ref="AL87:BB87"/>
    <mergeCell ref="BC87:BS87"/>
    <mergeCell ref="BT87:CJ87"/>
    <mergeCell ref="CK87:CY87"/>
    <mergeCell ref="A86:Q86"/>
    <mergeCell ref="R86:AK86"/>
    <mergeCell ref="AL86:BB86"/>
    <mergeCell ref="BC86:BS86"/>
    <mergeCell ref="BT86:CJ86"/>
    <mergeCell ref="CK86:CY86"/>
    <mergeCell ref="CZ87:DX87"/>
    <mergeCell ref="DY87:EJ87"/>
    <mergeCell ref="EK87:EV87"/>
    <mergeCell ref="EW87:FH87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EA79:FE79"/>
    <mergeCell ref="CV74:DZ74"/>
    <mergeCell ref="CV75:DZ75"/>
    <mergeCell ref="CV76:DZ76"/>
    <mergeCell ref="CV71:DZ71"/>
    <mergeCell ref="CV72:DZ72"/>
    <mergeCell ref="CV69:DZ69"/>
    <mergeCell ref="CV70:DZ70"/>
    <mergeCell ref="CV73:DZ73"/>
    <mergeCell ref="CV77:DZ77"/>
    <mergeCell ref="CV78:DZ78"/>
    <mergeCell ref="EA69:FE78"/>
    <mergeCell ref="CV79:DZ79"/>
    <mergeCell ref="AS73:BP73"/>
    <mergeCell ref="AS69:BP69"/>
    <mergeCell ref="AS70:BP70"/>
    <mergeCell ref="AS71:BP71"/>
    <mergeCell ref="AS72:BP72"/>
    <mergeCell ref="BQ69:CS69"/>
    <mergeCell ref="BQ70:CS70"/>
    <mergeCell ref="BQ73:CS73"/>
    <mergeCell ref="BQ71:CS71"/>
    <mergeCell ref="BQ72:CS72"/>
    <mergeCell ref="EA65:FE68"/>
    <mergeCell ref="CV66:DZ66"/>
    <mergeCell ref="CV67:DZ67"/>
    <mergeCell ref="CV68:DZ68"/>
    <mergeCell ref="AS65:BP65"/>
    <mergeCell ref="AS66:BP66"/>
    <mergeCell ref="BQ65:CS65"/>
    <mergeCell ref="BQ66:CS66"/>
    <mergeCell ref="BQ68:CS68"/>
    <mergeCell ref="AS68:BP68"/>
    <mergeCell ref="CV65:DZ65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CV64:DZ64"/>
    <mergeCell ref="BQ60:CS60"/>
    <mergeCell ref="BQ61:CS61"/>
    <mergeCell ref="BQ62:CS62"/>
    <mergeCell ref="BQ63:CS63"/>
    <mergeCell ref="BQ64:CS64"/>
    <mergeCell ref="A58:V58"/>
    <mergeCell ref="W58:AR58"/>
    <mergeCell ref="AS58:BP58"/>
    <mergeCell ref="BQ58:CU58"/>
    <mergeCell ref="CV58:DZ58"/>
    <mergeCell ref="EA58:FE58"/>
    <mergeCell ref="CV61:DZ61"/>
    <mergeCell ref="CV62:DZ62"/>
    <mergeCell ref="BQ59:CS59"/>
    <mergeCell ref="W59:AR64"/>
    <mergeCell ref="A59:V64"/>
    <mergeCell ref="CV63:DZ63"/>
    <mergeCell ref="EA59:FE64"/>
    <mergeCell ref="CV60:DZ60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C39:M39"/>
    <mergeCell ref="N39:AE39"/>
    <mergeCell ref="CL39:CW39"/>
    <mergeCell ref="CG31:CX31"/>
    <mergeCell ref="CY31:DS31"/>
    <mergeCell ref="A35:FE35"/>
    <mergeCell ref="BU37:DX37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65:V68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6:FH7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декабрь!Область_печати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2025-12-01T09:28:31Z</dcterms:modified>
</cp:coreProperties>
</file>