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comments2.xml" ContentType="application/vnd.openxmlformats-officedocument.spreadsheetml.comments+xml"/>
  <Override PartName="/xl/drawings/drawing1.xml" ContentType="application/vnd.openxmlformats-officedocument.drawing+xml"/>
  <Override PartName="/xl/tables/table1.xml" ContentType="application/vnd.openxmlformats-officedocument.spreadsheetml.table+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defaultThemeVersion="124226"/>
  <mc:AlternateContent xmlns:mc="http://schemas.openxmlformats.org/markup-compatibility/2006">
    <mc:Choice Requires="x15">
      <x15ac:absPath xmlns:x15ac="http://schemas.microsoft.com/office/spreadsheetml/2010/11/ac" url="C:\Users\Vladimir.Grosh\Desktop\"/>
    </mc:Choice>
  </mc:AlternateContent>
  <bookViews>
    <workbookView xWindow="0" yWindow="0" windowWidth="28800" windowHeight="12330" tabRatio="913"/>
  </bookViews>
  <sheets>
    <sheet name="Размещение" sheetId="10" r:id="rId1"/>
    <sheet name="Стандарты" sheetId="1" state="hidden" r:id="rId2"/>
    <sheet name="Лист1" sheetId="2" state="hidden" r:id="rId3"/>
    <sheet name="Таблица 2" sheetId="4" r:id="rId4"/>
    <sheet name="Таблица 4" sheetId="6" r:id="rId5"/>
    <sheet name="Таблица 5" sheetId="7" r:id="rId6"/>
    <sheet name="Таблица 5.1" sheetId="9" r:id="rId7"/>
    <sheet name="Таблица 6" sheetId="8" state="hidden" r:id="rId8"/>
    <sheet name="Таблица 1" sheetId="3" state="hidden" r:id="rId9"/>
  </sheets>
  <definedNames>
    <definedName name="_xlnm._FilterDatabase" localSheetId="0" hidden="1">Размещение!$A$3:$C$31</definedName>
    <definedName name="_xlnm._FilterDatabase" localSheetId="1" hidden="1">Стандарты!$A$3:$N$29</definedName>
    <definedName name="_xlnm._FilterDatabase" localSheetId="5" hidden="1">'Таблица 5'!$A$7:$F$33</definedName>
    <definedName name="_xlnm._FilterDatabase" localSheetId="7" hidden="1">'Таблица 6'!#REF!</definedName>
    <definedName name="Z_9AB8670F_951D_4C8D_9EB4_F906725B676B_.wvu.PrintArea" localSheetId="0" hidden="1">Размещение!$A$1:$A$30</definedName>
    <definedName name="Z_9AB8670F_951D_4C8D_9EB4_F906725B676B_.wvu.PrintArea" localSheetId="1" hidden="1">Стандарты!$A$1:$A$22</definedName>
    <definedName name="Z_9AB8670F_951D_4C8D_9EB4_F906725B676B_.wvu.PrintTitles" localSheetId="0" hidden="1">Размещение!$3:$3</definedName>
    <definedName name="Z_9AB8670F_951D_4C8D_9EB4_F906725B676B_.wvu.PrintTitles" localSheetId="1" hidden="1">Стандарты!$3:$3</definedName>
    <definedName name="Z_9AB8670F_951D_4C8D_9EB4_F906725B676B_.wvu.Rows" localSheetId="0" hidden="1">Размещение!$11:$13</definedName>
    <definedName name="Z_9AB8670F_951D_4C8D_9EB4_F906725B676B_.wvu.Rows" localSheetId="1" hidden="1">Стандарты!#REF!</definedName>
    <definedName name="_xlnm.Print_Titles" localSheetId="0">Размещение!$3:$3</definedName>
    <definedName name="_xlnm.Print_Titles" localSheetId="1">Стандарты!$3:$3</definedName>
    <definedName name="_xlnm.Print_Titles" localSheetId="6">'Таблица 5.1'!$7:$8</definedName>
    <definedName name="_xlnm.Print_Area" localSheetId="0">Размещение!$A$1:$C$37</definedName>
    <definedName name="_xlnm.Print_Area" localSheetId="1">Стандарты!$A$1:$N$36</definedName>
    <definedName name="_xlnm.Print_Area" localSheetId="8">'Таблица 1'!$A$1:$N$37</definedName>
    <definedName name="_xlnm.Print_Area" localSheetId="3">'Таблица 2'!$A$1:$M$4</definedName>
    <definedName name="_xlnm.Print_Area" localSheetId="4">'Таблица 4'!$A$1:$A$18</definedName>
    <definedName name="_xlnm.Print_Area" localSheetId="5">'Таблица 5'!$A$1:$F$33</definedName>
    <definedName name="_xlnm.Print_Area" localSheetId="6">'Таблица 5.1'!$A$1:$H$488</definedName>
    <definedName name="_xlnm.Print_Area" localSheetId="7">'Таблица 6'!$A$1:$E$6</definedName>
    <definedName name="списокорганизаций">Лист1!$A$1:$A$14</definedName>
  </definedNames>
  <calcPr calcId="162913"/>
  <customWorkbookViews>
    <customWorkbookView name="n.seredkina - Личное представление" guid="{9AB8670F-951D-4C8D-9EB4-F906725B676B}" mergeInterval="0" personalView="1" maximized="1" xWindow="1" yWindow="1" windowWidth="1276" windowHeight="515" tabRatio="421" activeSheetId="1"/>
  </customWorkbookViews>
</workbook>
</file>

<file path=xl/calcChain.xml><?xml version="1.0" encoding="utf-8"?>
<calcChain xmlns="http://schemas.openxmlformats.org/spreadsheetml/2006/main">
  <c r="C10" i="4" l="1"/>
  <c r="D9" i="4" l="1"/>
  <c r="M11" i="4" l="1"/>
  <c r="L11" i="4"/>
  <c r="K11" i="4"/>
  <c r="J11" i="4"/>
  <c r="I11" i="4"/>
  <c r="H11" i="4"/>
  <c r="G11" i="4"/>
  <c r="F11" i="4"/>
  <c r="E11" i="4"/>
  <c r="P29" i="3"/>
  <c r="O29" i="3"/>
  <c r="N29" i="3"/>
  <c r="M29" i="3"/>
  <c r="L29" i="3"/>
  <c r="K29" i="3"/>
  <c r="J29" i="3"/>
  <c r="I29" i="3"/>
  <c r="H29" i="3"/>
  <c r="G29" i="3"/>
  <c r="F29" i="3"/>
  <c r="E29" i="3"/>
  <c r="P21" i="3"/>
  <c r="O21" i="3"/>
  <c r="N21" i="3"/>
  <c r="M21" i="3"/>
  <c r="L21" i="3"/>
  <c r="K21" i="3"/>
  <c r="J21" i="3"/>
  <c r="I21" i="3"/>
  <c r="H21" i="3"/>
  <c r="G21" i="3"/>
  <c r="F21" i="3"/>
  <c r="E21" i="3"/>
  <c r="P17" i="3"/>
  <c r="O17" i="3"/>
  <c r="N17" i="3"/>
  <c r="M17" i="3"/>
  <c r="L17" i="3"/>
  <c r="K17" i="3"/>
  <c r="J17" i="3"/>
  <c r="I17" i="3"/>
  <c r="H17" i="3"/>
  <c r="G17" i="3"/>
  <c r="F17" i="3"/>
  <c r="E17" i="3"/>
  <c r="P14" i="3"/>
  <c r="O14" i="3"/>
  <c r="N14" i="3"/>
  <c r="M14" i="3"/>
  <c r="L14" i="3"/>
  <c r="K14" i="3"/>
  <c r="J14" i="3"/>
  <c r="I14" i="3"/>
  <c r="H14" i="3"/>
  <c r="G14" i="3"/>
  <c r="F14" i="3"/>
  <c r="E14" i="3"/>
  <c r="P12" i="3"/>
  <c r="O12" i="3"/>
  <c r="P8" i="3"/>
  <c r="O8" i="3"/>
  <c r="N8" i="3"/>
  <c r="M8" i="3"/>
  <c r="L8" i="3"/>
  <c r="K8" i="3"/>
  <c r="J8" i="3"/>
  <c r="I8" i="3"/>
  <c r="H8" i="3"/>
  <c r="G8" i="3"/>
  <c r="F8" i="3"/>
  <c r="E8" i="3"/>
  <c r="P7" i="3"/>
  <c r="O7" i="3"/>
  <c r="N12" i="3" l="1"/>
  <c r="N7" i="3" s="1"/>
  <c r="M12" i="3"/>
  <c r="M7" i="3" s="1"/>
  <c r="K12" i="3"/>
  <c r="K7" i="3" s="1"/>
  <c r="L12" i="3"/>
  <c r="L7" i="3" s="1"/>
  <c r="J12" i="3"/>
  <c r="J7" i="3" s="1"/>
  <c r="I12" i="3"/>
  <c r="I7" i="3"/>
  <c r="H12" i="3"/>
  <c r="H7" i="3" s="1"/>
  <c r="G12" i="3"/>
  <c r="G7" i="3" s="1"/>
  <c r="F12" i="3"/>
  <c r="F7" i="3" s="1"/>
  <c r="E12" i="3"/>
  <c r="E7" i="3" s="1"/>
  <c r="B11" i="4"/>
  <c r="D11" i="4"/>
  <c r="C11" i="4"/>
  <c r="F488" i="9" l="1"/>
  <c r="H488" i="9" s="1"/>
  <c r="F487" i="9"/>
  <c r="H487" i="9" s="1"/>
  <c r="F486" i="9"/>
  <c r="H486" i="9" s="1"/>
  <c r="H485" i="9"/>
  <c r="F485" i="9"/>
  <c r="F484" i="9"/>
  <c r="H484" i="9" s="1"/>
  <c r="F483" i="9"/>
  <c r="H483" i="9" s="1"/>
  <c r="F482" i="9"/>
  <c r="H482" i="9" s="1"/>
  <c r="H481" i="9"/>
  <c r="F481" i="9"/>
  <c r="F480" i="9"/>
  <c r="H480" i="9" s="1"/>
  <c r="F479" i="9"/>
  <c r="H479" i="9" s="1"/>
  <c r="F477" i="9"/>
  <c r="H477" i="9" s="1"/>
  <c r="F476" i="9"/>
  <c r="H476" i="9" s="1"/>
  <c r="F475" i="9"/>
  <c r="H475" i="9" s="1"/>
  <c r="F474" i="9"/>
  <c r="H474" i="9" s="1"/>
  <c r="F473" i="9"/>
  <c r="H473" i="9" s="1"/>
  <c r="F472" i="9"/>
  <c r="H472" i="9" s="1"/>
  <c r="F471" i="9"/>
  <c r="H471" i="9" s="1"/>
  <c r="F470" i="9"/>
  <c r="H470" i="9" s="1"/>
  <c r="F469" i="9"/>
  <c r="H469" i="9" s="1"/>
  <c r="H468" i="9"/>
  <c r="F468" i="9"/>
  <c r="F467" i="9"/>
  <c r="H467" i="9" s="1"/>
  <c r="F466" i="9"/>
  <c r="H466" i="9" s="1"/>
  <c r="F465" i="9"/>
  <c r="H465" i="9" s="1"/>
  <c r="F464" i="9"/>
  <c r="H464" i="9" s="1"/>
  <c r="F463" i="9"/>
  <c r="H463" i="9" s="1"/>
  <c r="F462" i="9"/>
  <c r="H462" i="9" s="1"/>
  <c r="F461" i="9"/>
  <c r="H461" i="9" s="1"/>
  <c r="F460" i="9"/>
  <c r="H460" i="9" s="1"/>
  <c r="F459" i="9"/>
  <c r="H459" i="9" s="1"/>
  <c r="F458" i="9"/>
  <c r="H458" i="9" s="1"/>
  <c r="F457" i="9"/>
  <c r="H457" i="9" s="1"/>
  <c r="F456" i="9"/>
  <c r="H456" i="9" s="1"/>
  <c r="F455" i="9"/>
  <c r="H455" i="9" s="1"/>
  <c r="F454" i="9"/>
  <c r="H454" i="9" s="1"/>
  <c r="F453" i="9"/>
  <c r="H453" i="9" s="1"/>
  <c r="F452" i="9"/>
  <c r="H452" i="9" s="1"/>
  <c r="F451" i="9"/>
  <c r="H451" i="9" s="1"/>
  <c r="F450" i="9"/>
  <c r="H450" i="9" s="1"/>
  <c r="F449" i="9"/>
  <c r="H449" i="9" s="1"/>
  <c r="H448" i="9"/>
  <c r="F448" i="9"/>
  <c r="F447" i="9"/>
  <c r="H447" i="9" s="1"/>
  <c r="F446" i="9"/>
  <c r="H446" i="9" s="1"/>
  <c r="F445" i="9"/>
  <c r="H445" i="9" s="1"/>
  <c r="F444" i="9"/>
  <c r="H444" i="9" s="1"/>
  <c r="F443" i="9"/>
  <c r="H443" i="9" s="1"/>
  <c r="F442" i="9"/>
  <c r="H442" i="9" s="1"/>
  <c r="F441" i="9"/>
  <c r="H441" i="9" s="1"/>
  <c r="F440" i="9"/>
  <c r="H440" i="9" s="1"/>
  <c r="F439" i="9"/>
  <c r="H439" i="9" s="1"/>
  <c r="F438" i="9"/>
  <c r="H438" i="9" s="1"/>
  <c r="F437" i="9"/>
  <c r="H437" i="9" s="1"/>
  <c r="F436" i="9"/>
  <c r="H436" i="9" s="1"/>
  <c r="F435" i="9"/>
  <c r="H435" i="9" s="1"/>
  <c r="F434" i="9"/>
  <c r="H434" i="9" s="1"/>
  <c r="F433" i="9"/>
  <c r="H433" i="9" s="1"/>
  <c r="F432" i="9"/>
  <c r="H432" i="9" s="1"/>
  <c r="F431" i="9"/>
  <c r="H431" i="9" s="1"/>
  <c r="F430" i="9"/>
  <c r="H430" i="9" s="1"/>
  <c r="F429" i="9"/>
  <c r="H429" i="9" s="1"/>
  <c r="H428" i="9"/>
  <c r="F428" i="9"/>
  <c r="F427" i="9"/>
  <c r="H427" i="9" s="1"/>
  <c r="F426" i="9"/>
  <c r="H426" i="9" s="1"/>
  <c r="F425" i="9"/>
  <c r="H425" i="9" s="1"/>
  <c r="F424" i="9"/>
  <c r="H424" i="9" s="1"/>
  <c r="F423" i="9"/>
  <c r="H423" i="9" s="1"/>
  <c r="F422" i="9"/>
  <c r="H422" i="9" s="1"/>
  <c r="F421" i="9"/>
  <c r="H421" i="9" s="1"/>
  <c r="F420" i="9"/>
  <c r="H420" i="9" s="1"/>
  <c r="F419" i="9"/>
  <c r="H419" i="9" s="1"/>
  <c r="F418" i="9"/>
  <c r="H418" i="9" s="1"/>
  <c r="F417" i="9"/>
  <c r="H417" i="9" s="1"/>
  <c r="H416" i="9"/>
  <c r="F416" i="9"/>
  <c r="F415" i="9"/>
  <c r="H415" i="9" s="1"/>
  <c r="F414" i="9"/>
  <c r="H414" i="9" s="1"/>
  <c r="F413" i="9"/>
  <c r="H413" i="9" s="1"/>
  <c r="F412" i="9"/>
  <c r="H412" i="9" s="1"/>
  <c r="F411" i="9"/>
  <c r="H411" i="9" s="1"/>
  <c r="F410" i="9"/>
  <c r="H410" i="9" s="1"/>
  <c r="F409" i="9"/>
  <c r="H409" i="9" s="1"/>
  <c r="F408" i="9"/>
  <c r="H408" i="9" s="1"/>
  <c r="F407" i="9"/>
  <c r="H407" i="9" s="1"/>
  <c r="F406" i="9"/>
  <c r="H406" i="9" s="1"/>
  <c r="F405" i="9"/>
  <c r="H405" i="9" s="1"/>
  <c r="H404" i="9"/>
  <c r="F404" i="9"/>
  <c r="F403" i="9"/>
  <c r="H403" i="9" s="1"/>
  <c r="F402" i="9"/>
  <c r="H402" i="9" s="1"/>
  <c r="F401" i="9"/>
  <c r="H401" i="9" s="1"/>
  <c r="F400" i="9"/>
  <c r="H400" i="9" s="1"/>
  <c r="F399" i="9"/>
  <c r="H399" i="9" s="1"/>
  <c r="F398" i="9"/>
  <c r="H398" i="9" s="1"/>
  <c r="F397" i="9"/>
  <c r="H397" i="9" s="1"/>
  <c r="F396" i="9"/>
  <c r="H396" i="9" s="1"/>
  <c r="F395" i="9"/>
  <c r="H395" i="9" s="1"/>
  <c r="F394" i="9"/>
  <c r="H394" i="9" s="1"/>
  <c r="F393" i="9"/>
  <c r="H393" i="9" s="1"/>
  <c r="F392" i="9"/>
  <c r="H392" i="9" s="1"/>
  <c r="F391" i="9"/>
  <c r="H391" i="9" s="1"/>
  <c r="F390" i="9"/>
  <c r="H390" i="9" s="1"/>
  <c r="F389" i="9"/>
  <c r="H389" i="9" s="1"/>
  <c r="F388" i="9"/>
  <c r="H388" i="9" s="1"/>
  <c r="F387" i="9"/>
  <c r="H387" i="9" s="1"/>
  <c r="F386" i="9"/>
  <c r="H386" i="9" s="1"/>
  <c r="F385" i="9"/>
  <c r="H385" i="9" s="1"/>
  <c r="F384" i="9"/>
  <c r="H384" i="9" s="1"/>
  <c r="F383" i="9"/>
  <c r="H383" i="9" s="1"/>
  <c r="F382" i="9"/>
  <c r="H382" i="9" s="1"/>
  <c r="F381" i="9"/>
  <c r="H381" i="9" s="1"/>
  <c r="F380" i="9"/>
  <c r="H380" i="9" s="1"/>
  <c r="F379" i="9"/>
  <c r="H379" i="9" s="1"/>
  <c r="F378" i="9"/>
  <c r="H378" i="9" s="1"/>
  <c r="F377" i="9"/>
  <c r="H377" i="9" s="1"/>
  <c r="F376" i="9"/>
  <c r="H376" i="9" s="1"/>
  <c r="F375" i="9"/>
  <c r="H375" i="9" s="1"/>
  <c r="F374" i="9"/>
  <c r="H374" i="9" s="1"/>
  <c r="F373" i="9"/>
  <c r="H373" i="9" s="1"/>
  <c r="F372" i="9"/>
  <c r="H372" i="9" s="1"/>
  <c r="F371" i="9"/>
  <c r="H371" i="9" s="1"/>
  <c r="F370" i="9"/>
  <c r="H370" i="9" s="1"/>
  <c r="F369" i="9"/>
  <c r="H369" i="9" s="1"/>
  <c r="F368" i="9"/>
  <c r="H368" i="9" s="1"/>
  <c r="F367" i="9"/>
  <c r="H367" i="9" s="1"/>
  <c r="F366" i="9"/>
  <c r="H366" i="9" s="1"/>
  <c r="F365" i="9"/>
  <c r="H365" i="9" s="1"/>
  <c r="F364" i="9"/>
  <c r="H364" i="9" s="1"/>
  <c r="F363" i="9"/>
  <c r="H363" i="9" s="1"/>
  <c r="F362" i="9"/>
  <c r="H362" i="9" s="1"/>
  <c r="F361" i="9"/>
  <c r="H361" i="9" s="1"/>
  <c r="H360" i="9"/>
  <c r="F360" i="9"/>
  <c r="F359" i="9"/>
  <c r="H359" i="9" s="1"/>
  <c r="F358" i="9"/>
  <c r="H358" i="9" s="1"/>
  <c r="F357" i="9"/>
  <c r="H357" i="9" s="1"/>
  <c r="F356" i="9"/>
  <c r="H356" i="9" s="1"/>
  <c r="F355" i="9"/>
  <c r="H355" i="9" s="1"/>
  <c r="F354" i="9"/>
  <c r="H354" i="9" s="1"/>
  <c r="F353" i="9"/>
  <c r="H353" i="9" s="1"/>
  <c r="F352" i="9"/>
  <c r="H352" i="9" s="1"/>
  <c r="F351" i="9"/>
  <c r="H351" i="9" s="1"/>
  <c r="F350" i="9"/>
  <c r="H350" i="9" s="1"/>
  <c r="F349" i="9"/>
  <c r="H349" i="9" s="1"/>
  <c r="F348" i="9"/>
  <c r="H348" i="9" s="1"/>
  <c r="F347" i="9"/>
  <c r="H347" i="9" s="1"/>
  <c r="F346" i="9"/>
  <c r="H346" i="9" s="1"/>
  <c r="F345" i="9"/>
  <c r="H345" i="9" s="1"/>
  <c r="F344" i="9"/>
  <c r="H344" i="9" s="1"/>
  <c r="F343" i="9"/>
  <c r="H343" i="9" s="1"/>
  <c r="F342" i="9"/>
  <c r="H342" i="9" s="1"/>
  <c r="F341" i="9"/>
  <c r="H341" i="9" s="1"/>
  <c r="F340" i="9"/>
  <c r="H340" i="9" s="1"/>
  <c r="F339" i="9"/>
  <c r="H339" i="9" s="1"/>
  <c r="F338" i="9"/>
  <c r="H338" i="9" s="1"/>
  <c r="F337" i="9"/>
  <c r="H337" i="9" s="1"/>
  <c r="F336" i="9"/>
  <c r="H336" i="9" s="1"/>
  <c r="F335" i="9"/>
  <c r="H335" i="9" s="1"/>
  <c r="F334" i="9"/>
  <c r="H334" i="9" s="1"/>
  <c r="F333" i="9"/>
  <c r="H333" i="9" s="1"/>
  <c r="F332" i="9"/>
  <c r="H332" i="9" s="1"/>
  <c r="F331" i="9"/>
  <c r="H331" i="9" s="1"/>
  <c r="F330" i="9"/>
  <c r="H330" i="9" s="1"/>
  <c r="F329" i="9"/>
  <c r="H329" i="9" s="1"/>
  <c r="F328" i="9"/>
  <c r="H328" i="9" s="1"/>
  <c r="F327" i="9"/>
  <c r="H327" i="9" s="1"/>
  <c r="F326" i="9"/>
  <c r="H326" i="9" s="1"/>
  <c r="F325" i="9"/>
  <c r="H325" i="9" s="1"/>
  <c r="F324" i="9"/>
  <c r="H324" i="9" s="1"/>
  <c r="F323" i="9"/>
  <c r="H323" i="9" s="1"/>
  <c r="F322" i="9"/>
  <c r="H322" i="9" s="1"/>
  <c r="F321" i="9"/>
  <c r="H321" i="9" s="1"/>
  <c r="F320" i="9"/>
  <c r="H320" i="9" s="1"/>
  <c r="F319" i="9"/>
  <c r="H319" i="9" s="1"/>
  <c r="F318" i="9"/>
  <c r="H318" i="9" s="1"/>
  <c r="F317" i="9"/>
  <c r="H317" i="9" s="1"/>
  <c r="F316" i="9"/>
  <c r="H316" i="9" s="1"/>
  <c r="F315" i="9"/>
  <c r="H315" i="9" s="1"/>
  <c r="F314" i="9"/>
  <c r="H314" i="9" s="1"/>
  <c r="F313" i="9"/>
  <c r="H313" i="9" s="1"/>
  <c r="F312" i="9"/>
  <c r="H312" i="9" s="1"/>
  <c r="F311" i="9"/>
  <c r="H311" i="9" s="1"/>
  <c r="F310" i="9"/>
  <c r="H310" i="9" s="1"/>
  <c r="F309" i="9"/>
  <c r="H309" i="9" s="1"/>
  <c r="F308" i="9"/>
  <c r="H308" i="9" s="1"/>
  <c r="F307" i="9"/>
  <c r="H307" i="9" s="1"/>
  <c r="F306" i="9"/>
  <c r="H306" i="9" s="1"/>
  <c r="F305" i="9"/>
  <c r="H305" i="9" s="1"/>
  <c r="F303" i="9"/>
  <c r="H303" i="9" s="1"/>
  <c r="F302" i="9"/>
  <c r="H302" i="9" s="1"/>
  <c r="F301" i="9"/>
  <c r="H301" i="9" s="1"/>
  <c r="F300" i="9"/>
  <c r="H300" i="9" s="1"/>
  <c r="F299" i="9"/>
  <c r="H299" i="9" s="1"/>
  <c r="F298" i="9"/>
  <c r="H298" i="9" s="1"/>
  <c r="F297" i="9"/>
  <c r="H297" i="9" s="1"/>
  <c r="F296" i="9"/>
  <c r="H296" i="9" s="1"/>
  <c r="F295" i="9"/>
  <c r="H295" i="9" s="1"/>
  <c r="F294" i="9"/>
  <c r="H294" i="9" s="1"/>
  <c r="F293" i="9"/>
  <c r="H293" i="9" s="1"/>
  <c r="F292" i="9"/>
  <c r="H292" i="9" s="1"/>
  <c r="F291" i="9"/>
  <c r="H291" i="9" s="1"/>
  <c r="F290" i="9"/>
  <c r="H290" i="9" s="1"/>
  <c r="F289" i="9"/>
  <c r="H289" i="9" s="1"/>
  <c r="F288" i="9"/>
  <c r="H288" i="9" s="1"/>
  <c r="F287" i="9"/>
  <c r="H287" i="9" s="1"/>
  <c r="F286" i="9"/>
  <c r="H286" i="9" s="1"/>
  <c r="F285" i="9"/>
  <c r="H285" i="9" s="1"/>
  <c r="F284" i="9"/>
  <c r="H284" i="9" s="1"/>
  <c r="F283" i="9"/>
  <c r="H283" i="9" s="1"/>
  <c r="F282" i="9"/>
  <c r="H282" i="9" s="1"/>
  <c r="F281" i="9"/>
  <c r="H281" i="9" s="1"/>
  <c r="F280" i="9"/>
  <c r="H280" i="9" s="1"/>
  <c r="F279" i="9"/>
  <c r="H279" i="9" s="1"/>
  <c r="F278" i="9"/>
  <c r="H278" i="9" s="1"/>
  <c r="F277" i="9"/>
  <c r="H277" i="9" s="1"/>
  <c r="F276" i="9"/>
  <c r="H276" i="9" s="1"/>
  <c r="F275" i="9"/>
  <c r="H275" i="9" s="1"/>
  <c r="F274" i="9"/>
  <c r="H274" i="9" s="1"/>
  <c r="F273" i="9"/>
  <c r="H273" i="9" s="1"/>
  <c r="F272" i="9"/>
  <c r="H272" i="9" s="1"/>
  <c r="F271" i="9"/>
  <c r="H271" i="9" s="1"/>
  <c r="F270" i="9"/>
  <c r="H270" i="9" s="1"/>
  <c r="F269" i="9"/>
  <c r="H269" i="9" s="1"/>
  <c r="F268" i="9"/>
  <c r="H268" i="9" s="1"/>
  <c r="F267" i="9"/>
  <c r="H267" i="9" s="1"/>
  <c r="F266" i="9"/>
  <c r="H266" i="9" s="1"/>
  <c r="F265" i="9"/>
  <c r="H265" i="9" s="1"/>
  <c r="F264" i="9"/>
  <c r="H264" i="9" s="1"/>
  <c r="F263" i="9"/>
  <c r="H263" i="9" s="1"/>
  <c r="F262" i="9"/>
  <c r="H262" i="9" s="1"/>
  <c r="F261" i="9"/>
  <c r="H261" i="9" s="1"/>
  <c r="F260" i="9"/>
  <c r="H260" i="9" s="1"/>
  <c r="F259" i="9"/>
  <c r="H259" i="9" s="1"/>
  <c r="F258" i="9"/>
  <c r="H258" i="9" s="1"/>
  <c r="F257" i="9"/>
  <c r="H257" i="9" s="1"/>
  <c r="F256" i="9"/>
  <c r="H256" i="9" s="1"/>
  <c r="F255" i="9"/>
  <c r="H255" i="9" s="1"/>
  <c r="F254" i="9"/>
  <c r="H254" i="9" s="1"/>
  <c r="F253" i="9"/>
  <c r="H253" i="9" s="1"/>
  <c r="F252" i="9"/>
  <c r="H252" i="9" s="1"/>
  <c r="F250" i="9"/>
  <c r="H250" i="9" s="1"/>
  <c r="F249" i="9"/>
  <c r="H249" i="9" s="1"/>
  <c r="F248" i="9"/>
  <c r="H248" i="9" s="1"/>
  <c r="F247" i="9"/>
  <c r="H247" i="9" s="1"/>
  <c r="F246" i="9"/>
  <c r="H246" i="9" s="1"/>
  <c r="F245" i="9"/>
  <c r="H245" i="9" s="1"/>
  <c r="F244" i="9"/>
  <c r="H244" i="9" s="1"/>
  <c r="F243" i="9"/>
  <c r="H243" i="9" s="1"/>
  <c r="F242" i="9"/>
  <c r="H242" i="9" s="1"/>
  <c r="F241" i="9"/>
  <c r="H241" i="9" s="1"/>
  <c r="F240" i="9"/>
  <c r="H240" i="9" s="1"/>
  <c r="F239" i="9"/>
  <c r="H239" i="9" s="1"/>
  <c r="F238" i="9"/>
  <c r="H238" i="9" s="1"/>
  <c r="F237" i="9"/>
  <c r="H237" i="9" s="1"/>
  <c r="F236" i="9"/>
  <c r="H236" i="9" s="1"/>
  <c r="F235" i="9"/>
  <c r="H235" i="9" s="1"/>
  <c r="H234" i="9"/>
  <c r="F234" i="9"/>
  <c r="F233" i="9"/>
  <c r="H233" i="9" s="1"/>
  <c r="F232" i="9"/>
  <c r="H232" i="9" s="1"/>
  <c r="F231" i="9"/>
  <c r="H231" i="9" s="1"/>
  <c r="F230" i="9"/>
  <c r="H230" i="9" s="1"/>
  <c r="F229" i="9"/>
  <c r="H229" i="9" s="1"/>
  <c r="F228" i="9"/>
  <c r="H228" i="9" s="1"/>
  <c r="F227" i="9"/>
  <c r="H227" i="9" s="1"/>
  <c r="F226" i="9"/>
  <c r="H226" i="9" s="1"/>
  <c r="F225" i="9"/>
  <c r="H225" i="9" s="1"/>
  <c r="F224" i="9"/>
  <c r="H224" i="9" s="1"/>
  <c r="F223" i="9"/>
  <c r="H223" i="9" s="1"/>
  <c r="F222" i="9"/>
  <c r="H222" i="9" s="1"/>
  <c r="F221" i="9"/>
  <c r="H221" i="9" s="1"/>
  <c r="F220" i="9"/>
  <c r="H220" i="9" s="1"/>
  <c r="F219" i="9"/>
  <c r="H219" i="9" s="1"/>
  <c r="F218" i="9"/>
  <c r="H218" i="9" s="1"/>
  <c r="F217" i="9"/>
  <c r="H217" i="9" s="1"/>
  <c r="F216" i="9"/>
  <c r="H216" i="9" s="1"/>
  <c r="F215" i="9"/>
  <c r="H215" i="9" s="1"/>
  <c r="F214" i="9"/>
  <c r="H214" i="9" s="1"/>
  <c r="F213" i="9"/>
  <c r="H213" i="9" s="1"/>
  <c r="F212" i="9"/>
  <c r="H212" i="9" s="1"/>
  <c r="F211" i="9"/>
  <c r="H211" i="9" s="1"/>
  <c r="F210" i="9"/>
  <c r="H210" i="9" s="1"/>
  <c r="F209" i="9"/>
  <c r="H209" i="9" s="1"/>
  <c r="F208" i="9"/>
  <c r="H208" i="9" s="1"/>
  <c r="F207" i="9"/>
  <c r="H207" i="9" s="1"/>
  <c r="F206" i="9"/>
  <c r="H206" i="9" s="1"/>
  <c r="F205" i="9"/>
  <c r="H205" i="9" s="1"/>
  <c r="F204" i="9"/>
  <c r="H204" i="9" s="1"/>
  <c r="F203" i="9"/>
  <c r="H203" i="9" s="1"/>
  <c r="H202" i="9"/>
  <c r="F202" i="9"/>
  <c r="F201" i="9"/>
  <c r="H201" i="9" s="1"/>
  <c r="F200" i="9"/>
  <c r="H200" i="9" s="1"/>
  <c r="F199" i="9"/>
  <c r="H199" i="9" s="1"/>
  <c r="H198" i="9"/>
  <c r="F198" i="9"/>
  <c r="F197" i="9"/>
  <c r="H197" i="9" s="1"/>
  <c r="F196" i="9"/>
  <c r="H196" i="9" s="1"/>
  <c r="F195" i="9"/>
  <c r="H195" i="9" s="1"/>
  <c r="F194" i="9"/>
  <c r="H194" i="9" s="1"/>
  <c r="F193" i="9"/>
  <c r="H193" i="9" s="1"/>
  <c r="F192" i="9"/>
  <c r="H192" i="9" s="1"/>
  <c r="F191" i="9"/>
  <c r="H191" i="9" s="1"/>
  <c r="F190" i="9"/>
  <c r="H190" i="9" s="1"/>
  <c r="F189" i="9"/>
  <c r="H189" i="9" s="1"/>
  <c r="F188" i="9"/>
  <c r="H188" i="9" s="1"/>
  <c r="F187" i="9"/>
  <c r="H187" i="9" s="1"/>
  <c r="F186" i="9"/>
  <c r="H186" i="9" s="1"/>
  <c r="F185" i="9"/>
  <c r="H185" i="9" s="1"/>
  <c r="F184" i="9"/>
  <c r="H184" i="9" s="1"/>
  <c r="F183" i="9"/>
  <c r="H183" i="9" s="1"/>
  <c r="F182" i="9"/>
  <c r="H182" i="9" s="1"/>
  <c r="F181" i="9"/>
  <c r="H181" i="9" s="1"/>
  <c r="F180" i="9"/>
  <c r="H180" i="9" s="1"/>
  <c r="F179" i="9"/>
  <c r="H179" i="9" s="1"/>
  <c r="F178" i="9"/>
  <c r="H178" i="9" s="1"/>
  <c r="F177" i="9"/>
  <c r="H177" i="9" s="1"/>
  <c r="F176" i="9"/>
  <c r="H176" i="9" s="1"/>
  <c r="F175" i="9"/>
  <c r="H175" i="9" s="1"/>
  <c r="F174" i="9"/>
  <c r="H174" i="9" s="1"/>
  <c r="F173" i="9"/>
  <c r="H173" i="9" s="1"/>
  <c r="F172" i="9"/>
  <c r="H172" i="9" s="1"/>
  <c r="F171" i="9"/>
  <c r="H171" i="9" s="1"/>
  <c r="F169" i="9"/>
  <c r="H169" i="9" s="1"/>
  <c r="F168" i="9"/>
  <c r="H168" i="9" s="1"/>
  <c r="F167" i="9"/>
  <c r="H167" i="9" s="1"/>
  <c r="F166" i="9"/>
  <c r="H166" i="9" s="1"/>
  <c r="F165" i="9"/>
  <c r="H165" i="9" s="1"/>
  <c r="F164" i="9"/>
  <c r="H164" i="9" s="1"/>
  <c r="F163" i="9"/>
  <c r="H163" i="9" s="1"/>
  <c r="F162" i="9"/>
  <c r="H162" i="9" s="1"/>
  <c r="F161" i="9"/>
  <c r="H161" i="9" s="1"/>
  <c r="F160" i="9"/>
  <c r="H160" i="9" s="1"/>
  <c r="F159" i="9"/>
  <c r="H159" i="9" s="1"/>
  <c r="F158" i="9"/>
  <c r="H158" i="9" s="1"/>
  <c r="F157" i="9"/>
  <c r="H157" i="9" s="1"/>
  <c r="F156" i="9"/>
  <c r="H156" i="9" s="1"/>
  <c r="F155" i="9"/>
  <c r="H155" i="9" s="1"/>
  <c r="F154" i="9"/>
  <c r="H154" i="9" s="1"/>
  <c r="F153" i="9"/>
  <c r="H153" i="9" s="1"/>
  <c r="F152" i="9"/>
  <c r="H152" i="9" s="1"/>
  <c r="F151" i="9"/>
  <c r="H151" i="9" s="1"/>
  <c r="F150" i="9"/>
  <c r="H150" i="9" s="1"/>
  <c r="F149" i="9"/>
  <c r="H149" i="9" s="1"/>
  <c r="F148" i="9"/>
  <c r="H148" i="9" s="1"/>
  <c r="F147" i="9"/>
  <c r="H147" i="9" s="1"/>
  <c r="F146" i="9"/>
  <c r="H146" i="9" s="1"/>
  <c r="F145" i="9"/>
  <c r="H145" i="9" s="1"/>
  <c r="F144" i="9"/>
  <c r="H144" i="9" s="1"/>
  <c r="F143" i="9"/>
  <c r="H143" i="9" s="1"/>
  <c r="F142" i="9"/>
  <c r="H142" i="9" s="1"/>
  <c r="F141" i="9"/>
  <c r="H141" i="9" s="1"/>
  <c r="F140" i="9"/>
  <c r="H140" i="9" s="1"/>
  <c r="F139" i="9"/>
  <c r="H139" i="9" s="1"/>
  <c r="F138" i="9"/>
  <c r="H138" i="9" s="1"/>
  <c r="F137" i="9"/>
  <c r="H137" i="9" s="1"/>
  <c r="F136" i="9"/>
  <c r="H136" i="9" s="1"/>
  <c r="F135" i="9"/>
  <c r="H135" i="9" s="1"/>
  <c r="F134" i="9"/>
  <c r="H134" i="9" s="1"/>
  <c r="F133" i="9"/>
  <c r="H133" i="9" s="1"/>
  <c r="F132" i="9"/>
  <c r="H132" i="9" s="1"/>
  <c r="F131" i="9"/>
  <c r="H131" i="9" s="1"/>
  <c r="F130" i="9"/>
  <c r="H130" i="9" s="1"/>
  <c r="F129" i="9"/>
  <c r="H129" i="9" s="1"/>
  <c r="F128" i="9"/>
  <c r="H128" i="9" s="1"/>
  <c r="F127" i="9"/>
  <c r="H127" i="9" s="1"/>
  <c r="F126" i="9"/>
  <c r="H126" i="9" s="1"/>
  <c r="F125" i="9"/>
  <c r="H125" i="9" s="1"/>
  <c r="H124" i="9"/>
  <c r="F124" i="9"/>
  <c r="F123" i="9"/>
  <c r="H123" i="9" s="1"/>
  <c r="F122" i="9"/>
  <c r="H122" i="9" s="1"/>
  <c r="F121" i="9"/>
  <c r="H121" i="9" s="1"/>
  <c r="F120" i="9"/>
  <c r="H120" i="9" s="1"/>
  <c r="F119" i="9"/>
  <c r="H119" i="9" s="1"/>
  <c r="F118" i="9"/>
  <c r="H118" i="9" s="1"/>
  <c r="F117" i="9"/>
  <c r="H117" i="9" s="1"/>
  <c r="F116" i="9"/>
  <c r="H116" i="9" s="1"/>
  <c r="F115" i="9"/>
  <c r="H115" i="9" s="1"/>
  <c r="F114" i="9"/>
  <c r="H114" i="9" s="1"/>
  <c r="F113" i="9"/>
  <c r="H113" i="9" s="1"/>
  <c r="F112" i="9"/>
  <c r="H112" i="9" s="1"/>
  <c r="F111" i="9"/>
  <c r="H111" i="9" s="1"/>
  <c r="F110" i="9"/>
  <c r="H110" i="9" s="1"/>
  <c r="F109" i="9"/>
  <c r="H109" i="9" s="1"/>
  <c r="F108" i="9"/>
  <c r="H108" i="9" s="1"/>
  <c r="F107" i="9"/>
  <c r="H107" i="9" s="1"/>
  <c r="F106" i="9"/>
  <c r="H106" i="9" s="1"/>
  <c r="F105" i="9"/>
  <c r="H105" i="9" s="1"/>
  <c r="F104" i="9"/>
  <c r="H104" i="9" s="1"/>
  <c r="H103" i="9"/>
  <c r="F103" i="9"/>
  <c r="F102" i="9"/>
  <c r="H102" i="9" s="1"/>
  <c r="F101" i="9"/>
  <c r="H101" i="9" s="1"/>
  <c r="F100" i="9"/>
  <c r="H100" i="9" s="1"/>
  <c r="F99" i="9"/>
  <c r="H99" i="9" s="1"/>
  <c r="F98" i="9"/>
  <c r="H98" i="9" s="1"/>
  <c r="F97" i="9"/>
  <c r="H97" i="9" s="1"/>
  <c r="H96" i="9"/>
  <c r="F96" i="9"/>
  <c r="F95" i="9"/>
  <c r="H95" i="9" s="1"/>
  <c r="F94" i="9"/>
  <c r="H94" i="9" s="1"/>
  <c r="F93" i="9"/>
  <c r="H93" i="9" s="1"/>
  <c r="H92" i="9"/>
  <c r="F92" i="9"/>
  <c r="F91" i="9"/>
  <c r="H91" i="9" s="1"/>
  <c r="F90" i="9"/>
  <c r="H90" i="9" s="1"/>
  <c r="F89" i="9"/>
  <c r="H89" i="9" s="1"/>
  <c r="F88" i="9"/>
  <c r="H88" i="9" s="1"/>
  <c r="F87" i="9"/>
  <c r="H87" i="9" s="1"/>
  <c r="F86" i="9"/>
  <c r="H86" i="9" s="1"/>
  <c r="F85" i="9"/>
  <c r="H85" i="9" s="1"/>
  <c r="F84" i="9"/>
  <c r="H84" i="9" s="1"/>
  <c r="F83" i="9"/>
  <c r="H83" i="9" s="1"/>
  <c r="F82" i="9"/>
  <c r="H82" i="9" s="1"/>
  <c r="F81" i="9"/>
  <c r="H81" i="9" s="1"/>
  <c r="F80" i="9"/>
  <c r="H80" i="9" s="1"/>
  <c r="F79" i="9"/>
  <c r="H79" i="9" s="1"/>
  <c r="F78" i="9"/>
  <c r="H78" i="9" s="1"/>
  <c r="F77" i="9"/>
  <c r="H77" i="9" s="1"/>
  <c r="F76" i="9"/>
  <c r="H76" i="9" s="1"/>
  <c r="H75" i="9"/>
  <c r="F75" i="9"/>
  <c r="F74" i="9"/>
  <c r="H74" i="9" s="1"/>
  <c r="F73" i="9"/>
  <c r="H73" i="9" s="1"/>
  <c r="F72" i="9"/>
  <c r="H72" i="9" s="1"/>
  <c r="H71" i="9"/>
  <c r="F71" i="9"/>
  <c r="F70" i="9"/>
  <c r="H70" i="9" s="1"/>
  <c r="F69" i="9"/>
  <c r="H69" i="9" s="1"/>
  <c r="F68" i="9"/>
  <c r="H68" i="9" s="1"/>
  <c r="F67" i="9"/>
  <c r="H67" i="9" s="1"/>
  <c r="F66" i="9"/>
  <c r="H66" i="9" s="1"/>
  <c r="F65" i="9"/>
  <c r="H65" i="9" s="1"/>
  <c r="H64" i="9"/>
  <c r="F64" i="9"/>
  <c r="F63" i="9"/>
  <c r="H63" i="9" s="1"/>
  <c r="F62" i="9"/>
  <c r="H62" i="9" s="1"/>
  <c r="F61" i="9"/>
  <c r="H61" i="9" s="1"/>
  <c r="H60" i="9"/>
  <c r="F60" i="9"/>
  <c r="F59" i="9"/>
  <c r="H59" i="9" s="1"/>
  <c r="F58" i="9"/>
  <c r="H58" i="9" s="1"/>
  <c r="F57" i="9"/>
  <c r="H57" i="9" s="1"/>
  <c r="F56" i="9"/>
  <c r="H56" i="9" s="1"/>
  <c r="F55" i="9"/>
  <c r="H55" i="9" s="1"/>
  <c r="F54" i="9"/>
  <c r="H54" i="9" s="1"/>
  <c r="F53" i="9"/>
  <c r="H53" i="9" s="1"/>
  <c r="F52" i="9"/>
  <c r="H52" i="9" s="1"/>
  <c r="F51" i="9"/>
  <c r="H51" i="9" s="1"/>
  <c r="F50" i="9"/>
  <c r="H50" i="9" s="1"/>
  <c r="F49" i="9"/>
  <c r="H49" i="9" s="1"/>
  <c r="F48" i="9"/>
  <c r="H48" i="9" s="1"/>
  <c r="F47" i="9"/>
  <c r="H47" i="9" s="1"/>
  <c r="F46" i="9"/>
  <c r="H46" i="9" s="1"/>
  <c r="F45" i="9"/>
  <c r="H45" i="9" s="1"/>
  <c r="F44" i="9"/>
  <c r="H44" i="9" s="1"/>
  <c r="F43" i="9"/>
  <c r="H43" i="9" s="1"/>
  <c r="F42" i="9"/>
  <c r="H42" i="9" s="1"/>
  <c r="F41" i="9"/>
  <c r="H41" i="9" s="1"/>
  <c r="F40" i="9"/>
  <c r="H40" i="9" s="1"/>
  <c r="H39" i="9"/>
  <c r="F39" i="9"/>
  <c r="F38" i="9"/>
  <c r="H38" i="9" s="1"/>
  <c r="F37" i="9"/>
  <c r="H37" i="9" s="1"/>
  <c r="F36" i="9"/>
  <c r="H36" i="9" s="1"/>
  <c r="F35" i="9"/>
  <c r="H35" i="9" s="1"/>
  <c r="F34" i="9"/>
  <c r="H34" i="9" s="1"/>
  <c r="F33" i="9"/>
  <c r="H33" i="9" s="1"/>
  <c r="H32" i="9"/>
  <c r="F32" i="9"/>
  <c r="F31" i="9"/>
  <c r="H31" i="9" s="1"/>
  <c r="F30" i="9"/>
  <c r="H30" i="9" s="1"/>
  <c r="F29" i="9"/>
  <c r="H29" i="9" s="1"/>
  <c r="H28" i="9"/>
  <c r="F28" i="9"/>
  <c r="F27" i="9"/>
  <c r="H27" i="9" s="1"/>
  <c r="F26" i="9"/>
  <c r="H26" i="9" s="1"/>
  <c r="F25" i="9"/>
  <c r="H25" i="9" s="1"/>
  <c r="F24" i="9"/>
  <c r="H24" i="9" s="1"/>
  <c r="F23" i="9"/>
  <c r="H23" i="9" s="1"/>
  <c r="F22" i="9"/>
  <c r="H22" i="9" s="1"/>
  <c r="F21" i="9"/>
  <c r="H21" i="9" s="1"/>
  <c r="F20" i="9"/>
  <c r="H20" i="9" s="1"/>
  <c r="F19" i="9"/>
  <c r="H19" i="9" s="1"/>
  <c r="F18" i="9"/>
  <c r="H18" i="9" s="1"/>
  <c r="F17" i="9"/>
  <c r="H17" i="9" s="1"/>
  <c r="F16" i="9"/>
  <c r="H16" i="9" s="1"/>
  <c r="F15" i="9"/>
  <c r="H15" i="9" s="1"/>
  <c r="F14" i="9"/>
  <c r="H14" i="9" s="1"/>
  <c r="F13" i="9"/>
  <c r="H13" i="9" s="1"/>
  <c r="H12" i="9"/>
  <c r="F12" i="9"/>
  <c r="H11" i="9"/>
  <c r="F11" i="9"/>
  <c r="F33" i="7"/>
  <c r="D33" i="7"/>
  <c r="F32" i="7"/>
  <c r="D32" i="7"/>
  <c r="F31" i="7"/>
  <c r="F30" i="7"/>
  <c r="D30" i="7"/>
  <c r="F29" i="7"/>
  <c r="D29" i="7"/>
  <c r="D28" i="7"/>
  <c r="F28" i="7" s="1"/>
  <c r="D27" i="7"/>
  <c r="F27" i="7" s="1"/>
  <c r="F26" i="7"/>
  <c r="D25" i="7"/>
  <c r="F25" i="7" s="1"/>
  <c r="F24" i="7"/>
  <c r="D24" i="7"/>
  <c r="F23" i="7"/>
  <c r="D23" i="7"/>
  <c r="D22" i="7"/>
  <c r="F22" i="7" s="1"/>
  <c r="F21" i="7"/>
  <c r="D20" i="7"/>
  <c r="F20" i="7" s="1"/>
  <c r="D19" i="7"/>
  <c r="F19" i="7" s="1"/>
  <c r="D18" i="7"/>
  <c r="F18" i="7" s="1"/>
  <c r="F17" i="7"/>
  <c r="D17" i="7"/>
  <c r="F16" i="7"/>
  <c r="F15" i="7"/>
  <c r="D15" i="7"/>
  <c r="F14" i="7"/>
  <c r="D13" i="7"/>
  <c r="F13" i="7" s="1"/>
  <c r="F12" i="7"/>
  <c r="F11" i="7"/>
  <c r="F10" i="7"/>
  <c r="F9" i="7"/>
  <c r="F8" i="7"/>
  <c r="D29" i="3" l="1"/>
  <c r="D21" i="3"/>
  <c r="D17" i="3"/>
  <c r="D14" i="3"/>
  <c r="D8" i="3"/>
  <c r="D12" i="3" l="1"/>
  <c r="D7" i="3" l="1"/>
</calcChain>
</file>

<file path=xl/comments1.xml><?xml version="1.0" encoding="utf-8"?>
<comments xmlns="http://schemas.openxmlformats.org/spreadsheetml/2006/main">
  <authors>
    <author>Мельник Вита Александровна</author>
  </authors>
  <commentList>
    <comment ref="B20" authorId="0" shapeId="0">
      <text>
        <r>
          <rPr>
            <sz val="9"/>
            <color indexed="81"/>
            <rFont val="Tahoma"/>
            <family val="2"/>
            <charset val="204"/>
          </rPr>
          <t xml:space="preserve">В постановлении дата не указана, данные РЭК Сахалинской области
</t>
        </r>
      </text>
    </comment>
  </commentList>
</comments>
</file>

<file path=xl/comments2.xml><?xml version="1.0" encoding="utf-8"?>
<comments xmlns="http://schemas.openxmlformats.org/spreadsheetml/2006/main">
  <authors>
    <author>Мельник Вита Александровна</author>
  </authors>
  <commentList>
    <comment ref="B20" authorId="0" shapeId="0">
      <text>
        <r>
          <rPr>
            <sz val="9"/>
            <color indexed="81"/>
            <rFont val="Tahoma"/>
            <family val="2"/>
            <charset val="204"/>
          </rPr>
          <t xml:space="preserve">В постановлении дата не указана, данные РЭК Сахалинской области
</t>
        </r>
      </text>
    </comment>
  </commentList>
</comments>
</file>

<file path=xl/sharedStrings.xml><?xml version="1.0" encoding="utf-8"?>
<sst xmlns="http://schemas.openxmlformats.org/spreadsheetml/2006/main" count="2620" uniqueCount="875">
  <si>
    <t>ОАО "Оборонэнерго"</t>
  </si>
  <si>
    <t>МУП "Невельские районные электрические сети"</t>
  </si>
  <si>
    <t>МУП "Горэлектросеть"</t>
  </si>
  <si>
    <t>ООО "Охинские электрические сети"</t>
  </si>
  <si>
    <t>ОАО "Аэропорт Южно-Сахалинск"</t>
  </si>
  <si>
    <t>Филиал ОАО "РЖД" Трансэнерго Дальневосточная дирекция по энергообеспечению</t>
  </si>
  <si>
    <t>ООО "Сахалинская газовая энергетическая компания"</t>
  </si>
  <si>
    <t xml:space="preserve">МУП "Поронайская коммунальная компания-1" </t>
  </si>
  <si>
    <t>МУП "Водоканал"</t>
  </si>
  <si>
    <t>ООО "РН-Сахалинморнефтегаз"</t>
  </si>
  <si>
    <t>ОАО энергетики и электрофикации"Сахалинэнерго"</t>
  </si>
  <si>
    <t>МУП "Районные электрические сети"</t>
  </si>
  <si>
    <t>МУП "Электросервис"</t>
  </si>
  <si>
    <t>ООО "Электромонтаж"</t>
  </si>
  <si>
    <t>Февраль</t>
  </si>
  <si>
    <t>Март</t>
  </si>
  <si>
    <t>Апрель</t>
  </si>
  <si>
    <t>Май</t>
  </si>
  <si>
    <t>Июнь</t>
  </si>
  <si>
    <t>Июль</t>
  </si>
  <si>
    <t>Август</t>
  </si>
  <si>
    <t>Сентябрь</t>
  </si>
  <si>
    <t>Октябрь</t>
  </si>
  <si>
    <t>Ноябрь</t>
  </si>
  <si>
    <t>Декабрь</t>
  </si>
  <si>
    <t xml:space="preserve">Сроки размешения </t>
  </si>
  <si>
    <t>-</t>
  </si>
  <si>
    <t>Не производился.</t>
  </si>
  <si>
    <t>Существует.</t>
  </si>
  <si>
    <t>Не заключались.</t>
  </si>
  <si>
    <t>Информация</t>
  </si>
  <si>
    <t>№ п/п</t>
  </si>
  <si>
    <t>Наименование показателей</t>
  </si>
  <si>
    <t>Един. измер.</t>
  </si>
  <si>
    <t>Объем поступления электроэнергии в сеть</t>
  </si>
  <si>
    <t xml:space="preserve">Ногликский район </t>
  </si>
  <si>
    <t>Охинский район</t>
  </si>
  <si>
    <t>Затраты на компенсацию потерь в электрических сетях, в том числе:</t>
  </si>
  <si>
    <t>руб.</t>
  </si>
  <si>
    <t>Ногликский район, в том числе</t>
  </si>
  <si>
    <t xml:space="preserve">от МУП "Водоканал" </t>
  </si>
  <si>
    <t>Охинский район, в том числе</t>
  </si>
  <si>
    <t>от ООО "Охинские электрические сети"</t>
  </si>
  <si>
    <t>передача в сальд.выражении</t>
  </si>
  <si>
    <t>Объем переданной электроэнергии в сеть, в том числе:</t>
  </si>
  <si>
    <t>от АО "Охинская ТЭЦ"</t>
  </si>
  <si>
    <t>Потери в сетях, в том числе</t>
  </si>
  <si>
    <t>2.1</t>
  </si>
  <si>
    <t>2.2</t>
  </si>
  <si>
    <t>АО "Охинская ТЭЦ"</t>
  </si>
  <si>
    <t>Процент потерь в сетях</t>
  </si>
  <si>
    <t>%</t>
  </si>
  <si>
    <t>4</t>
  </si>
  <si>
    <t>4.1</t>
  </si>
  <si>
    <t>4.2</t>
  </si>
  <si>
    <t>4.1.1</t>
  </si>
  <si>
    <t>4.1.2</t>
  </si>
  <si>
    <t>4.2.1</t>
  </si>
  <si>
    <t>4.2.2</t>
  </si>
  <si>
    <t>5.1.</t>
  </si>
  <si>
    <t>5.2.</t>
  </si>
  <si>
    <t>Отсуствуют квалифицированные генерирующие объекты, функционирующие на основе использования возобновляемых источников энергии.</t>
  </si>
  <si>
    <t>Отсутствуют.</t>
  </si>
  <si>
    <t>Январь</t>
  </si>
  <si>
    <t>Отсутствует.</t>
  </si>
  <si>
    <t>Этапы регламентируются Правилами технологического присоединения энергопринимающих устройств потребителей электрической энергии, а также объектов электросетевого хозяйства, принадлежащих сетевым организациям и иным лицам, к электрическим сетям, утвержденых
Постановлением Правительства
Российской Федерации
от 27 декабря 2004 г. N 861.</t>
  </si>
  <si>
    <t xml:space="preserve"> Информация приведена в таблице № 2 </t>
  </si>
  <si>
    <t>Показатели</t>
  </si>
  <si>
    <t>мониторинга по вопросам технологического присоединения</t>
  </si>
  <si>
    <t>Количество поступивших заявок от субъектов малого или среднего предпринимательства на присоединение энергопринимающих устройств к электрическим сетям, с начала года</t>
  </si>
  <si>
    <t>Количество рассмотренных заявок от субъектов малого и среднего предпринимательства на присоединение энергопринимающих устройств к электрическим сетям, с начала года</t>
  </si>
  <si>
    <t>Количество удовлетворенных заявок, поступивших от субъектов малого и среднего предпринимательства на присоединение энергопринимающих устройств к электрическим сетям, с начала года</t>
  </si>
  <si>
    <t>Количество отказов по заявкам субъектов малого и среднего предпринимательства на присоединение энергопринимающих устройств к электрическим сетям с начала года (указать причины)</t>
  </si>
  <si>
    <t>до 15 кВт</t>
  </si>
  <si>
    <t xml:space="preserve">Охинский городской округ </t>
  </si>
  <si>
    <t>Всего</t>
  </si>
  <si>
    <t xml:space="preserve">Ногликский городской округ </t>
  </si>
  <si>
    <t>от 15 до 100 кВт</t>
  </si>
  <si>
    <t>свыше 100 кВт</t>
  </si>
  <si>
    <t>Муниципальные образования Сахалинской области</t>
  </si>
  <si>
    <t xml:space="preserve">     - принятие заявки на технологическое присоединение с пакетом документов;</t>
  </si>
  <si>
    <t xml:space="preserve">     - осуществление фактического присоединения энергопринимающих устройств Заказчика к электрическим сетям;</t>
  </si>
  <si>
    <t xml:space="preserve">     - фактический прием (подача) напряжения и мощности;</t>
  </si>
  <si>
    <t>Таблица № 4</t>
  </si>
  <si>
    <r>
      <t xml:space="preserve">     - заключение в установленный </t>
    </r>
    <r>
      <rPr>
        <b/>
        <sz val="10"/>
        <color theme="1"/>
        <rFont val="Arial"/>
        <family val="2"/>
        <charset val="204"/>
      </rPr>
      <t>Правилами</t>
    </r>
    <r>
      <rPr>
        <sz val="10"/>
        <color theme="1"/>
        <rFont val="Arial"/>
        <family val="2"/>
        <charset val="204"/>
      </rPr>
      <t xml:space="preserve"> срок и по установленной форме договора об осуществлении технологического присоединения и выдача технических условий, как неотъемлемой части договора;</t>
    </r>
  </si>
  <si>
    <t>Информация о порядке выполнения технологических, технических и других мероприятий, связанных с технологическим присоединением к электрическим сетям</t>
  </si>
  <si>
    <t xml:space="preserve"> Информация приведена в таблице № 4</t>
  </si>
  <si>
    <t>Центр Питания</t>
  </si>
  <si>
    <t>Район</t>
  </si>
  <si>
    <t>Максимально допустимая нагрузка, кВт</t>
  </si>
  <si>
    <t>Максимальная фактическая нагрузка, кВт</t>
  </si>
  <si>
    <t>Свободная мощность, кВт</t>
  </si>
  <si>
    <t>Охинский</t>
  </si>
  <si>
    <t>П/С 35/6 кВ "Северная"</t>
  </si>
  <si>
    <t>П/С 35/6 кВ "Восточное Эхаби"</t>
  </si>
  <si>
    <t>П/С 35/6 кВ "Кыдыланьи"</t>
  </si>
  <si>
    <t>Ногликский</t>
  </si>
  <si>
    <t>П/С 35/6 кВ       "Гиляко-Абунан"</t>
  </si>
  <si>
    <t>П/С 35/6 кВ       "Тунгор"</t>
  </si>
  <si>
    <t>П/С 35/6 кВ       "Эхаби"</t>
  </si>
  <si>
    <t>П/С 35/6 кВ         "Южный Купол"</t>
  </si>
  <si>
    <t xml:space="preserve"> ПС-35/6кВ      "Катангли"</t>
  </si>
  <si>
    <t xml:space="preserve">  ПС 35/6          "Монги"</t>
  </si>
  <si>
    <t xml:space="preserve">  ПС 35/6        "Мирзоева"</t>
  </si>
  <si>
    <t xml:space="preserve"> Информация приведена в таблице № 5</t>
  </si>
  <si>
    <t xml:space="preserve"> Информация приведена в таблице № 6</t>
  </si>
  <si>
    <t>Таблица № 6</t>
  </si>
  <si>
    <t xml:space="preserve">о величине резервируемой максимальной мощности, определяемой  в соответствии с  Правилами  недискриминационного доступа  к услугам по передаче  электрической энергии  и оказания  этих  услуг, утвержденное Постановлениями  Правительства РФ № 861 в разбивке по уровням напряжения   </t>
  </si>
  <si>
    <r>
      <t>тыс. кВт</t>
    </r>
    <r>
      <rPr>
        <sz val="10"/>
        <color indexed="8"/>
        <rFont val="Calibri"/>
        <family val="2"/>
        <charset val="204"/>
      </rPr>
      <t>·</t>
    </r>
    <r>
      <rPr>
        <sz val="10"/>
        <color indexed="8"/>
        <rFont val="Arial"/>
        <family val="2"/>
        <charset val="204"/>
      </rPr>
      <t>час</t>
    </r>
  </si>
  <si>
    <t>до 01 марта</t>
  </si>
  <si>
    <t>Ежегодно до 01 апреля(за предыдущий год) и далее ежеквартально</t>
  </si>
  <si>
    <t>АО "Ногликская ГЭС"</t>
  </si>
  <si>
    <t>от АО "Ногликская ГЭС"</t>
  </si>
  <si>
    <r>
      <rPr>
        <b/>
        <sz val="16"/>
        <color indexed="8"/>
        <rFont val="Times New Roman"/>
        <family val="1"/>
        <charset val="204"/>
      </rPr>
      <t>12 а)</t>
    </r>
    <r>
      <rPr>
        <sz val="16"/>
        <color indexed="8"/>
        <rFont val="Times New Roman"/>
        <family val="1"/>
        <charset val="204"/>
      </rPr>
      <t xml:space="preserve"> годовая финансовая (бухгалтерскя) отчетность, аудиторское заключение</t>
    </r>
  </si>
  <si>
    <r>
      <rPr>
        <b/>
        <sz val="16"/>
        <color indexed="8"/>
        <rFont val="Times New Roman"/>
        <family val="1"/>
        <charset val="204"/>
      </rPr>
      <t xml:space="preserve">12 б) </t>
    </r>
    <r>
      <rPr>
        <sz val="16"/>
        <color indexed="8"/>
        <rFont val="Times New Roman"/>
        <family val="1"/>
        <charset val="204"/>
      </rPr>
      <t>структура и объем затрат на производство и реализацию товаров(работ, услуг)</t>
    </r>
  </si>
  <si>
    <r>
      <rPr>
        <b/>
        <sz val="16"/>
        <color indexed="8"/>
        <rFont val="Times New Roman"/>
        <family val="1"/>
        <charset val="204"/>
      </rPr>
      <t>12 в)</t>
    </r>
    <r>
      <rPr>
        <sz val="16"/>
        <color indexed="8"/>
        <rFont val="Times New Roman"/>
        <family val="1"/>
        <charset val="204"/>
      </rPr>
      <t xml:space="preserve"> в случае применения метода доходности инвестированного капитала при государственном регулировании тарифов в отношении субъектов рынков электрической энергии:
подконтрольные (операционные) и неподконтрольные расходы, включаемые в необходимую валовую выручку, норма доходности инвестированного капитала, установленная федеральным органом исполнительной власти по регулированию естественных монополий (с указанием акта об утверждении нормы доходности на инвестированный капитал), фактический уровень доходности инвестированного капитала, использованного при осуществлении регулируемой деятельности, и обоснование причин его отклонения от уровня доходности инвестированного капитала, установленного федеральным органом исполнительной власти по регулированию естественных монополий;
отчет о движении активов, включающий балансовую стоимость активов на начало года, балансовую стоимость активов на конец года, а также информацию о выбытии активов в течение года;
отчет о вводе активов в течение года, в том числе за счет переоценки, модернизации, реконструкции, строительства и приобретения нового оборудования;</t>
    </r>
  </si>
  <si>
    <r>
      <rPr>
        <b/>
        <sz val="16"/>
        <color indexed="8"/>
        <rFont val="Times New Roman"/>
        <family val="1"/>
        <charset val="204"/>
      </rPr>
      <t xml:space="preserve">12 г)  </t>
    </r>
    <r>
      <rPr>
        <sz val="16"/>
        <color indexed="8"/>
        <rFont val="Times New Roman"/>
        <family val="1"/>
        <charset val="204"/>
      </rPr>
      <t>предложение о размере цен (тарифов), долгосрочных параметров регулирования</t>
    </r>
  </si>
  <si>
    <r>
      <rPr>
        <b/>
        <sz val="16"/>
        <color indexed="8"/>
        <rFont val="Times New Roman"/>
        <family val="1"/>
        <charset val="204"/>
      </rPr>
      <t>19 б)</t>
    </r>
    <r>
      <rPr>
        <sz val="16"/>
        <color indexed="8"/>
        <rFont val="Times New Roman"/>
        <family val="1"/>
        <charset val="204"/>
      </rPr>
      <t xml:space="preserve"> о расходах, связанных с осуществлением технологического присоединения, не включаемых в плату за технологическое присоединение (и подлежащих учету (учтенных) в тарифах на услуги по передаче электрической энергии)</t>
    </r>
  </si>
  <si>
    <r>
      <rPr>
        <b/>
        <sz val="16"/>
        <color indexed="8"/>
        <rFont val="Times New Roman"/>
        <family val="1"/>
        <charset val="204"/>
      </rPr>
      <t>19 ж)</t>
    </r>
    <r>
      <rPr>
        <sz val="16"/>
        <color indexed="8"/>
        <rFont val="Times New Roman"/>
        <family val="1"/>
        <charset val="204"/>
      </rPr>
      <t xml:space="preserve"> о результатах контрольных замеров электрических параметров режимов работы оборудования объектов электросетевого хозяйства</t>
    </r>
  </si>
  <si>
    <r>
      <rPr>
        <b/>
        <sz val="16"/>
        <color indexed="8"/>
        <rFont val="Times New Roman"/>
        <family val="1"/>
        <charset val="204"/>
      </rPr>
      <t xml:space="preserve">19 и) </t>
    </r>
    <r>
      <rPr>
        <sz val="16"/>
        <color indexed="8"/>
        <rFont val="Times New Roman"/>
        <family val="1"/>
        <charset val="204"/>
      </rPr>
      <t>о порядке выполнения технологических, технических и других мероприятий, связанных с технологическим присоединением к электрическим сетям</t>
    </r>
  </si>
  <si>
    <r>
      <rPr>
        <b/>
        <sz val="16"/>
        <color indexed="8"/>
        <rFont val="Times New Roman"/>
        <family val="1"/>
        <charset val="204"/>
      </rPr>
      <t>19 к)</t>
    </r>
    <r>
      <rPr>
        <sz val="16"/>
        <color indexed="8"/>
        <rFont val="Times New Roman"/>
        <family val="1"/>
        <charset val="204"/>
      </rPr>
      <t xml:space="preserve"> о возможности подачи заявки на осуществление технологического присоединения энергопринимающих устройств заявителей</t>
    </r>
  </si>
  <si>
    <r>
      <rPr>
        <b/>
        <sz val="16"/>
        <color indexed="8"/>
        <rFont val="Times New Roman"/>
        <family val="1"/>
        <charset val="204"/>
      </rPr>
      <t xml:space="preserve">19 л) </t>
    </r>
    <r>
      <rPr>
        <sz val="16"/>
        <color indexed="8"/>
        <rFont val="Times New Roman"/>
        <family val="1"/>
        <charset val="204"/>
      </rPr>
      <t>об основных этапах обработки заявок юридических и физических лиц и индивидуальных предпринимателей на технологическое присоединение к электрическим сетям</t>
    </r>
  </si>
  <si>
    <r>
      <rPr>
        <b/>
        <sz val="16"/>
        <color indexed="8"/>
        <rFont val="Times New Roman"/>
        <family val="1"/>
        <charset val="204"/>
      </rPr>
      <t>19 п)</t>
    </r>
    <r>
      <rPr>
        <sz val="16"/>
        <color indexed="8"/>
        <rFont val="Times New Roman"/>
        <family val="1"/>
        <charset val="204"/>
      </rPr>
      <t xml:space="preserve"> о паспортах услуг (процессов) согласно единым стандартам качества обслуживания сетевыми организациями потребителей услуг сетевых организаций</t>
    </r>
  </si>
  <si>
    <r>
      <rPr>
        <b/>
        <sz val="16"/>
        <color indexed="8"/>
        <rFont val="Times New Roman"/>
        <family val="1"/>
        <charset val="204"/>
      </rPr>
      <t>19 р)</t>
    </r>
    <r>
      <rPr>
        <sz val="16"/>
        <color indexed="8"/>
        <rFont val="Times New Roman"/>
        <family val="1"/>
        <charset val="204"/>
      </rPr>
      <t xml:space="preserve"> о лицах, намеревающихся перераспределить максимальную мощность принадлежащих им энергопринимающих устройств в пользу иных лиц</t>
    </r>
  </si>
  <si>
    <r>
      <rPr>
        <b/>
        <sz val="16"/>
        <color indexed="8"/>
        <rFont val="Times New Roman"/>
        <family val="1"/>
        <charset val="204"/>
      </rPr>
      <t>19 с)</t>
    </r>
    <r>
      <rPr>
        <sz val="16"/>
        <color indexed="8"/>
        <rFont val="Times New Roman"/>
        <family val="1"/>
        <charset val="204"/>
      </rPr>
      <t xml:space="preserve"> о качестве обслуживания потребителей услуг сетевой организации - по форме, утверждаемой уполномоченным Правительством Российской Федерации федеральным органом исполнительной власти</t>
    </r>
  </si>
  <si>
    <r>
      <rPr>
        <b/>
        <sz val="16"/>
        <color indexed="8"/>
        <rFont val="Times New Roman"/>
        <family val="1"/>
        <charset val="204"/>
      </rPr>
      <t xml:space="preserve">19 т) </t>
    </r>
    <r>
      <rPr>
        <sz val="16"/>
        <color indexed="8"/>
        <rFont val="Times New Roman"/>
        <family val="1"/>
        <charset val="204"/>
      </rPr>
      <t>об объеме и стоимости электрической энергии (мощности) за расчетный период, приобретенной по каждому договору купли-продажи (поставки) электрической энергии (мощности) в целях компенсации потерь электрической энергии, заключенному с производителем электрической энергии (мощности) на розничном рынке электрической энергии, осуществляющим производство электрической энергии (мощности) на квалифицированных генерирующих объектах, функционирующих на основе использования возобновляемых источников энергии</t>
    </r>
  </si>
  <si>
    <r>
      <rPr>
        <b/>
        <sz val="16"/>
        <color indexed="8"/>
        <rFont val="Times New Roman"/>
        <family val="1"/>
        <charset val="204"/>
      </rPr>
      <t xml:space="preserve">19 у) </t>
    </r>
    <r>
      <rPr>
        <sz val="16"/>
        <color indexed="8"/>
        <rFont val="Times New Roman"/>
        <family val="1"/>
        <charset val="204"/>
      </rPr>
      <t>о выделенных оператором подвижной радиотелефонной связи абонентских номерах и (или) об адресах электронной почты, предназначенных для направления потребителю электрической энергии (мощности), потребителю услуг по передаче электрической энергии уведомления о введении полного и (или) частичного ограничения режима потребления электрической энергии.</t>
    </r>
  </si>
  <si>
    <r>
      <rPr>
        <b/>
        <sz val="16"/>
        <color theme="1"/>
        <rFont val="Times New Roman"/>
        <family val="1"/>
        <charset val="204"/>
      </rPr>
      <t>19 г) абзац 8</t>
    </r>
    <r>
      <rPr>
        <sz val="16"/>
        <color theme="1"/>
        <rFont val="Times New Roman"/>
        <family val="1"/>
        <charset val="204"/>
      </rPr>
      <t xml:space="preserve"> о наличии объема свободной для технологического присоединения потребителей трансформаторной мощности по подстанциям и распределительным пунктам напряжением ниже 35 кВ с дифференциацией по всем уровням напряжения</t>
    </r>
  </si>
  <si>
    <t xml:space="preserve">о наличии свободной  для технологического присоединения  трансформаторной мощности  с указанием текущего объема  свободной мощности по центрам питания  напряжением  35 кВ и выше </t>
  </si>
  <si>
    <t>Раскрываемая информация в соответствии с Постановлением Правительства Российской Федерации  от 21.01.2004 № 24 «Об утверждении стандартов раскрытия информации субъектами оптового и розничных рынков электрической энергии»</t>
  </si>
  <si>
    <t>Тип и мощность, установленных трансформаторов, МВА</t>
  </si>
  <si>
    <t>ТМ 2х4 МВА</t>
  </si>
  <si>
    <t>ТМ 2х1 МВА</t>
  </si>
  <si>
    <t>ТМН 2х4 МВА</t>
  </si>
  <si>
    <t>ТМ 1 МВА</t>
  </si>
  <si>
    <t>ТМ 1,8 МВА</t>
  </si>
  <si>
    <t>ТМ 2х1,6 МВА</t>
  </si>
  <si>
    <t>ТМН 2х2,5 МВА</t>
  </si>
  <si>
    <t>ТМН 1 МВА</t>
  </si>
  <si>
    <t>ТМ 1,6 МВА                 ТМ 1,8 МВА</t>
  </si>
  <si>
    <t>ТМ 2х2,5 МВА</t>
  </si>
  <si>
    <t>ТМ 1,8 МВА               ТМ 1,6 МВА</t>
  </si>
  <si>
    <t>ТМ 2,5 МВА                 ТМ 4 МВА</t>
  </si>
  <si>
    <t>П/С 35/6 кВ         "Северный купол</t>
  </si>
  <si>
    <t>ТМ 2х0,4 МВА</t>
  </si>
  <si>
    <t>ТМ 0,4 МВА</t>
  </si>
  <si>
    <t>П/С 35/0,4 кВ "Лебединское"</t>
  </si>
  <si>
    <t>П/С 35/0,4 кВ "Южный Купол №1"</t>
  </si>
  <si>
    <t>П/С 35/0,4 кВ                    УЗГ "Одопту"</t>
  </si>
  <si>
    <t>ТМ 2,5 МВА</t>
  </si>
  <si>
    <t>ТМ 2х4 МВА               ТМ 6,3 МВА</t>
  </si>
  <si>
    <t xml:space="preserve">ТМ 2х4 МВА             </t>
  </si>
  <si>
    <t>Резервируемая мощность отсутствует</t>
  </si>
  <si>
    <t>Диспетчерское наименование объекта</t>
  </si>
  <si>
    <t>Категория оборудования</t>
  </si>
  <si>
    <t>ЦЕХ №1</t>
  </si>
  <si>
    <t>СР №1</t>
  </si>
  <si>
    <t>ПС 35/6кВ ПС Л-51 СВ ТП6/0,4кВ №160</t>
  </si>
  <si>
    <t>Силовой трансформатор 6 кВ и выше</t>
  </si>
  <si>
    <t>6/0,4</t>
  </si>
  <si>
    <t>ТМ-250/6-У1</t>
  </si>
  <si>
    <t>ПС 35/6кВ ПС Л-51 СВ ТП6/0,4кВ №204</t>
  </si>
  <si>
    <t>ТМ-160/6-У1</t>
  </si>
  <si>
    <t>ПС 35/6кВ ПС Л-51 СВ ТП6/0,4кВ №220</t>
  </si>
  <si>
    <t>ПС 35/6кВ ПС Л-51 СВ ТП6/0,4кВ №222</t>
  </si>
  <si>
    <t>ТМ-400/6-У1</t>
  </si>
  <si>
    <t>ПС 35/6кВ ПС Л-51 СВ ТП6/0,4кВ №227</t>
  </si>
  <si>
    <t>ТМ-100/6-У1</t>
  </si>
  <si>
    <t>ПС 35/6кВ ПС Л-51 СВ ТП6/0,4кВ №652</t>
  </si>
  <si>
    <t>ПС 35/6кВ ПС Л-52 СВ ТП6/0,4кВ №92</t>
  </si>
  <si>
    <t>ПС 35/6кВ ПС Л-52 СВ ТП6/0,4кВ №93</t>
  </si>
  <si>
    <t>ПС 35/6кВ ПС Л-52 СВ ТП6/0,4кВ №94</t>
  </si>
  <si>
    <t>ПС 35/6кВ ПС Л-52 СВ ТП6/0,4кВ №95</t>
  </si>
  <si>
    <t>ПС 35/6кВ ПС Л-52 СВ ТП6/0,4кВ №206</t>
  </si>
  <si>
    <t>ПС 35/6кВ ПС Л-52 СВ ТП6/0,4кВ №207</t>
  </si>
  <si>
    <t>ПС 35/6кВ ПС Л-52 СВ ТП6/0,4кВ №208</t>
  </si>
  <si>
    <t>ПС 35/6кВ ПС Л-52 СВ ТП6/0,4кВ №209</t>
  </si>
  <si>
    <t>ПС 35/6кВ ПС Л-5 СВ ТП6/0,4кВ №210</t>
  </si>
  <si>
    <t>ПС 35/6кВ ПС Л-52 СВ ТП6/0,4кВ №211</t>
  </si>
  <si>
    <t>ПС 35/6кВ ПС Л-52 СВ ТП6/0,4кВ №212</t>
  </si>
  <si>
    <t>ПС 35/6кВ ПС Л-52 СВ ТП6/0,4кВ №213</t>
  </si>
  <si>
    <t>ПС 35/6кВ ПС Л-52 СВ ТП6/0,4кВ №214</t>
  </si>
  <si>
    <t>ПС 35/6кВ ПС Л-52 СВ ТП6/0,4кВ №215</t>
  </si>
  <si>
    <t>ПС 35/6кВ ПС Л-52 СВ ТП6/0,4кВ №216</t>
  </si>
  <si>
    <t>ПС 35/6кВ ПС Л-52 СВ ТП6/0,4кВ №217</t>
  </si>
  <si>
    <t>ПС 35/6кВ ПС Л-52 СВ ТП6/0,4кВ №218</t>
  </si>
  <si>
    <t>ПС 35/6кВ ПС Л-53 СВ ТП6/0,4кВ №12</t>
  </si>
  <si>
    <t>ПС 35/6кВ ПС Л-53 СВ ТП6/0,4кВ №16</t>
  </si>
  <si>
    <t>ПС 35/6кВ ПС Л-53 СВ ТП6/0,4кВ №21</t>
  </si>
  <si>
    <t>ПС 35/6кВ ПС Л-53 СВ ТП6/0,4кВ №23</t>
  </si>
  <si>
    <t>ТМ-63/6-У1</t>
  </si>
  <si>
    <t>ПС 35/6кВ ПС Л-53 СВ ТП6/0,4кВ №32</t>
  </si>
  <si>
    <t>ПС 35/6кВ ПС Л-53 СВ ТП6/0,4кВ №56</t>
  </si>
  <si>
    <t>ТМ-40/6-У1</t>
  </si>
  <si>
    <t>ПС 35/6кВ ПС Л-53 СВ ТП6/0,4кВ №233</t>
  </si>
  <si>
    <t>ПС 35/6кВ ПС Л-53 СВ ТП6/0,4кВ №236</t>
  </si>
  <si>
    <t>ПС 35/6кВ ПС Л-53 СВ ТП6/0,4кВ №237</t>
  </si>
  <si>
    <t>ПС 35/6кВ ПС Л-53 СВ ТП6/0,4кВ №238</t>
  </si>
  <si>
    <t>ПС 35/6кВ ПС Л-54 СВ ТП6/0,4кВ №96</t>
  </si>
  <si>
    <t>ПС 35/6кВ ПС Л-54 СВ ТП6/0,4кВ №97</t>
  </si>
  <si>
    <t>ПС 35/6кВ ПС Л-54 СВ ТП6/0,4кВ №99</t>
  </si>
  <si>
    <t>ПС 35/6кВ ПС Л-54 СВ ТП6/0,4кВ №100</t>
  </si>
  <si>
    <t>ПС 35/6кВ ПС Л-54 СВ ТП6/0,4кВ №219</t>
  </si>
  <si>
    <t>ПС 35/6кВ ПС Л-54 СВ ТП6/0,4кВ №224</t>
  </si>
  <si>
    <t>ПС 35/6кВ ПС Л-54 СВ ТП6/0,4кВ №225</t>
  </si>
  <si>
    <t>ПС 35/6кВ ПС Л-54 СВ ТП6/0,4кВ №226</t>
  </si>
  <si>
    <t>ПС 35/6кВ ПС Л-54 СВ ТП6/0,4кВ №228</t>
  </si>
  <si>
    <t>ТМ-25/6-У1</t>
  </si>
  <si>
    <t>ПС 35/6кВ ПС Л-54 СВ ТП6/0,4кВ №229</t>
  </si>
  <si>
    <t>ПС 35/6кВ ПС Л-54 СВ ТП6/0,4кВ №234</t>
  </si>
  <si>
    <t>ПС 35/6кВ ПС Л-54 СВ ТП6/0,4кВ №235</t>
  </si>
  <si>
    <t>ПС 35/6кВ ПС Л-61Б ТП6/0,4кВ №Очистные</t>
  </si>
  <si>
    <t>ТМ-630/6-У1</t>
  </si>
  <si>
    <t>ПС 35/6кВ ПС Л-62Б ТП6/0,4кВ №230/1</t>
  </si>
  <si>
    <t>ПС 35/6кВ ПС Л-63Б ТП6/0,4кВ №230/2</t>
  </si>
  <si>
    <t>ПС 35/6кВ ПС Л-64Б ТП6/0,4кВ №611</t>
  </si>
  <si>
    <t>ТМ-4000/6-У1</t>
  </si>
  <si>
    <t>ПС 35/6кВ ПС Л-65Б ТП6/0,4кВ №201</t>
  </si>
  <si>
    <t>ТМГ-100/6-У1</t>
  </si>
  <si>
    <t>ПС 35/6кВ ПС Л-65Б ТП6/0,4кВ №202</t>
  </si>
  <si>
    <t>ПС 35/6кВ ПС Л-65Б ТП6/0,4кВ №203</t>
  </si>
  <si>
    <t>ПС 35/6кВ ПС Л-65Б ТП6/0,4кВ №Очистные</t>
  </si>
  <si>
    <t>ПС 35/6кВ ПС Л-1ГРУ ТП6/0,4кВ №114</t>
  </si>
  <si>
    <t>ПС 35/6кВ ПС Л-1ГРУ ТП6/0,4кВ №130</t>
  </si>
  <si>
    <t>ТМГ-160/6-У1</t>
  </si>
  <si>
    <t>ПС 35/6кВ ПС Л-1ГРУ ТП6/0,4кВ №ГРС</t>
  </si>
  <si>
    <t>ПС 35/6кВ ПС Л-37 Новогородская ТП6/0,4кВ №134</t>
  </si>
  <si>
    <t>ПС 35/6кВ ПС Л-1Кл ТП6/0,4кВ №73</t>
  </si>
  <si>
    <t>ПС 35/6кВ ПС Л-1Кл ТП6/0,4кВ №147</t>
  </si>
  <si>
    <t>ПС 35/6кВ ПС Л-1Кл ТП6/0,4кВ №НПН</t>
  </si>
  <si>
    <t>ПС 35/6кВ ПС Л-1Кл ТП6/0,4кВ №СН-2</t>
  </si>
  <si>
    <t>ПС 35/6кВ ПС Л-1Кл ТП6/0,4кВ №СН-2 БКНС</t>
  </si>
  <si>
    <t>ПС 35/6кВ ПС Л-3Кл ТП6/0,4кВ №54</t>
  </si>
  <si>
    <t>ПС 35/6кВ ПС Л-3Кл ТП6/0,4кВ №83</t>
  </si>
  <si>
    <t>ПС 35/6кВ ПС Л-3Кл ТП6/0,4кВ №181</t>
  </si>
  <si>
    <t>ПС 35/6кВ ПС Л-3Кл ТП6/0,4кВ №197</t>
  </si>
  <si>
    <t>ПС 35/6кВ ПС Л-3Кл ТП6/0,4кВ №216</t>
  </si>
  <si>
    <t>ТМГ-250/6-У1</t>
  </si>
  <si>
    <t>ПС 35/6кВ ПС Л-4Кл ТП6/0,4кВ №157</t>
  </si>
  <si>
    <t>ПС 35/6кВ ПС Л-4Кл ТП6/0,4кВ №159</t>
  </si>
  <si>
    <t>ПС 35/6кВ ПС Л-4Кл ТП6/0,4кВ №214</t>
  </si>
  <si>
    <t>ПС 35/6кВ ПС Л-4Кл ТП6/0,4кВ №СН-1</t>
  </si>
  <si>
    <t>ПС 35/6кВ ПС Л-1Кл ТП6/0,4кВ №СН-1 БКНС</t>
  </si>
  <si>
    <t>ПС 35/6кВ ПС Л-6Кл ТП6/0,4кВ №4</t>
  </si>
  <si>
    <t>ПС 35/6кВ ПС Л-6Кл ТП6/0,4кВ №11</t>
  </si>
  <si>
    <t>ПС 35/6кВ ПС Л-6Кл ТП6/0,4кВ №27</t>
  </si>
  <si>
    <t>ПС 35/6кВ ПС Л-6Кл ТП6/0,4кВ №152</t>
  </si>
  <si>
    <t>ПС 35/6кВ ПС Л-6Кл ТП6/0,4кВ №178</t>
  </si>
  <si>
    <t>ПС 35/6кВ ПС Л-6Кл ТП6/0,4кВ №209</t>
  </si>
  <si>
    <t>ПС 35/6кВ ПС Л-6Кл ТП6/0,4кВ №218</t>
  </si>
  <si>
    <t>ПС 35/6кВ ПС Л-6Кл ТП6/0,4кВ №219</t>
  </si>
  <si>
    <t>ПС 35/6кВ ПС Л-6Кл ТП6/0,4кВ №242</t>
  </si>
  <si>
    <t>ПС 35/6кВ ПС Л-6Кл ТП6/0,4кВ №244</t>
  </si>
  <si>
    <t>ТМ-320/6У1</t>
  </si>
  <si>
    <t>ПС 35/6кВ ПС Л-6Кл ТП6/0,4кВ №Арт скв</t>
  </si>
  <si>
    <t>ПС 35/6кВ ПС Л-1Э ТП6/0,4кВ №1</t>
  </si>
  <si>
    <t>ПС 35/6кВ ПС Л-1Э ТП6/0,4кВ №21</t>
  </si>
  <si>
    <t>ПС 35/6кВ ПС Л-1Э ТП6/0,4кВ №22</t>
  </si>
  <si>
    <t>ПС 35/6кВ ПС Л-1Э ТП6/0,4кВ №23/1</t>
  </si>
  <si>
    <t>ПС 35/6кВ ПС Л-1Э ТП6/0,4кВ №24</t>
  </si>
  <si>
    <t>ПС 35/6кВ ПС Л-1Э ТП6/0,4кВ №24А</t>
  </si>
  <si>
    <t>ПС 35/6кВ ПС Л-1Э ТП6/0,4кВ №32</t>
  </si>
  <si>
    <t>ПС 35/6кВ ПС Л-1Э ТП6/0,4кВ №33</t>
  </si>
  <si>
    <t>ПС 35/6кВ ПС Л-1Э ТП6/0,4кВ №КНС</t>
  </si>
  <si>
    <t>ПС 35/6кВ ПС Л-2Э ТП6/0,4кВ №15</t>
  </si>
  <si>
    <t>ПС 35/6кВ ПС Л-2Э ТП6/0,4кВ №17</t>
  </si>
  <si>
    <t>ПС 35/6кВ ПС Л-2Э ТП6/0,4кВ №17А</t>
  </si>
  <si>
    <t>ПС 35/6кВ ПС Л-2Э ТП6/0,4кВ №20</t>
  </si>
  <si>
    <t>ПС 35/6кВ ПС Л-3Э ТП6/0,4кВ №10</t>
  </si>
  <si>
    <t>ПС 35/6кВ ПС Л-3Э ТП6/0,4кВ №12</t>
  </si>
  <si>
    <t>ПС 35/6кВ ПС Л-3Э ТП6/0,4кВ №26</t>
  </si>
  <si>
    <t>ПС 35/6кВ ПС Л-3Э ТП6/0,4кВ №27</t>
  </si>
  <si>
    <t>ПС 35/6кВ ПС Л-3Э ТП6/0,4кВ №28</t>
  </si>
  <si>
    <t>ПС 35/6кВ ПС Л-3Э ТП6/0,4кВ №29</t>
  </si>
  <si>
    <t>ПС 35/6кВ ПС Л-4Э ТП6/0,4кВ №3</t>
  </si>
  <si>
    <t>ПС 35/6кВ ПС Л-4Э ТП6/0,4кВ №3А</t>
  </si>
  <si>
    <t>ПС 35/6кВ ПС Л-4Э ТП6/0,4кВ №6</t>
  </si>
  <si>
    <t>ПС 35/6кВ ПС Л-4Э ТП6/0,4кВ №7</t>
  </si>
  <si>
    <t>ПС 35/6кВ ПС Л-4Э ТП6/0,4кВ №8</t>
  </si>
  <si>
    <t>ПС 35/6кВ ПС Л-4Э ТП6/0,4кВ №9</t>
  </si>
  <si>
    <t>ПС 35/6кВ ПС Л-4Э ТП6/0,4кВ №12А</t>
  </si>
  <si>
    <t>ПС 35/6кВ ПС Л-4Э ТП6/0,4кВ №14</t>
  </si>
  <si>
    <t>ПС 35/6кВ ПС Л-4Э ТП6/0,4кВ №34</t>
  </si>
  <si>
    <t>ПС 35/6кВ ПС Л-2ГА ТП6/0,4кВ №102</t>
  </si>
  <si>
    <t>ПС 35/6кВ ПС Л-2ГА ТП6/0,4кВ №105</t>
  </si>
  <si>
    <t>ТМГ-СЭЦ-250/6-У1</t>
  </si>
  <si>
    <t>ПС 35/6кВ ПС Л-2ГА ТП6/0,4кВ №116</t>
  </si>
  <si>
    <t>ПС 35/6кВ ПС Л-2ГА ТП6/0,4кВ №159</t>
  </si>
  <si>
    <t>ПС 35/6кВ ПС Л-2ГА ТП6/0,4кВ №160</t>
  </si>
  <si>
    <t>ПС 35/6кВ ПС Л-2ГА ТП6/0,4кВ №162</t>
  </si>
  <si>
    <t>ПС 35/6кВ ПС Л-2ГА ТП6/0,4кВ №164</t>
  </si>
  <si>
    <t>ПС 35/6кВ ПС Л-2ГА ТП6/0,4кВ №182</t>
  </si>
  <si>
    <t>ПС 35/6кВ ПС Л-2ГА ТП6/0,4кВ №190</t>
  </si>
  <si>
    <t>ПС 35/6кВ ПС Л-2ГА ТП6/0,4кВ №194</t>
  </si>
  <si>
    <t>ПС 35/6кВ ПС Л-1СС ТП6/0,4кВ №1А</t>
  </si>
  <si>
    <t>ПС 35/6кВ ПС Л-1СС ТП6/0,4кВ №3</t>
  </si>
  <si>
    <t>ПС 35/6кВ ПС Л-1СС ТП6/0,4кВ №4</t>
  </si>
  <si>
    <t>ПС 35/6кВ ПС Л-1СС ТП6/0,4кВ №5А</t>
  </si>
  <si>
    <t>ПС 35/6кВ ПС Л-1СС ТП6/0,4кВ №6</t>
  </si>
  <si>
    <t>ПС 35/6кВ ПС Л-2СС ТП6/0,4кВ №1Б</t>
  </si>
  <si>
    <t>ПС 35/6кВ ПС Л-2СС ТП6/0,4кВ №2</t>
  </si>
  <si>
    <t>ПС 35/6кВ ПС Л-1Пл ТП6/0,4кВ №32</t>
  </si>
  <si>
    <t>ПС 35/6кВ ПС Л-1Пл ТП6/0,4кВ №32А</t>
  </si>
  <si>
    <t>ПС 35/6кВ ПС Л-1Пл ТП6/0,4кВ №32Б</t>
  </si>
  <si>
    <t>ПС 35/6кВ ПС Л-2Пл ТП6/0,4кВ №16</t>
  </si>
  <si>
    <t>ПС 35/6кВ ПС Л-2Пл ТП6/0,4кВ №17</t>
  </si>
  <si>
    <t>ПС 35/6кВ ПС Л-2Пл ТП6/0,4кВ №19</t>
  </si>
  <si>
    <t>ПС 35/6кВ ПС Л-2Пл ТП6/0,4кВ №19А</t>
  </si>
  <si>
    <t>ПС 35/6кВ ПС Л-2Пл ТП6/0,4кВ №21</t>
  </si>
  <si>
    <t>ПС 35/6кВ ПС Л-2Пл ТП6/0,4кВ №22А</t>
  </si>
  <si>
    <t>ПС 35/6кВ ПС Л-2Пл ТП6/0,4кВ №Шурф</t>
  </si>
  <si>
    <t>ПС 35/6кВ ПС Л-3Пл ТП6/0,4кВ №10</t>
  </si>
  <si>
    <t>ПС 35/6кВ ПС Л-3Пл ТП6/0,4кВ №11</t>
  </si>
  <si>
    <t>ПС 35/6кВ ПС Л-3Пл ТП6/0,4кВ №11А</t>
  </si>
  <si>
    <t>ПС 35/6кВ ПС Л-3Пл ТП6/0,4кВ №12</t>
  </si>
  <si>
    <t>ПС 35/6кВ ПС Л-3Пл ТП6/0,4кВ №12Б</t>
  </si>
  <si>
    <t>ПС 35/6кВ ПС Л-3Пл ТП6/0,4кВ №13</t>
  </si>
  <si>
    <t>ПС 35/6кВ ПС Л-3Пл ТП6/0,4кВ №36</t>
  </si>
  <si>
    <t>ПС 35/6кВ ПС Л-4Пл ТП6/0,4кВ №18</t>
  </si>
  <si>
    <t>ПС 35/6кВ ПС Л-4Пл ТП6/0,4кВ №18А</t>
  </si>
  <si>
    <t>ПС 35/6кВ ПС Л-4Пл ТП6/0,4кВ №23</t>
  </si>
  <si>
    <t>ПС 35/6кВ ПС Л-4Пл ТП6/0,4кВ №23А</t>
  </si>
  <si>
    <t>ПС 35/6кВ ПС Л-2ВЭ ТП6/0,4кВ №26</t>
  </si>
  <si>
    <t>ПС 35/6кВ ПС Л-2ВЭ ТП6/0,4кВ №27</t>
  </si>
  <si>
    <t>ПС 35/6кВ ПС Л-2ВЭ ТП6/0,4кВ №27А</t>
  </si>
  <si>
    <t>ПС 35/6кВ ПС Л-2ВЭТП6/0,4кВ №28</t>
  </si>
  <si>
    <t>ПС 35/6кВ ПС Л-2ВЭ ТП6/0,4кВ №29</t>
  </si>
  <si>
    <t>ПС 35/6кВ ПС Л-2ВЭ ТП6/0,4кВ №30</t>
  </si>
  <si>
    <t>ПС 35/6кВ ПС Л-4ВЭ ТП6/0,4кВ №31</t>
  </si>
  <si>
    <t>ПС 35/6кВ ПС Л-2ВЭ ТП6/0,4кВ №31А</t>
  </si>
  <si>
    <t>ПС 35/6кВ ПС Л-4ВЭ ТП6/0,4кВ №31Б</t>
  </si>
  <si>
    <t>ПС 35/6кВ ПС Л-4ВЭ ТП6/0,4кВ №34</t>
  </si>
  <si>
    <t>СР №2</t>
  </si>
  <si>
    <t>ТМ 63/6-66</t>
  </si>
  <si>
    <t>ТМ 63/10-У1</t>
  </si>
  <si>
    <t>ТМГ 100/10-У1</t>
  </si>
  <si>
    <t>ТМ 40/6-66</t>
  </si>
  <si>
    <t>ТМ 160/6-У1</t>
  </si>
  <si>
    <t>ТМ 160/6-66</t>
  </si>
  <si>
    <t>ТМГ 250/10-У1</t>
  </si>
  <si>
    <t>ТМ 100/6-66</t>
  </si>
  <si>
    <t>1.)100 2.)250 3.)100 4.)160 5.)250</t>
  </si>
  <si>
    <t>ТМ 40/6-65У1</t>
  </si>
  <si>
    <t>ТМ 16/6-У1</t>
  </si>
  <si>
    <t>ТМ 400/6-У1</t>
  </si>
  <si>
    <t>ТМГ 250/6-У1</t>
  </si>
  <si>
    <t>ТМГ 63/6-У1</t>
  </si>
  <si>
    <t>ТМ 100/6-4</t>
  </si>
  <si>
    <t>ТМ 25/10-У1</t>
  </si>
  <si>
    <t>ТСМА 100/6-У1</t>
  </si>
  <si>
    <t>ТМ 400/10-64У1</t>
  </si>
  <si>
    <t>ТМ 100/10-66</t>
  </si>
  <si>
    <t>ТМГ 160/10 УХЛ1</t>
  </si>
  <si>
    <t>ТМ 40/10-0,4 Р54</t>
  </si>
  <si>
    <t>ТМГ-160/6-УХЛ1</t>
  </si>
  <si>
    <t>КТП 6/0,4 кВ №307 фидера №3 от ПС 35/6 "н/п Сабо"</t>
  </si>
  <si>
    <t>ТМ-100/6</t>
  </si>
  <si>
    <t>КТП 6/0,4 кВ №305 фидера №3 от ПС 35/6 "н/п Сабо"</t>
  </si>
  <si>
    <t>ТМ-63/6</t>
  </si>
  <si>
    <t>МТП 6/0,4 кВ №304 фидера №3 от ПС 35/6 "н/п Сабо"</t>
  </si>
  <si>
    <t>КТП 6/0,4 кВ №301 фидера №3 от ПС 35/6 "н/п Сабо"</t>
  </si>
  <si>
    <t>КТП 6/0,4 кВ №206 фидера №2 от ПС 35/6 "Сабо"</t>
  </si>
  <si>
    <t>КТПН 6/0,4 кВ №205 фидера №2 от ПС 35/6 "Сабо"</t>
  </si>
  <si>
    <t>ТМ-160/6</t>
  </si>
  <si>
    <t>КТП 6/0,4 кВ №203 фидера №2 от ПС 35/6 "Сабо"</t>
  </si>
  <si>
    <t>ТМ-250/6</t>
  </si>
  <si>
    <t>КТП 6/0,4 кВ №202 фидера №2 от ПС 35/6 "Сабо"</t>
  </si>
  <si>
    <t>ТМ-40/6</t>
  </si>
  <si>
    <t>МТП 6/0,4 кВ №201 фидера №2 от ПС 35/6 "Сабо"</t>
  </si>
  <si>
    <t>КТПКС 6/0,4 кВ №101 фидера №2 от ПС 35/6 " н/п Сабо"</t>
  </si>
  <si>
    <t>ТМГ-160/6 У1</t>
  </si>
  <si>
    <t>ТП-6/0,4кВ №102 З.Сабо</t>
  </si>
  <si>
    <t>КТП 6/0,4 кВ №103 фидера №1 от ПС 35/6 "Зап. Сабо"</t>
  </si>
  <si>
    <t>КТПН 6/0,4 кВ №104 фидера №1 от ПС 35/6 "Зап. Сабо"</t>
  </si>
  <si>
    <t>КТП 6/0,4 кВ №105 фидера №1 от ПС 35/6 "Зап. Сабо"</t>
  </si>
  <si>
    <t>КТП 6/0,4 кВ №106 фидера №1 от ПС 35/6 "Зап. Сабо"</t>
  </si>
  <si>
    <t>КТП 6/0,4 кВ №109 фидера №1 от ПС 35/6 "Зап. Сабо"</t>
  </si>
  <si>
    <t>КТП 6/0,4 кВ №201 фидера №2 от ПС 35/6 "Зап. Сабо"</t>
  </si>
  <si>
    <t>КТПН 6/0,4 кВ №202 фидера №2 от ПС 35/6 "Зап. Сабо"</t>
  </si>
  <si>
    <t>КТПН 6/0,4 кВ №203 фидера №2 от ПС 35/6 "Зап. Сабо"</t>
  </si>
  <si>
    <t>КТПН 6/0,4 кВ №301 фидера №3 от ПС 35/6 "Зап. Сабо"</t>
  </si>
  <si>
    <t>КТП 6/0,4 кВ №303 фидера №3 от ПС 35/6 "Зап. Сабо"</t>
  </si>
  <si>
    <t>КТПН 6/0,4 кВ №305 фидера №3 от ПС 35/6 "Зап. Сабо"</t>
  </si>
  <si>
    <t>КТПН 6/0,4 кВ №307 фидера №3 от ПС 35/6 "Зап. Сабо"</t>
  </si>
  <si>
    <t>ТМГ-63/6</t>
  </si>
  <si>
    <t>МТП 6/0,4 кВ №309 фидера №3 от ПС 35/6 "Зап. Сабо"</t>
  </si>
  <si>
    <t>КТП 6/0,4 кВ №311 фидера №3 от ПС 35/6 "Зап. Сабо"</t>
  </si>
  <si>
    <t>ТП-6/0,4кВ №312 З.Сабо</t>
  </si>
  <si>
    <t>ТМГ-63/6 У1</t>
  </si>
  <si>
    <t>МТП 6/0,4 кВ №313 фидера №3 от ПС 35/6 "Зап. Сабо"</t>
  </si>
  <si>
    <t>ТСМА-100/6</t>
  </si>
  <si>
    <t>КТП 6/0,4 кВ №313 фидера №3 от ПС 35/6 "Зап. Сабо"</t>
  </si>
  <si>
    <t>КТП 6/0,4 кВ №401 фидера №4 от ПС 35/6 "Зап. Сабо"</t>
  </si>
  <si>
    <t>МТП 6/0,4 кВ №402 фидера №4 от ПС 35/6 "Зап. Сабо"</t>
  </si>
  <si>
    <t>КТП 6/0,4 кВ №403 фидера №4 от ПС 35/6 "Зап. Сабо"</t>
  </si>
  <si>
    <t>КТП 6/0,4 кВ №404 фидера №4 от ПС 35/6 "Зап. Сабо"</t>
  </si>
  <si>
    <t>СР №3</t>
  </si>
  <si>
    <t>ТП 6/0,4кВ №124   Тунгор</t>
  </si>
  <si>
    <t>ТМ-400/6/0,4</t>
  </si>
  <si>
    <t>ТП 6/0,4кВ №151   Тунгор</t>
  </si>
  <si>
    <t>ТМГ-400/6/0,4</t>
  </si>
  <si>
    <t>ТП 6/0,4кВ №153   Тунгор</t>
  </si>
  <si>
    <t>ТМ-160/6/0,4</t>
  </si>
  <si>
    <t>ТП 6/0,4кВ №103   Тунгор</t>
  </si>
  <si>
    <t>ТП 6/0,4кВ №196   Тунгор</t>
  </si>
  <si>
    <t>ТМ-250/6/0,4</t>
  </si>
  <si>
    <t>ТП 6/0,4кВ №170   Тунгор</t>
  </si>
  <si>
    <t>ТМ-100/6/0,4</t>
  </si>
  <si>
    <t>ТП 6/0,4кВ №110   Тунгор</t>
  </si>
  <si>
    <t>ТП 6/0,4кВ №171   Тунгор</t>
  </si>
  <si>
    <t>ТП 6/0,4кВ №100  Тунгор</t>
  </si>
  <si>
    <t>ТМГ-400/6/0,4 УХЛ1</t>
  </si>
  <si>
    <t>ТП 6/0,4кВ №101  Тунгор</t>
  </si>
  <si>
    <t>ТМ-630/6/0,4</t>
  </si>
  <si>
    <t>ТП 6/0,4кВ №102  Тунгор</t>
  </si>
  <si>
    <t>ТП 6/0,4кВ №104  Тунгор</t>
  </si>
  <si>
    <t>ТМГ-100/6/0,4 УХЛ1</t>
  </si>
  <si>
    <t>ТП 6/0,4кВ №105 Тунгор</t>
  </si>
  <si>
    <t>ТМГ-250/6/0,4</t>
  </si>
  <si>
    <t>ТП 6/0,4кВ №109  Тунгор</t>
  </si>
  <si>
    <t>ТМГ-250/6/0,4 УХЛ1</t>
  </si>
  <si>
    <t>ТП 6/0,4кВ №200   Шхунная</t>
  </si>
  <si>
    <t>ТП 6/0,4кВ №201   Шхунная</t>
  </si>
  <si>
    <t>ТП 6/0,4кВ №266   Шхунная</t>
  </si>
  <si>
    <t>ТП 6/0,4кВ №262  Шхунная</t>
  </si>
  <si>
    <t>ТП 6/0,4кВ №239  Шхунная</t>
  </si>
  <si>
    <t>ТП 6/0,4кВ №268  Шхунная</t>
  </si>
  <si>
    <t>ТМ-63/6/0,4</t>
  </si>
  <si>
    <t>ТП 6/0,4кВ №264  Шхунная</t>
  </si>
  <si>
    <t>ТП 6/0,4кВ №255  Шхунная</t>
  </si>
  <si>
    <t>ТМ-40/6/0,4</t>
  </si>
  <si>
    <t>ТП 6/0,4кВ №286 Шхунная</t>
  </si>
  <si>
    <t>ТМГ-160/6/0,4 УХЛ1</t>
  </si>
  <si>
    <t>ТП 6/0,4кВ УДГ   Шхунная</t>
  </si>
  <si>
    <t>ТМГ-40/6/0,4 УХЛ1</t>
  </si>
  <si>
    <t>ТП 6/0,4кВ №6     Одопту</t>
  </si>
  <si>
    <t>ТП 6/0,4кВ №7    Одопту</t>
  </si>
  <si>
    <t>ТМГ-63/6/0,4 УХЛ1</t>
  </si>
  <si>
    <t>ТП 6/0,4кВ №8   Одопту</t>
  </si>
  <si>
    <t>ТП 6/0,4кВ №9    Одопту</t>
  </si>
  <si>
    <t>ТП 6/0,4кВ №11   Одопту</t>
  </si>
  <si>
    <t>ТП 6/0,4кВ №12    Одопту</t>
  </si>
  <si>
    <t>ТП 6/0,4кВ №13   Одопту</t>
  </si>
  <si>
    <t>ТП 6/0,4кВ №14    Одопту</t>
  </si>
  <si>
    <t>ТМГ-160/6/0,4</t>
  </si>
  <si>
    <t>ТП 6/0,4кВ №18   Одопту</t>
  </si>
  <si>
    <t>ТП 6/0,4кВ №30    Одопту</t>
  </si>
  <si>
    <t>ТП 6/0,4кВ №17    Одопту</t>
  </si>
  <si>
    <t>ТП 6/0,4кВ №22    Одопту</t>
  </si>
  <si>
    <t>ТП 6/0,4кВ №26    Одопту</t>
  </si>
  <si>
    <t>ТП 6/0,4кВ №28   Одопту</t>
  </si>
  <si>
    <t>ТП 6/0,4кВ №32   Одопту</t>
  </si>
  <si>
    <t>ТП 6/0,4кВ №19  Одопту</t>
  </si>
  <si>
    <t>ТП 6/0,4кВ №1 "Северный Купол"</t>
  </si>
  <si>
    <t>ТМГ-СЭЩ-1000/10-11УХ11</t>
  </si>
  <si>
    <t>ТП 6/0,4кВ №2 "Северный Купол"</t>
  </si>
  <si>
    <t>ТМГ-1000/10-11УХ11</t>
  </si>
  <si>
    <t>ТП 6/0,4кВ №3 "Северный Купол"</t>
  </si>
  <si>
    <t>ТМГ-1000/10</t>
  </si>
  <si>
    <t>ТП 6/0,4кВ 250кВА Северный купол</t>
  </si>
  <si>
    <t>ТП 6/0,4кВ 1000кВА Северный купол</t>
  </si>
  <si>
    <t>ТМГ-1000/6/0,4</t>
  </si>
  <si>
    <t>ТП 6/0,4кВ №1 "Южный Купол"</t>
  </si>
  <si>
    <t>ТП 6/0,4кВ №2 "Южный Купол"</t>
  </si>
  <si>
    <t>ТП 6/0,4кВ №3 "Южный Купол"</t>
  </si>
  <si>
    <t>ТП 6/0,4кВ №4 "Южный Купол"</t>
  </si>
  <si>
    <t>ТП 6/0,4кВ №5 "Южный Купол"</t>
  </si>
  <si>
    <t>ТП 6/0,4кВ №6 "Южный Купол"</t>
  </si>
  <si>
    <t>Цех№2</t>
  </si>
  <si>
    <t>ТП №101 СР №1 Набиль</t>
  </si>
  <si>
    <t>ТП №102 СР №1 Набиль</t>
  </si>
  <si>
    <t>ТП №103 СР №1 Набиль</t>
  </si>
  <si>
    <t>ТМ-63/10/0,4</t>
  </si>
  <si>
    <t>ТП №103/1 СР №1 Набиль</t>
  </si>
  <si>
    <t>ТМГ-63/6-У1</t>
  </si>
  <si>
    <t>ТП №104 СР №1 Набиль</t>
  </si>
  <si>
    <t>ТМГ-160/6 УХЛ1</t>
  </si>
  <si>
    <t>ТП №105 СР №1 Набиль</t>
  </si>
  <si>
    <t>ТМГ-63/10-УХЛ1</t>
  </si>
  <si>
    <t>ТП №106 СР №1 Набиль</t>
  </si>
  <si>
    <t>ТМГ11-100/10 УХЛ1</t>
  </si>
  <si>
    <t>ТП №201 СР №1 Набиль</t>
  </si>
  <si>
    <t>ТП №202 СР №1 Набиль</t>
  </si>
  <si>
    <t>ТМГ-100/6/0,4</t>
  </si>
  <si>
    <t>ТП №203 СР №1 Набиль</t>
  </si>
  <si>
    <t>10/0,4</t>
  </si>
  <si>
    <t>ТМГ-СЭЩ-63/10 У1</t>
  </si>
  <si>
    <t>ТП №204 СР №1 Набиль</t>
  </si>
  <si>
    <t>ТМГ-250/6-УХЛ1</t>
  </si>
  <si>
    <t>ТП №301 СР №1 Набиль</t>
  </si>
  <si>
    <t>ТМГ-100/10/0,4</t>
  </si>
  <si>
    <t>ТП №302 СР №1 Набиль</t>
  </si>
  <si>
    <t>ТП №303 СР №1 Набиль</t>
  </si>
  <si>
    <t>ТП №304 СР №1 Набиль</t>
  </si>
  <si>
    <t>ТП №305 СР №1 Набиль</t>
  </si>
  <si>
    <t>ТП №306 СР №1 Набиль</t>
  </si>
  <si>
    <t>ТП №307 СР №1 Набиль</t>
  </si>
  <si>
    <t>ТП №308 СР №1 Набиль</t>
  </si>
  <si>
    <t>ТП №309 СР №1 Набиль</t>
  </si>
  <si>
    <t>ТП №310 СР №1 Набиль</t>
  </si>
  <si>
    <t>ТП №311 СР №1 Набиль</t>
  </si>
  <si>
    <t>ТМГ-СЭЩ-160/10 У1</t>
  </si>
  <si>
    <t>ТП №312 СР №1 Набиль</t>
  </si>
  <si>
    <t>ТМГ-250/10 У1</t>
  </si>
  <si>
    <t>ТП №401 СР №1 Набиль</t>
  </si>
  <si>
    <t>ТМГ-400/6 УХЛ 1</t>
  </si>
  <si>
    <t>ТМГ-400/6 У1</t>
  </si>
  <si>
    <t>ТП №202 УКПН СР № 2 Катангли</t>
  </si>
  <si>
    <t>ТМГ-1000/6-УХЛ1</t>
  </si>
  <si>
    <t>ТП №301 СР № 2 Катангли</t>
  </si>
  <si>
    <t>ТМ-100/6-УХЛ1</t>
  </si>
  <si>
    <t>ТП №302 СР № 2 Катангли</t>
  </si>
  <si>
    <t>ТМГ-63/6-0,4</t>
  </si>
  <si>
    <t>ТП №303 СР № 2 Катангли</t>
  </si>
  <si>
    <t>ТМ-63/10-У1</t>
  </si>
  <si>
    <t>ТП №304 СР № 2 Катангли</t>
  </si>
  <si>
    <t>ТП №305 СР № 2 Кататнгли</t>
  </si>
  <si>
    <t>ТМГ-СЭЩ-100/10-01-У1</t>
  </si>
  <si>
    <t>ТП №306 СР № 2 Катангли</t>
  </si>
  <si>
    <t>ТМ-160/6-0,4</t>
  </si>
  <si>
    <t>ТП №307 СР № 2 Катангли</t>
  </si>
  <si>
    <t>ТП №309 СР № 2 Катангли</t>
  </si>
  <si>
    <t>ТМГ-100/10-У1</t>
  </si>
  <si>
    <t>ТП №310 СР № 2 Катангли</t>
  </si>
  <si>
    <t>ТП №311 СР № 2 Катангли</t>
  </si>
  <si>
    <t>ТМ-400/10-74У1</t>
  </si>
  <si>
    <t>ТП №312 СР № 2 Катангли</t>
  </si>
  <si>
    <t>ТМГ -160/6-УХЛ1</t>
  </si>
  <si>
    <t>ТП №3017 СР № 2 Катангли</t>
  </si>
  <si>
    <t>ТМН-160/10-У1</t>
  </si>
  <si>
    <t>ТП №3027 СР № 2 Катангли</t>
  </si>
  <si>
    <t>ТП №402 СР № 2 Катангли</t>
  </si>
  <si>
    <t>ТМ-100/6-0,4</t>
  </si>
  <si>
    <t>ТП №403СР № 2 Катангли</t>
  </si>
  <si>
    <t>ТМГ-100/10- УИ 6/0,4</t>
  </si>
  <si>
    <t>ТП№404 СР № 2 Катангли</t>
  </si>
  <si>
    <t>ТП №405 СР № 2 Катангли</t>
  </si>
  <si>
    <t>ТМ-160-6/0,4</t>
  </si>
  <si>
    <t>ТП №406 СР № 2 Катангли</t>
  </si>
  <si>
    <t>ТП №407 СР № 2 Катангли</t>
  </si>
  <si>
    <t>ТМГ-100/6-0,4</t>
  </si>
  <si>
    <t>ТП №408 СР № 2 Катангли</t>
  </si>
  <si>
    <t>ТП №409 СР № 2 Катангли</t>
  </si>
  <si>
    <t>ТП №410 СР № 2 Катангли</t>
  </si>
  <si>
    <t xml:space="preserve">ТП №411 СР № 2 Катангли </t>
  </si>
  <si>
    <t>ТМГ-160/6УХЛ1</t>
  </si>
  <si>
    <t>ТП №505 СР № 2 Катангли</t>
  </si>
  <si>
    <t>ТП №506 СР № 2 Катангли</t>
  </si>
  <si>
    <t>ТП  №5013 СР № 2 Катангли</t>
  </si>
  <si>
    <t>ТМГ СУ-160/10-У1</t>
  </si>
  <si>
    <t>ТП  №5023 СР № 2 Катангли</t>
  </si>
  <si>
    <t xml:space="preserve"> ТП № 605 СР № 2 Катангли</t>
  </si>
  <si>
    <t>ТП № 606 СР № 2 Катангли</t>
  </si>
  <si>
    <t>ТМ-250/6-0,4</t>
  </si>
  <si>
    <t>ТП № 607 СР № 2 Катангли</t>
  </si>
  <si>
    <t>ТП № 608 СР № 2 Катангли</t>
  </si>
  <si>
    <t>ТМ-160/6-УХЛ1</t>
  </si>
  <si>
    <t>ТП № 609 СР № 2 Катангли</t>
  </si>
  <si>
    <t>ТМГ-200/6-У1</t>
  </si>
  <si>
    <t>ТП  №6013 СР № 2 Катангли</t>
  </si>
  <si>
    <t>ТМГ-630/6-У1</t>
  </si>
  <si>
    <t>ТП № 701 СР № 2 Катангли</t>
  </si>
  <si>
    <t>ТП № 702 СР № 2 Катангли</t>
  </si>
  <si>
    <t>ТМЗ-1000/10-0,4</t>
  </si>
  <si>
    <t>ТП № 703 СР № 2 Катангли</t>
  </si>
  <si>
    <t>ТП № 81 СР № 2 Катангли</t>
  </si>
  <si>
    <t>ТМГ-400/10-У1</t>
  </si>
  <si>
    <t>ТП № 101 СР № 2 Катангли</t>
  </si>
  <si>
    <t>ТМ 63/6-У1</t>
  </si>
  <si>
    <t>ТП № 102 СР № 2 Катангли</t>
  </si>
  <si>
    <t>ТМГ-250/10-У1</t>
  </si>
  <si>
    <t>ТП № 103 СР № 2 Катангли</t>
  </si>
  <si>
    <t>ТМ-250/10-У1</t>
  </si>
  <si>
    <t>ТП № 104 СР № 2 Катангли</t>
  </si>
  <si>
    <t>ТМГ 400/6-У1</t>
  </si>
  <si>
    <t>ТП №  21-100 СР № 3 Ю.Монги</t>
  </si>
  <si>
    <t>ТП 22-100 СР № 3 Ю.Монги</t>
  </si>
  <si>
    <t>ТМ-100/6-66У1</t>
  </si>
  <si>
    <t>ТП 24-400 СР № 3 Ю.Монги</t>
  </si>
  <si>
    <t>ТМГ-400/6-УХЛ1</t>
  </si>
  <si>
    <t>ТП 25-250 СР № 3 Ю.Монги</t>
  </si>
  <si>
    <t>ТП 701-63 СР № 3 Ю.Монги</t>
  </si>
  <si>
    <t>ТП 702-250 СР № 3 Ю.Монги</t>
  </si>
  <si>
    <t>ТП 703-250 СР № 3 Ю.Монги</t>
  </si>
  <si>
    <t>ТП 704-400 СР № 3 Ю.Монги</t>
  </si>
  <si>
    <t>ТП 705-400 СР № 3 Ю.Монги</t>
  </si>
  <si>
    <t>ТМГ-400/6</t>
  </si>
  <si>
    <t>ТП 705/1-250 СР № 3 Ю.Монги</t>
  </si>
  <si>
    <t>ТП 706-250 СР № 3 Ю.Монги</t>
  </si>
  <si>
    <t>ТМ-СЭЩ-250/10-01У1</t>
  </si>
  <si>
    <t>ТП 706/1-250 СР № 3 Ю.Монги</t>
  </si>
  <si>
    <t>ТП 707-250 СР № 3 Ю.Монги</t>
  </si>
  <si>
    <t>ТП 708-160 СР № 3 Ю.Монги</t>
  </si>
  <si>
    <t>ТМ-160/6-У</t>
  </si>
  <si>
    <t>ТП 101-250 СР №3 Монги</t>
  </si>
  <si>
    <t xml:space="preserve">ТП 201-160 СР №3 Монги                  </t>
  </si>
  <si>
    <t>ТП 202-100 СР №3 Монги</t>
  </si>
  <si>
    <t>ТП 203-63 СР №3 Монги нет потребителей</t>
  </si>
  <si>
    <t>63</t>
  </si>
  <si>
    <t>ТП 204-400 СР №3 Монги</t>
  </si>
  <si>
    <t>ТМГ11-400/10-У1</t>
  </si>
  <si>
    <t>ТП 205-400 СР №3 Монги</t>
  </si>
  <si>
    <t>ТФМ-400/10-74У1</t>
  </si>
  <si>
    <t>ТП 206-250 СР №3 Монги</t>
  </si>
  <si>
    <t>ТМГ-СЭЩ-250/10-11 УХЛ1</t>
  </si>
  <si>
    <t>ТП 207-160 СР №3 Монги</t>
  </si>
  <si>
    <t>ТМГ11-160/10-У1</t>
  </si>
  <si>
    <t>ТП 301-400 СР № 3 Монги</t>
  </si>
  <si>
    <t>ТМГ-СЭЩ-400/10-01У1</t>
  </si>
  <si>
    <t>ТП 302-160 СР № 3 Монги</t>
  </si>
  <si>
    <t>ТП 303-25 СР № 3 Монги</t>
  </si>
  <si>
    <t>ТМ-25/10-У1</t>
  </si>
  <si>
    <t>ТП 304-250 СР № 3 Монги</t>
  </si>
  <si>
    <t>ТП 306-1000 СР № 3 Монги</t>
  </si>
  <si>
    <t>ТМГ-СЭЩ-1000/10-11УХЛ</t>
  </si>
  <si>
    <t>ТП 308-400 СР № 3 Монги</t>
  </si>
  <si>
    <t>ТП 309-400 СР № 3 Монги</t>
  </si>
  <si>
    <t>ТП 309/1-160 СР № 3 Монги</t>
  </si>
  <si>
    <t>ТП 401-250 СР № 3 Монги</t>
  </si>
  <si>
    <t>ТП 402-400 СР № 3 Монги</t>
  </si>
  <si>
    <t>ТП 403-2х630 СР № 3 Монги</t>
  </si>
  <si>
    <t>ТП 404-400 СР № 3 Монги</t>
  </si>
  <si>
    <t>ТП 405-400 СР № 3 Монги</t>
  </si>
  <si>
    <t>ТМГ-СЭЩ-400/10-11-УХЛ1</t>
  </si>
  <si>
    <t>ТП 405/1-630 СР № 3 Монги</t>
  </si>
  <si>
    <t>ТМГ-СЭЩ-630/10-УХЛ1</t>
  </si>
  <si>
    <t>ТП 406-400 СР № 3 Монги</t>
  </si>
  <si>
    <t>ТМГ-400/6-У1</t>
  </si>
  <si>
    <t>ТП 407-400 СР № 3 Монги</t>
  </si>
  <si>
    <t>ТП 408-400 СР № 3 Монги</t>
  </si>
  <si>
    <t>ТП 409-100 СР № 3 Монги</t>
  </si>
  <si>
    <t>ТП 410-400 СР № 3 Монги</t>
  </si>
  <si>
    <t>ТП 411-160 СР № 3 Монги</t>
  </si>
  <si>
    <t>ТМГ-СЭЩ-160/10-0 У1</t>
  </si>
  <si>
    <t>ТП 501-400 СР № 3 Монги</t>
  </si>
  <si>
    <t>ТМГ(2)-400/6-У1</t>
  </si>
  <si>
    <t>ТП 502-400 СР № 3 Монги</t>
  </si>
  <si>
    <t>ТП 503-250 СР № 3 Монги</t>
  </si>
  <si>
    <t>ТП 504-250 СР № 3 Монги</t>
  </si>
  <si>
    <t>ТМ-250/10-01-У1</t>
  </si>
  <si>
    <t>ТП 505-250 СР № 3 Монги</t>
  </si>
  <si>
    <t>ТП 506-100 СР № 3 Монги</t>
  </si>
  <si>
    <t>ТП 507-100 СР № 3 Монги</t>
  </si>
  <si>
    <t>ТМ-100/10-У1</t>
  </si>
  <si>
    <t>ТП 61-250 СР № 3 Монги</t>
  </si>
  <si>
    <t>ТП 601-630 СР № 3 Монги</t>
  </si>
  <si>
    <t>ТП 71-250 СР № 3 Монги</t>
  </si>
  <si>
    <t>ТП 51ГКМ-630 СР № 3 Монги</t>
  </si>
  <si>
    <t>ТП 201-400 СР № 3 Мирзоева</t>
  </si>
  <si>
    <t>ТП 301-160 СР № 3 Мирзоева</t>
  </si>
  <si>
    <t>ТП 401-400 СР № 3 Мирзоева</t>
  </si>
  <si>
    <t>ТП 402-160 СР № 3 Мирзоева</t>
  </si>
  <si>
    <t>ТП 403-400 СР № 3 Мирзоева</t>
  </si>
  <si>
    <t>ТМГ-СЭЩ-400/10-УХЛ1</t>
  </si>
  <si>
    <t>ТП 404-630 СР № 3 Мирзоева</t>
  </si>
  <si>
    <t>ТП 405-400 СР № 3 Мирзоева</t>
  </si>
  <si>
    <t>ТП 406-160 СР № 3 Мирзоева</t>
  </si>
  <si>
    <t>ТМГ11-160/10-УХЛ1</t>
  </si>
  <si>
    <t>ТП 407-400 СР № 3 Мирзоева</t>
  </si>
  <si>
    <t>ТП 407/1-250 СР № 3 Мирзоева</t>
  </si>
  <si>
    <t>ТП 408-250 СР № 3 Мирзоева</t>
  </si>
  <si>
    <t>ТМ-250/6-66</t>
  </si>
  <si>
    <t>ТП 409-250 СР № 3 Мирзоева</t>
  </si>
  <si>
    <t>ТП 410-400 СР № 3 Мирзоева</t>
  </si>
  <si>
    <t>ТП 411-160 СР № 3 Мирзоева</t>
  </si>
  <si>
    <t>ТП 411/1-250 СР № 3 Мирзоева</t>
  </si>
  <si>
    <t>ТМГ-СЭЩ-250/10-УХЛ1</t>
  </si>
  <si>
    <t>ТП 412-160 СР № 3 Мирзоева</t>
  </si>
  <si>
    <t>ТП 413-250 СР № 3 Мирзоева</t>
  </si>
  <si>
    <t>ТП 414-160 СР № 3 Мирзоева</t>
  </si>
  <si>
    <t>ТМ-160-У1</t>
  </si>
  <si>
    <t>ТП 415-250 СР № 3 Мирзоева</t>
  </si>
  <si>
    <t>ТП 501-630 СР № 3 Мирзоева</t>
  </si>
  <si>
    <t>ТМГ-630/10-У1</t>
  </si>
  <si>
    <t>ТП 502-250 СР № 3 Мирзоева</t>
  </si>
  <si>
    <t>ТП 503-1000 СР № 3 Мирзоева</t>
  </si>
  <si>
    <t>ТМГ-СЭЩ-1000/10-11УХЛ1</t>
  </si>
  <si>
    <t>ТП 504-630 СР № 3 Мирзоева</t>
  </si>
  <si>
    <t>ТП 505-400 СР № 3 Мирзоева</t>
  </si>
  <si>
    <t>ТП 601-400 СР № 3 Мирзоева</t>
  </si>
  <si>
    <t>ТП 602-400 СР № 3 Мирзоева</t>
  </si>
  <si>
    <t>ТП 603-400 СР № 3 Мирзоева</t>
  </si>
  <si>
    <t>ТП 604-250 СР № 3 Мирзоева</t>
  </si>
  <si>
    <t>ТП 604/1-250 СР № 3 Мирзоева</t>
  </si>
  <si>
    <t>ТП 605-400 СР № 3 Мирзоева</t>
  </si>
  <si>
    <t>ТМГ-400/10/0,4</t>
  </si>
  <si>
    <t>ТП 606-160 СР № 3 Мирзоева</t>
  </si>
  <si>
    <t>ТП 607-250 СР № 3 Мирзоева</t>
  </si>
  <si>
    <t>ТП 61-400 СР № 3 Мирзоева</t>
  </si>
  <si>
    <t>ТП 201-400 СР № 3 Даги</t>
  </si>
  <si>
    <t>ТП 202-400 СР № 3 Даги</t>
  </si>
  <si>
    <t>400</t>
  </si>
  <si>
    <t>ТП 401-250 СР № 3 Даги</t>
  </si>
  <si>
    <t>ТМ-СЭЩ-250/10-01 У1</t>
  </si>
  <si>
    <t>ТП 501-400 СР № 3 Даги</t>
  </si>
  <si>
    <t>ТМГ-СЭЩ-400/10-01 У1</t>
  </si>
  <si>
    <t>ТП 701-63 СР № 3 Даги</t>
  </si>
  <si>
    <t>ТП 702-250  СР № 3 Даги</t>
  </si>
  <si>
    <t>ТП 702/1-63  СР № 3 Даги</t>
  </si>
  <si>
    <t>ТМГ-63/6У1</t>
  </si>
  <si>
    <t>ТП 703-400 СР № 3 Даги</t>
  </si>
  <si>
    <t>ТП 401-160            СР № 3 Вал</t>
  </si>
  <si>
    <t>ТП 402-160          СР № 3 Вал</t>
  </si>
  <si>
    <t>ТП ЦТНГ №2-160          СР № 3 Вал</t>
  </si>
  <si>
    <t>ТМГ-160/10-У1</t>
  </si>
  <si>
    <t>КТПН-10/0,4 кВ ГРС№1 г.Комсомольск-на-Амуре</t>
  </si>
  <si>
    <t>ТМ-40</t>
  </si>
  <si>
    <t>ТП-10/0,4 кВ ГРС№4 г.Амурск</t>
  </si>
  <si>
    <t>ТМ-160</t>
  </si>
  <si>
    <t>КТПН-6/0,4 кВ №578 РЭБг.ЦТНГ№5 Комсомольск-на-Амуре</t>
  </si>
  <si>
    <t>TTU AI</t>
  </si>
  <si>
    <t>ТП 6/0,4кВ №1 ЭСН №3 (ДЭС Циммермановка)</t>
  </si>
  <si>
    <t>ТМГ-250</t>
  </si>
  <si>
    <t>ТП 6/0,4кВ №2ЭСН №3 (ДЭС Циммермановка)</t>
  </si>
  <si>
    <t>ТП 6/0,4кВ №3ЭСН №3 (ДЭС Циммермановка)</t>
  </si>
  <si>
    <t xml:space="preserve">ТМ-250                        </t>
  </si>
  <si>
    <t xml:space="preserve">            ТМ-400</t>
  </si>
  <si>
    <t xml:space="preserve">по Автотрассе  Де-Кастри-Лазарево 5км., промзона Береговые сооружения "УРЕЗ"Однотрансформаторная подстанция 10\0,4кВ </t>
  </si>
  <si>
    <t>ТМ 100/10-66У1</t>
  </si>
  <si>
    <t xml:space="preserve">по Автотрассе  Де-Кастри-Лазарево 5км., промзона Береговые сооружения "УРЕЗ". Однотрансформаторная подстанция 10\0,4кВ </t>
  </si>
  <si>
    <t>Цех№3</t>
  </si>
  <si>
    <t>ТП №701 БПО-630</t>
  </si>
  <si>
    <t>ТМ-630/6</t>
  </si>
  <si>
    <t>ТП №702  РН"Информ"-100 кВа.</t>
  </si>
  <si>
    <t>ТП 6/0,4 "СМПХ" -250 кВа.</t>
  </si>
  <si>
    <t>ТП 6/0,4 Котельная№4 (Родниковая)-250 кВа.</t>
  </si>
  <si>
    <t>ТП 6/0,4 СН "Головное"-63кВа.</t>
  </si>
  <si>
    <t>ТП-6/0.4 кВ №70</t>
  </si>
  <si>
    <t>ТП-6/0.4 кВ №102</t>
  </si>
  <si>
    <t>ТП-6/0.4 кВ №185</t>
  </si>
  <si>
    <t>ТМ-400/6</t>
  </si>
  <si>
    <t>ТП-6/0.4 кВ №193</t>
  </si>
  <si>
    <t>ТП-6/0.4 кВ №248</t>
  </si>
  <si>
    <t>Таблица № 5.1.</t>
  </si>
  <si>
    <t xml:space="preserve">о наличии свободной  для технологического присоединения  трансформаторной мощности  с указанием текущего объема  свободной мощности по центрам питания  напряжением ниже 35 кВ </t>
  </si>
  <si>
    <t>Контрольные замеры электрических параметров режимов работы оборудования объектов электросетевого хозяйства проводятся два раза в год (июнь и декабрь)</t>
  </si>
  <si>
    <t>Не применяется</t>
  </si>
  <si>
    <t>Таблица № 5</t>
  </si>
  <si>
    <t xml:space="preserve"> Информация приведена в таблице № 5.1</t>
  </si>
  <si>
    <t xml:space="preserve">     - выполнение сторонами договора мероприятий, предусмотренных договором и технических условий;</t>
  </si>
  <si>
    <t xml:space="preserve">     - составление акта об осуществлении технологического присоединения.</t>
  </si>
  <si>
    <r>
      <rPr>
        <b/>
        <sz val="16"/>
        <color indexed="8"/>
        <rFont val="Times New Roman"/>
        <family val="1"/>
        <charset val="204"/>
      </rPr>
      <t>19 м) абзац 14</t>
    </r>
    <r>
      <rPr>
        <sz val="16"/>
        <color indexed="8"/>
        <rFont val="Times New Roman"/>
        <family val="1"/>
        <charset val="204"/>
      </rPr>
      <t xml:space="preserve"> о программе по энергосбережению и повышению энергетической эффективности</t>
    </r>
  </si>
  <si>
    <r>
      <t xml:space="preserve">19 н) </t>
    </r>
    <r>
      <rPr>
        <sz val="16"/>
        <color indexed="8"/>
        <rFont val="Times New Roman"/>
        <family val="1"/>
        <charset val="204"/>
      </rPr>
      <t>об отчетах о реализации инвестиционной программы и обосновывающих их материалах</t>
    </r>
  </si>
  <si>
    <t>Ежеквартально</t>
  </si>
  <si>
    <r>
      <rPr>
        <b/>
        <sz val="16"/>
        <color indexed="8"/>
        <rFont val="Times New Roman"/>
        <family val="1"/>
        <charset val="204"/>
      </rPr>
      <t>19 г) абзац 6</t>
    </r>
    <r>
      <rPr>
        <sz val="16"/>
        <color indexed="8"/>
        <rFont val="Times New Roman"/>
        <family val="1"/>
        <charset val="204"/>
      </rPr>
      <t xml:space="preserve"> об объеме недопоставленной  в результате аварийных отключений  электрической энергии</t>
    </r>
  </si>
  <si>
    <r>
      <rPr>
        <b/>
        <sz val="16"/>
        <color indexed="8"/>
        <rFont val="Times New Roman"/>
        <family val="1"/>
        <charset val="204"/>
      </rPr>
      <t>19 г) абзац 7</t>
    </r>
    <r>
      <rPr>
        <sz val="16"/>
        <color indexed="8"/>
        <rFont val="Times New Roman"/>
        <family val="1"/>
        <charset val="204"/>
      </rPr>
      <t xml:space="preserve">  о наличии свободной  для технологического присоединения  трансформаторной мощности  с указанием текущего объема  свободной мощности по центрам питания  напряжением 35 Кв и выше</t>
    </r>
  </si>
  <si>
    <r>
      <t xml:space="preserve">19 г) абзац 9 </t>
    </r>
    <r>
      <rPr>
        <sz val="16"/>
        <color indexed="8"/>
        <rFont val="Times New Roman"/>
        <family val="1"/>
        <charset val="204"/>
      </rPr>
      <t>о вводе в ремонт  и выводе из ремонта  электросетевых объектов  с указанием сроков</t>
    </r>
  </si>
  <si>
    <r>
      <rPr>
        <b/>
        <sz val="16"/>
        <color indexed="8"/>
        <rFont val="Times New Roman"/>
        <family val="1"/>
        <charset val="204"/>
      </rPr>
      <t>19 д) абзац 1</t>
    </r>
    <r>
      <rPr>
        <sz val="16"/>
        <color indexed="8"/>
        <rFont val="Times New Roman"/>
        <family val="1"/>
        <charset val="204"/>
      </rPr>
      <t xml:space="preserve"> о наличии (об отсутствии) технической возможности доступа к регулируемым товарам (работам, услугам) субъектов естественных монополий 
</t>
    </r>
  </si>
  <si>
    <r>
      <rPr>
        <b/>
        <sz val="16"/>
        <color indexed="8"/>
        <rFont val="Times New Roman"/>
        <family val="1"/>
        <charset val="204"/>
      </rPr>
      <t xml:space="preserve">19 д) абзац 2 </t>
    </r>
    <r>
      <rPr>
        <sz val="16"/>
        <color indexed="8"/>
        <rFont val="Times New Roman"/>
        <family val="1"/>
        <charset val="204"/>
      </rPr>
      <t xml:space="preserve">количество  поданных заявок  и объема мощности, необходимого для их удовлетворения </t>
    </r>
  </si>
  <si>
    <r>
      <rPr>
        <b/>
        <sz val="16"/>
        <color indexed="8"/>
        <rFont val="Times New Roman"/>
        <family val="1"/>
        <charset val="204"/>
      </rPr>
      <t xml:space="preserve">19 д) абзац 3 </t>
    </r>
    <r>
      <rPr>
        <sz val="16"/>
        <color indexed="8"/>
        <rFont val="Times New Roman"/>
        <family val="1"/>
        <charset val="204"/>
      </rPr>
      <t xml:space="preserve">количество заключенных договоров об осуществлении технологического присоединения к электрическим сетям ,содержащих сведения  об объемах присоединенной мощности ,сроке и  оплате  по каждому договору </t>
    </r>
  </si>
  <si>
    <r>
      <t xml:space="preserve">19 д) абзац 4 </t>
    </r>
    <r>
      <rPr>
        <sz val="16"/>
        <color indexed="8"/>
        <rFont val="Times New Roman"/>
        <family val="1"/>
        <charset val="204"/>
      </rPr>
      <t xml:space="preserve">количество аннулированных заявок  на технологическое присоединение </t>
    </r>
  </si>
  <si>
    <r>
      <t xml:space="preserve">19 д) абзац 5 </t>
    </r>
    <r>
      <rPr>
        <sz val="16"/>
        <color indexed="8"/>
        <rFont val="Times New Roman"/>
        <family val="1"/>
        <charset val="204"/>
      </rPr>
      <t>количество выполненных присоединений  и присоединенной мощности</t>
    </r>
  </si>
  <si>
    <r>
      <rPr>
        <b/>
        <sz val="16"/>
        <color indexed="8"/>
        <rFont val="Times New Roman"/>
        <family val="1"/>
        <charset val="204"/>
      </rPr>
      <t>19 е) о</t>
    </r>
    <r>
      <rPr>
        <sz val="16"/>
        <color indexed="8"/>
        <rFont val="Times New Roman"/>
        <family val="1"/>
        <charset val="204"/>
      </rPr>
      <t xml:space="preserve"> величине резервируемой максимальной мощности, определяемой  в соответствии с  Правилами  недискриминационного доступа  к услугам по передаче  электрической энергии  и оказания  этих  услуг, утвержденное Постановлениями  Правительства РФ № 861 в разбивке по уровням напряжения   </t>
    </r>
  </si>
  <si>
    <t>Годовая до 01 апреля (за предыдущий год)</t>
  </si>
  <si>
    <t>До 01 мая (за 10 дней до подачи в РЭК)</t>
  </si>
  <si>
    <t>В течение 5 дней после поступления решения об утв.тарифов</t>
  </si>
  <si>
    <t>Ежемесячно</t>
  </si>
  <si>
    <t>В личном кабинете сетевой организации в отношении каждой заявки на тех. присоединение</t>
  </si>
  <si>
    <t>В личном кабинете сетевой организации в отношении каждой заявки на тех присоединение</t>
  </si>
  <si>
    <t>В течение 10 дней со дня вступления в силу изменений (раз в год)</t>
  </si>
  <si>
    <t>В течение 5 рабочих со дня получения заявления от лица,намеревающего  осуществить перераспределения мощности -в личном кабинете и 7 дней для письменного ответа</t>
  </si>
  <si>
    <t>Ежегодно</t>
  </si>
  <si>
    <t>Отчёты не формируются в связи с отсутствием инвестиционной программы</t>
  </si>
  <si>
    <t>Подача заявки на осуществление технологического присоединения энергопринимающих устройств заявителей, указанных в пунктах 12, 13 и 14 Правил технологического присоединения энергопринимающих устройств потребителей электрической энергии, объектов по производству электрической энергии, а также объектов электросетевого хозяйства, принадлежащих сетевым организациям и иным лицам, к электрическим сетям, утвержденных постановлением Правительства Российской Федерации от 27 декабря 2004 г. N 861.</t>
  </si>
  <si>
    <t>Программа ООО "РН-Сахалинморнефтегаз" по энергосбережению и повышению энергетической эффективности на 2021 год разработана согласно Федерального закона от 23.11.2009 № 261-ФЗ «Об энергосбережении и повышении энергетической эффективности и о внесении изменений в отдельные законодательные акты Российской Федерации», предусматривает снижение технологического расхода электрической энергии при транспортировке ее по сетям Общества.</t>
  </si>
  <si>
    <t>к пункту 19 г) абзац 2 - абзац 3 Постановления Правительства РФ № 24 от 21.01.2004</t>
  </si>
  <si>
    <t>Марка трансформатора</t>
  </si>
  <si>
    <t>ТОNх-160</t>
  </si>
  <si>
    <t>ТОNх-100</t>
  </si>
  <si>
    <t>1.)ТМПН 100/10-82У1 2.)ТМПН 250/10-82У1 3.)ТМ 100-66 У1  4.)ТМГ 160/10-У1  5.)ТМГ 250/10-У1</t>
  </si>
  <si>
    <t>ТОNх-250</t>
  </si>
  <si>
    <t>Ежегодно, до 31.12.</t>
  </si>
  <si>
    <t>Напряжение,               кВ</t>
  </si>
  <si>
    <t>Номинальная мощность, кВА</t>
  </si>
  <si>
    <t>ТМ 50 /10</t>
  </si>
  <si>
    <t>КТП 6/0,4 кВ №319 фидера №3 от ПС 35/6 "Мухто"</t>
  </si>
  <si>
    <t>КТП 6/0,4 кВ №329 фидера №3 от ПС 35/6 "Мухто"</t>
  </si>
  <si>
    <t>КТП 6/0,4 кВ №331 фидера №3 от ПС 35/6 "Мухто"</t>
  </si>
  <si>
    <t>КТП 6/0,4 кВ №336 фидера №3 от ПС 35/6 "Мухто"</t>
  </si>
  <si>
    <t>КТП 6/0,4 кВ №341 фидера №3 от ПС 35/6 "Мухто"</t>
  </si>
  <si>
    <t>КТП 6/0,4 кВ №343 фидера №3 от ПС 35/6 "Мухто"</t>
  </si>
  <si>
    <t>КТП 6/0,4 кВ №344 фидера №3 от ПС 35/6 "Мухто"</t>
  </si>
  <si>
    <t>КТП 6/0,4 кВ №345 фидера №3 от ПС 35/6 "Мухто"</t>
  </si>
  <si>
    <t>КТП 6/0,4 кВ №412 фидера №4 от ПС 35/6 "Мухто"</t>
  </si>
  <si>
    <t>КТП 6/0,4 кВ №414 фидера №4 от ПС 35/6 "Мухто"</t>
  </si>
  <si>
    <t>КТП 6/0,4 кВ №415 фидера №4 от ПС 35/6 "Мухто"</t>
  </si>
  <si>
    <t>КТП 6/0,4 кВ №425 фидера №4 от ПС 35/6 "Мухто"</t>
  </si>
  <si>
    <t>КТП 6/0,4 кВ №428 фидера №4 от ПС 35/6 "Мухто"</t>
  </si>
  <si>
    <t>КТП 6/0,4 кВ №439 фидера №4 от ПС 35/6 "Мухто"</t>
  </si>
  <si>
    <t>КТП 6/0,4 кВ №440 фидера №4 от ПС 35/6 "Мухто"</t>
  </si>
  <si>
    <t>КТП 6/0,4 кВ №447 фидера №4 от ПС 35/6 "Мухто"</t>
  </si>
  <si>
    <t>КТП 6/0,4 кВ №"Ахчи" фидера №4 от ПС 35/6 "Мухто"</t>
  </si>
  <si>
    <t>КТП 6/0,4 кВ № 501 фидера №5 от ПС 35/6 "Мухто"</t>
  </si>
  <si>
    <t>КТП 6/0,4 кВ № 502 фидера №5 от ПС 35/6 "Мухто"</t>
  </si>
  <si>
    <t>КТП 6/0,4 кВ № 503 фидера №5 от ПС 35/6 "Мухто"</t>
  </si>
  <si>
    <t>КТП 6/0,4 кВ № 505 фидера №5 от ПС 35/6 "Мухто"</t>
  </si>
  <si>
    <t>КТП 6/0,4 кВ № 507 фидера №5 от ПС 35/6 "Мухто"</t>
  </si>
  <si>
    <t>КТП 6/0,4 кВ № 508 фидера №5 от ПС 35/6 "Мухто"</t>
  </si>
  <si>
    <t>КТП 6/0,4 кВ № 509 фидера №5 от ПС 35/6 "Мухто"</t>
  </si>
  <si>
    <t>КТП 6/0,4 кВ № 521 фидера №5 от ПС 35/6 "Мухто"</t>
  </si>
  <si>
    <t>КТП 6/0,4 кВ № 516 фидера №5 от ПС 35/6 "Мухто"</t>
  </si>
  <si>
    <t>КТП 6/0,4 кВ № 517 фидера №5 от ПС 35/6 "Мухто"</t>
  </si>
  <si>
    <t>КТП 6/0,4 кВ № 518 фидера №5 от ПС 35/6 "Мухто"</t>
  </si>
  <si>
    <t>КТП 6/0,4 кВ № 522 фидера №5 от ПС 35/6 "Мухто"</t>
  </si>
  <si>
    <t>КТП 6/0,4 кВ № 523 фидера №5 от ПС 35/6 "Мухто"</t>
  </si>
  <si>
    <t>МТП 6/0,4 кВ №318 фидера №3 от ПС 35/6 "Мухто"</t>
  </si>
  <si>
    <t>КТПН 6/0,4 кВ №330 фидера №3 от ПС 35/6 "Мухто"</t>
  </si>
  <si>
    <t>КТПН 6/0,4 кВ №332 фидера №3 от ПС 35/6 "Мухто"</t>
  </si>
  <si>
    <t>КТПН 6/0,4 кВ №342 фидера №3 от ПС 35/6 "Мухто"</t>
  </si>
  <si>
    <t>КТПН 6/0,4 кВ №346 фидера №3 от ПС 35/6 "Мухто"</t>
  </si>
  <si>
    <t>КТПН 6/0,4 кВ №401 фидера №4 от ПС 35/6 "Мухто"</t>
  </si>
  <si>
    <t>КТПН 6/0,4 кВ №426 фидера №4 от ПС 35/6 "Мухто"</t>
  </si>
  <si>
    <t>КТПН 6/0,4 кВ №427 фидера №4 от ПС 35/6 "Мухто"</t>
  </si>
  <si>
    <t>КТПН 6/0,4 кВ №429 фидера №4 от ПС 35/6 "Мухто"</t>
  </si>
  <si>
    <t>КТПН 6/0,4 кВ №437 фидера №4 от ПС 35/6 "Мухто"</t>
  </si>
  <si>
    <t>КТПН 6/0,4 кВ №438 фидера №4 от ПС 35/6 "Мухто"</t>
  </si>
  <si>
    <t>ТП 6/0,4 кВ № 513 фидера №5 от ПС 35/6 "Мухто"</t>
  </si>
  <si>
    <t>КТП 6/0,4 кВ №101 фидера №1 от ПС 35/6 "н/п Сабо"</t>
  </si>
  <si>
    <t>КТП 6/0,4 кВ №102 фидера №1 от ПС 35/6 "н/п Сабо"</t>
  </si>
  <si>
    <t>КТП 6/0,4 кВ №104 фидера №1 от ПС 35/6 "н/п Сабо"</t>
  </si>
  <si>
    <t>КТП 6/0,4 кВ №105 фидера №1 от ПС 35/6 "н/п Сабо"</t>
  </si>
  <si>
    <t>КТП 6/0,4 кВ №107 фидера №1 от ПС 35/6 "н/п Сабо"</t>
  </si>
  <si>
    <t>КТП 6/0,4 кВ №108 фидера №1 от ПС 35/6 "н/п Сабо"</t>
  </si>
  <si>
    <t>На официальном сайте сетевой организации или ином официальном сайте в сети "Интернет", определяемом Правительством Российской Федерации, не позднее 1 апреля года, следующего за отчетным годом</t>
  </si>
  <si>
    <t>П/С 35/6 кВ                             "2 площадь"</t>
  </si>
  <si>
    <t>П/С 35/6 кВ                         "НП Сабо"</t>
  </si>
  <si>
    <t>П/С 35/6 кВ                  "Мухто"</t>
  </si>
  <si>
    <t>П/С 35/6 кВ                 "Западное Сабо"</t>
  </si>
  <si>
    <t>П/С 35/6 кВ                    "Одопту-суша"</t>
  </si>
  <si>
    <t>П/С 35/6 кВ               "Нельма"</t>
  </si>
  <si>
    <t xml:space="preserve">  ПС-35/6кВ                           "2-я Бригада"</t>
  </si>
  <si>
    <t xml:space="preserve">  ПС 35/6                     "Южные Монги"</t>
  </si>
  <si>
    <t xml:space="preserve"> ПС-35/6кВ                     "Даги"</t>
  </si>
  <si>
    <t>П/С 35/6 кВ              "Колендо"</t>
  </si>
  <si>
    <t>П/С 35/6 кВ              "Сахарная сопка"</t>
  </si>
  <si>
    <t>П/С 35/6 кВ                  "БКНС"</t>
  </si>
  <si>
    <t>Номер моб.телефона: 8 (42437) 51-215.                                                                         Адрес эл.почты: Tatyana.Bokova@ipc-oil.ru</t>
  </si>
  <si>
    <t>энергопринимающих  устройств к электросетям ООО "ННК-Сахалинморнефтегаз"</t>
  </si>
  <si>
    <r>
      <t xml:space="preserve">     ООО «ННК-Сахалинморнефтегаз»» осуществляет мероприятия по технологическому присоединению в порядке, определенном Правилами технологического присоединения энергопринимающих устройств потребителей электрической энергии, объектов по производству электрической энергии, а также объектов электросетевого хозяйства, принадлежащих сетевым организациям и иным лицам, к электрическим сетям, утвержденными Постановление Правительства РФ от 27.12.2004 N 861 (ред. от 09.10.2021) "Об утверждении Правил недискриминационного доступа к услугам по передаче электрической энергии и оказания этих услуг, Правил недискриминационного доступа к услугам по оперативно-диспетчерскому управлению в электроэнергетике и оказания этих услуг, Правил недискриминационного доступа к услугам администратора торговой системы оптового рынка и оказания этих услуг и Правил технологического присоединения энергопринимающих устройств потребителей электрической энергии, объектов по производству электрической энергии, а также объектов электросетевого хозяйства, принадлежащих сетевым организациям и иным лицам, к электрическим сетям" (</t>
    </r>
    <r>
      <rPr>
        <b/>
        <sz val="10"/>
        <color theme="1"/>
        <rFont val="Arial"/>
        <family val="2"/>
        <charset val="204"/>
      </rPr>
      <t>далее – Правила</t>
    </r>
    <r>
      <rPr>
        <sz val="10"/>
        <color theme="1"/>
        <rFont val="Arial"/>
        <family val="2"/>
        <charset val="204"/>
      </rPr>
      <t>), а именно:</t>
    </r>
  </si>
  <si>
    <t>по ООО "ННК-Сахалинморнефтегаз"</t>
  </si>
  <si>
    <t>Два раза в год (лето, зима)</t>
  </si>
  <si>
    <t>Программа ООО "ННК-Сахалинморнефтегаз" по энергосбережению и повышению энергетической эффективности на 2021 год разработана согласно Федерального закона от 23.11.2009 № 261-ФЗ «Об энергосбережении и повышении энергетической эффективности и о внесении изменений в отдельные законодательные акты Российской Федерации», предусматривает снижение технологического расхода электрической энергии при транспортировке ее по сетям Общества.</t>
  </si>
  <si>
    <t>ООО "ННК-Сахалинморнефтегаз" оказывает услугу по передачи электрической энергии гарантирующим поставщикам ОАО «Охинская ТЭЦ» и ОАО «Ногликская ГЭС» и не имеет договорных отношений с конечными потребителями электрической энергии. Электроэнергия поступает в сети предприятия от гарантирующих поставщиков на уровне СН-1, а так же из сетей смежных сетевых организаций: ОАО «Сахалинэнерго», ООО «Охинские электрические сети», МУП «Водоканал».</t>
  </si>
  <si>
    <t xml:space="preserve"> ГН  Т-522 </t>
  </si>
  <si>
    <t>СН2 Т-522, Т-523</t>
  </si>
  <si>
    <t>СН1</t>
  </si>
  <si>
    <t>СН2</t>
  </si>
  <si>
    <t>ВН</t>
  </si>
  <si>
    <t>НН</t>
  </si>
  <si>
    <t>Пояснения</t>
  </si>
  <si>
    <t>НН (приравненное к населению)</t>
  </si>
  <si>
    <t>Замеры активных и реактивных нагрузок произведены 20 декабря 2023 года.</t>
  </si>
  <si>
    <r>
      <rPr>
        <b/>
        <sz val="16"/>
        <color indexed="8"/>
        <rFont val="Times New Roman"/>
        <family val="1"/>
        <charset val="204"/>
      </rPr>
      <t xml:space="preserve">19 ф) </t>
    </r>
    <r>
      <rPr>
        <sz val="16"/>
        <color indexed="8"/>
        <rFont val="Times New Roman"/>
        <family val="1"/>
        <charset val="204"/>
      </rPr>
      <t>об условиях заключенного соглашения об условиях осуществления регулируемых видов деятельности и (или) изменениях, вносимых в соглашение об условиях осуществления регулируемых видов деятельности, о расторжении соглашения об условиях осуществления регулируемых видов деятельности.</t>
    </r>
  </si>
  <si>
    <t>в течение 5 рабочих дней со дня принятия решения о согласовании заключения соглашения об условиях осуществления регулируемых видов деятельности</t>
  </si>
  <si>
    <t>Не раскрывается в связи с отсутствием согласовании заключения соглашения об условиях осуществления регулируемых видов деятельности</t>
  </si>
  <si>
    <t>Январь 2024 г., факт</t>
  </si>
  <si>
    <t>Февраль 2024 г., факт</t>
  </si>
  <si>
    <t>Март 2024 г., факт</t>
  </si>
  <si>
    <t>Апрель 2024 г., факт</t>
  </si>
  <si>
    <t>Май 2024 г.,   факт</t>
  </si>
  <si>
    <t>Июнь 2024 г., факт</t>
  </si>
  <si>
    <t>Июль 2024 г., факт</t>
  </si>
  <si>
    <t>Август 2024 г., факт</t>
  </si>
  <si>
    <t>Сентябрь 2024, г., факт</t>
  </si>
  <si>
    <t>Октябрь 2024 г., факт</t>
  </si>
  <si>
    <t>Ноябрь 2024 г., факт</t>
  </si>
  <si>
    <t>Декабрь 2024 г., факт</t>
  </si>
  <si>
    <t>2024 г.,           факт</t>
  </si>
  <si>
    <t>Стандарты раскрытия информации сетевой организацией ООО"ННК-Сахалинморнефтегаз" за 2024 год</t>
  </si>
  <si>
    <t>Информация размещена  на официальном сайте  ООО"ННК-Сахалинморнефтегаз" 31.03.2024.</t>
  </si>
  <si>
    <r>
      <t>Замеры активных и реактивных нагрузок произведены с 20.12.2023 с 00</t>
    </r>
    <r>
      <rPr>
        <vertAlign val="superscript"/>
        <sz val="16"/>
        <color theme="1"/>
        <rFont val="Times New Roman"/>
        <family val="1"/>
        <charset val="204"/>
      </rPr>
      <t>00</t>
    </r>
    <r>
      <rPr>
        <vertAlign val="subscript"/>
        <sz val="16"/>
        <color theme="1"/>
        <rFont val="Times New Roman"/>
        <family val="1"/>
        <charset val="204"/>
      </rPr>
      <t xml:space="preserve"> </t>
    </r>
    <r>
      <rPr>
        <sz val="16"/>
        <color theme="1"/>
        <rFont val="Times New Roman"/>
        <family val="1"/>
        <charset val="204"/>
      </rPr>
      <t>по 24</t>
    </r>
    <r>
      <rPr>
        <vertAlign val="superscript"/>
        <sz val="16"/>
        <color theme="1"/>
        <rFont val="Times New Roman"/>
        <family val="1"/>
        <charset val="204"/>
      </rPr>
      <t>00</t>
    </r>
    <r>
      <rPr>
        <sz val="16"/>
        <color theme="1"/>
        <rFont val="Times New Roman"/>
        <family val="1"/>
        <charset val="204"/>
      </rPr>
      <t xml:space="preserve"> 20.12.2023.                                                 Информация размещена на официальном сайте ООО"ННК-Сахалинморнефтегаз" 30.12.2023.                       </t>
    </r>
  </si>
  <si>
    <t>ООО "ННК-Сахалинморнефтегаз" оказывает услугу по передачи электрической энергии гарантирующим поставщикам ОАО «Охинская ТЭЦ» и ОАО «Ногликская ГЭС» и не имеет договорных отношений с конечными потребителями электрической энергиию. Электроэнергия поступает в сети предприятия от гарантирующих поставщиков на уровне СН-1, а так же из сети смежных сетевых организаций ОАО «Сахалинэнерго», ООО «Охинские электрические сети», МУП «Водоканал».Информация размещена на официальном сайте                                     ООО"ННК-Сахалинморнефтегаз".</t>
  </si>
  <si>
    <t>Замеры активных и реактивных нагрузок произведены 19/.06.2024</t>
  </si>
  <si>
    <r>
      <t>Замеры активных и реактивных нагрузок произведены с 19.06.2024 с 00</t>
    </r>
    <r>
      <rPr>
        <vertAlign val="superscript"/>
        <sz val="16"/>
        <color theme="1"/>
        <rFont val="Times New Roman"/>
        <family val="1"/>
        <charset val="204"/>
      </rPr>
      <t>00</t>
    </r>
    <r>
      <rPr>
        <vertAlign val="subscript"/>
        <sz val="16"/>
        <color theme="1"/>
        <rFont val="Times New Roman"/>
        <family val="1"/>
        <charset val="204"/>
      </rPr>
      <t xml:space="preserve"> </t>
    </r>
    <r>
      <rPr>
        <sz val="16"/>
        <color theme="1"/>
        <rFont val="Times New Roman"/>
        <family val="1"/>
        <charset val="204"/>
      </rPr>
      <t>по 24</t>
    </r>
    <r>
      <rPr>
        <vertAlign val="superscript"/>
        <sz val="16"/>
        <color theme="1"/>
        <rFont val="Times New Roman"/>
        <family val="1"/>
        <charset val="204"/>
      </rPr>
      <t>00</t>
    </r>
    <r>
      <rPr>
        <sz val="16"/>
        <color theme="1"/>
        <rFont val="Times New Roman"/>
        <family val="1"/>
        <charset val="204"/>
      </rPr>
      <t xml:space="preserve"> 19.06.2024 .                                                Информация размещена на официальном сайте ООО"ННК-Сахалинморнефтегаз" 26.06.2024.                       </t>
    </r>
  </si>
  <si>
    <t>декабрь 2024 г.</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</si>
</sst>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43">
    <numFmt numFmtId="43" formatCode="_-* #,##0.00\ _₽_-;\-* #,##0.00\ _₽_-;_-* &quot;-&quot;??\ _₽_-;_-@_-"/>
    <numFmt numFmtId="164" formatCode="#,##0.0"/>
    <numFmt numFmtId="165" formatCode="dd/mm/yy;@"/>
    <numFmt numFmtId="166" formatCode="_-* #,##0.00&quot;р.&quot;_-;\-* #,##0.00&quot;р.&quot;_-;_-* &quot;-&quot;??&quot;р.&quot;_-;_-@_-"/>
    <numFmt numFmtId="167" formatCode="_-* #,##0.00_р_._-;\-* #,##0.00_р_._-;_-* &quot;-&quot;??_р_._-;_-@_-"/>
    <numFmt numFmtId="168" formatCode="_-* #,##0&quot;р.&quot;_-;\-* #,##0&quot;р.&quot;_-;_-* &quot;-р.&quot;_-;_-@_-"/>
    <numFmt numFmtId="169" formatCode="_-* #,##0\ &quot;d.&quot;_-;\-* #,##0\ &quot;d.&quot;_-;_-* &quot;-&quot;\ &quot;d.&quot;_-;_-@_-"/>
    <numFmt numFmtId="170" formatCode="_-* #,##0\ _р_._-;\-* #,##0\ _р_._-;_-* &quot;-&quot;\ _р_._-;_-@_-"/>
    <numFmt numFmtId="171" formatCode="_(&quot;$&quot;* #,##0_);_(&quot;$&quot;* \(#,##0\);_(&quot;$&quot;* &quot;-&quot;_);_(@_)"/>
    <numFmt numFmtId="172" formatCode="General_)"/>
    <numFmt numFmtId="173" formatCode="_-* #,##0\ _d_._-;\-* #,##0\ _d_._-;_-* &quot;-&quot;\ _d_._-;_-@_-"/>
    <numFmt numFmtId="174" formatCode="#,##0\ &quot;р.&quot;;[Red]\-#,##0\ &quot;р.&quot;"/>
    <numFmt numFmtId="175" formatCode="_-* #,##0.00\ _р_._-;\-* #,##0.00\ _р_._-;_-* &quot;-&quot;??\ _р_._-;_-@_-"/>
    <numFmt numFmtId="176" formatCode="0.0%"/>
    <numFmt numFmtId="177" formatCode="#,##0;\-#,##0;"/>
    <numFmt numFmtId="178" formatCode="#,##0.000"/>
    <numFmt numFmtId="179" formatCode="###,###"/>
    <numFmt numFmtId="180" formatCode="_-* #,##0\ &quot;руб&quot;_-;\-* #,##0\ &quot;руб&quot;_-;_-* &quot;-&quot;\ &quot;руб&quot;_-;_-@_-"/>
    <numFmt numFmtId="181" formatCode="#,##0_);[Red]\(#,##0\);&quot;-&quot;_);[Blue]&quot;Error-&quot;@"/>
    <numFmt numFmtId="182" formatCode="#,##0.0_);[Red]\(#,##0.0\);&quot;-&quot;_);[Blue]&quot;Error-&quot;@"/>
    <numFmt numFmtId="183" formatCode="#,##0.00_);[Red]\(#,##0.00\);&quot;-&quot;_);[Blue]&quot;Error-&quot;@"/>
    <numFmt numFmtId="184" formatCode="&quot;£&quot;* #,##0,_);[Red]&quot;£&quot;* \(#,##0,\);&quot;£&quot;* &quot;-&quot;_);[Blue]&quot;Error-&quot;@"/>
    <numFmt numFmtId="185" formatCode="&quot;£&quot;* #,##0.0,_);[Red]&quot;£&quot;* \(#,##0.0,\);&quot;£&quot;* &quot;-&quot;_);[Blue]&quot;Error-&quot;@"/>
    <numFmt numFmtId="186" formatCode="&quot;£&quot;* #,##0.00,_);[Red]&quot;£&quot;* \(#,##0.00,\);&quot;£&quot;* &quot;-&quot;_);[Blue]&quot;Error-&quot;@"/>
    <numFmt numFmtId="187" formatCode="dd\ mmm\ yyyy_)"/>
    <numFmt numFmtId="188" formatCode="dd/mm/yy_)"/>
    <numFmt numFmtId="189" formatCode="0%_);[Red]\-0%_);0%_);[Blue]&quot;Error-&quot;@"/>
    <numFmt numFmtId="190" formatCode="0.0%_);[Red]\-0.0%_);0.0%_);[Blue]&quot;Error-&quot;@"/>
    <numFmt numFmtId="191" formatCode="0.00%_);[Red]\-0.00%_);0.00%_);[Blue]&quot;Error-&quot;@"/>
    <numFmt numFmtId="192" formatCode="0.000_)"/>
    <numFmt numFmtId="193" formatCode="&quot;£&quot;* #,##0_);[Red]&quot;£&quot;* \(#,##0\);&quot;£&quot;* &quot;-&quot;_);[Blue]&quot;Error-&quot;@"/>
    <numFmt numFmtId="194" formatCode="&quot;£&quot;* #,##0.0_);[Red]&quot;£&quot;* \(#,##0.0\);&quot;£&quot;* &quot;-&quot;_);[Blue]&quot;Error-&quot;@"/>
    <numFmt numFmtId="195" formatCode="&quot;£&quot;* #,##0.00_);[Red]&quot;£&quot;* \(#,##0.00\);&quot;£&quot;* &quot;-&quot;_);[Blue]&quot;Error-&quot;@"/>
    <numFmt numFmtId="196" formatCode="000"/>
    <numFmt numFmtId="197" formatCode="_-* #,##0\ _D_M_-;\-* #,##0\ _D_M_-;_-* &quot;-&quot;\ _D_M_-;_-@_-"/>
    <numFmt numFmtId="198" formatCode="_-* #,##0.00\ _D_M_-;\-* #,##0.00\ _D_M_-;_-* &quot;-&quot;??\ _D_M_-;_-@_-"/>
    <numFmt numFmtId="199" formatCode="_(&quot;$&quot;* #,##0.00_);_(&quot;$&quot;* \(#,##0.00\);_(&quot;$&quot;* &quot;-&quot;??_);_(@_)"/>
    <numFmt numFmtId="200" formatCode="d/mm/yy"/>
    <numFmt numFmtId="201" formatCode="&quot;ЦS&quot;\ &quot;#&quot;\,&quot;#&quot;&quot;#&quot;0.00;[Red]\-&quot;ЦS&quot;\ &quot;#&quot;\,&quot;#&quot;&quot;#&quot;0.00"/>
    <numFmt numFmtId="202" formatCode="_-* #,##0\ &quot;DM&quot;_-;\-* #,##0\ &quot;DM&quot;_-;_-* &quot;-&quot;\ &quot;DM&quot;_-;_-@_-"/>
    <numFmt numFmtId="203" formatCode="_-* #,##0.00\ &quot;DM&quot;_-;\-* #,##0.00\ &quot;DM&quot;_-;_-* &quot;-&quot;??\ &quot;DM&quot;_-;_-@_-"/>
    <numFmt numFmtId="204" formatCode="_-* #,##0.00\ _р_._-;\-* #,##0.00\ _р_._-;_-* \-??\ _р_._-;_-@_-"/>
    <numFmt numFmtId="205" formatCode="0.0"/>
  </numFmts>
  <fonts count="107">
    <font>
      <sz val="11"/>
      <color theme="1"/>
      <name val="Calibri"/>
      <family val="2"/>
      <scheme val="minor"/>
    </font>
    <font>
      <sz val="11"/>
      <color theme="1"/>
      <name val="Calibri"/>
      <family val="2"/>
      <charset val="204"/>
      <scheme val="minor"/>
    </font>
    <font>
      <sz val="11"/>
      <color theme="1"/>
      <name val="Calibri"/>
      <family val="2"/>
      <charset val="204"/>
      <scheme val="minor"/>
    </font>
    <font>
      <sz val="11"/>
      <color indexed="8"/>
      <name val="Calibri"/>
      <family val="2"/>
      <charset val="204"/>
    </font>
    <font>
      <sz val="16"/>
      <color indexed="8"/>
      <name val="Times New Roman"/>
      <family val="1"/>
      <charset val="204"/>
    </font>
    <font>
      <b/>
      <sz val="16"/>
      <name val="Times New Roman"/>
      <family val="1"/>
      <charset val="204"/>
    </font>
    <font>
      <b/>
      <sz val="16"/>
      <color indexed="8"/>
      <name val="Times New Roman"/>
      <family val="1"/>
      <charset val="204"/>
    </font>
    <font>
      <u/>
      <sz val="11"/>
      <color theme="10"/>
      <name val="Calibri"/>
      <family val="2"/>
      <scheme val="minor"/>
    </font>
    <font>
      <sz val="16"/>
      <color theme="1"/>
      <name val="Times New Roman"/>
      <family val="1"/>
      <charset val="204"/>
    </font>
    <font>
      <b/>
      <sz val="16"/>
      <color theme="1"/>
      <name val="Times New Roman"/>
      <family val="1"/>
      <charset val="204"/>
    </font>
    <font>
      <sz val="10"/>
      <name val="Times New Roman CYR"/>
      <charset val="204"/>
    </font>
    <font>
      <sz val="10"/>
      <name val="Arial"/>
      <family val="2"/>
      <charset val="204"/>
    </font>
    <font>
      <sz val="10"/>
      <color indexed="8"/>
      <name val="Arial"/>
      <family val="2"/>
      <charset val="204"/>
    </font>
    <font>
      <sz val="10"/>
      <color theme="1"/>
      <name val="Arial"/>
      <family val="2"/>
      <charset val="204"/>
    </font>
    <font>
      <b/>
      <sz val="10"/>
      <color indexed="8"/>
      <name val="Arial"/>
      <family val="2"/>
      <charset val="204"/>
    </font>
    <font>
      <vertAlign val="subscript"/>
      <sz val="16"/>
      <color theme="1"/>
      <name val="Times New Roman"/>
      <family val="1"/>
      <charset val="204"/>
    </font>
    <font>
      <vertAlign val="superscript"/>
      <sz val="16"/>
      <color theme="1"/>
      <name val="Times New Roman"/>
      <family val="1"/>
      <charset val="204"/>
    </font>
    <font>
      <b/>
      <sz val="10"/>
      <color theme="1"/>
      <name val="Arial"/>
      <family val="2"/>
      <charset val="204"/>
    </font>
    <font>
      <b/>
      <u/>
      <sz val="10"/>
      <color theme="1"/>
      <name val="Arial"/>
      <family val="2"/>
      <charset val="204"/>
    </font>
    <font>
      <sz val="10"/>
      <name val="Arial"/>
      <family val="2"/>
      <charset val="204"/>
    </font>
    <font>
      <sz val="11"/>
      <color indexed="8"/>
      <name val="Arial"/>
      <family val="2"/>
      <charset val="204"/>
    </font>
    <font>
      <sz val="8"/>
      <color indexed="8"/>
      <name val="Arial"/>
      <family val="2"/>
      <charset val="204"/>
    </font>
    <font>
      <sz val="10"/>
      <color indexed="8"/>
      <name val="Calibri"/>
      <family val="2"/>
      <charset val="204"/>
    </font>
    <font>
      <sz val="9"/>
      <color indexed="81"/>
      <name val="Tahoma"/>
      <family val="2"/>
      <charset val="204"/>
    </font>
    <font>
      <b/>
      <sz val="11"/>
      <color indexed="8"/>
      <name val="Arial"/>
      <family val="2"/>
      <charset val="204"/>
    </font>
    <font>
      <b/>
      <sz val="11"/>
      <color theme="1"/>
      <name val="Calibri"/>
      <family val="2"/>
      <scheme val="minor"/>
    </font>
    <font>
      <sz val="11"/>
      <color theme="1"/>
      <name val="Calibri"/>
      <family val="2"/>
      <scheme val="minor"/>
    </font>
    <font>
      <sz val="11"/>
      <color theme="0"/>
      <name val="Calibri"/>
      <family val="2"/>
      <charset val="204"/>
      <scheme val="minor"/>
    </font>
    <font>
      <sz val="11"/>
      <color theme="1"/>
      <name val="Calibri"/>
      <family val="2"/>
      <charset val="204"/>
    </font>
    <font>
      <sz val="10"/>
      <name val="Arial Cyr"/>
      <charset val="204"/>
    </font>
    <font>
      <sz val="10"/>
      <name val="Times New Roman"/>
      <family val="1"/>
      <charset val="204"/>
    </font>
    <font>
      <sz val="12"/>
      <name val="Times New Roman"/>
      <family val="1"/>
      <charset val="204"/>
    </font>
    <font>
      <sz val="11"/>
      <name val="Times New Roman"/>
      <family val="1"/>
      <charset val="204"/>
    </font>
    <font>
      <b/>
      <sz val="8"/>
      <name val="Times New Roman"/>
      <family val="1"/>
      <charset val="204"/>
    </font>
    <font>
      <sz val="10"/>
      <name val="Helv"/>
    </font>
    <font>
      <b/>
      <sz val="10"/>
      <name val="Times New Roman"/>
      <family val="1"/>
      <charset val="204"/>
    </font>
    <font>
      <sz val="10"/>
      <name val="Arial Cyr"/>
      <family val="2"/>
      <charset val="204"/>
    </font>
    <font>
      <sz val="11"/>
      <color indexed="8"/>
      <name val="Times New Roman"/>
      <family val="2"/>
      <charset val="204"/>
    </font>
    <font>
      <sz val="10"/>
      <name val="Arial Cyr"/>
    </font>
    <font>
      <sz val="10"/>
      <name val="Helv"/>
      <charset val="204"/>
    </font>
    <font>
      <sz val="12"/>
      <name val="Arial"/>
      <family val="2"/>
      <charset val="204"/>
    </font>
    <font>
      <strike/>
      <sz val="10"/>
      <color indexed="8"/>
      <name val="TextBook"/>
      <charset val="204"/>
    </font>
    <font>
      <sz val="10"/>
      <color indexed="8"/>
      <name val="NTTimes/Cyrillic"/>
      <charset val="204"/>
    </font>
    <font>
      <b/>
      <i/>
      <sz val="16"/>
      <name val="Helv"/>
    </font>
    <font>
      <sz val="8"/>
      <name val="Helv"/>
      <charset val="204"/>
    </font>
    <font>
      <sz val="8"/>
      <name val="Helv"/>
    </font>
    <font>
      <sz val="10"/>
      <color indexed="8"/>
      <name val="Arial"/>
      <family val="2"/>
    </font>
    <font>
      <sz val="11"/>
      <color indexed="30"/>
      <name val="NTHelvetica/Cyrillic"/>
      <charset val="204"/>
    </font>
    <font>
      <i/>
      <sz val="10"/>
      <color indexed="12"/>
      <name val="Arial Cyr"/>
      <family val="2"/>
      <charset val="204"/>
    </font>
    <font>
      <sz val="12"/>
      <name val="Arial Cyr"/>
      <family val="2"/>
      <charset val="204"/>
    </font>
    <font>
      <sz val="10"/>
      <name val="Times New Roman CYR"/>
      <family val="1"/>
      <charset val="204"/>
    </font>
    <font>
      <sz val="10"/>
      <color indexed="62"/>
      <name val="Arial Cyr"/>
      <family val="2"/>
      <charset val="204"/>
    </font>
    <font>
      <sz val="10"/>
      <color indexed="16"/>
      <name val="Arial Cyr"/>
      <family val="2"/>
      <charset val="204"/>
    </font>
    <font>
      <b/>
      <sz val="10"/>
      <name val="Times New Roman CYR"/>
      <family val="1"/>
      <charset val="204"/>
    </font>
    <font>
      <sz val="10"/>
      <color indexed="10"/>
      <name val="Arial Cyr"/>
      <family val="2"/>
      <charset val="204"/>
    </font>
    <font>
      <sz val="10"/>
      <color indexed="17"/>
      <name val="Arial Cyr"/>
      <family val="2"/>
      <charset val="204"/>
    </font>
    <font>
      <i/>
      <sz val="9"/>
      <color theme="1"/>
      <name val="Arial"/>
      <family val="2"/>
      <charset val="204"/>
    </font>
    <font>
      <sz val="14"/>
      <name val="Times New Roman"/>
      <family val="1"/>
      <charset val="204"/>
    </font>
    <font>
      <b/>
      <sz val="9"/>
      <color theme="1"/>
      <name val="Arial"/>
      <family val="2"/>
      <charset val="204"/>
    </font>
    <font>
      <sz val="9"/>
      <color theme="1"/>
      <name val="Arial"/>
      <family val="2"/>
      <charset val="204"/>
    </font>
    <font>
      <b/>
      <sz val="9"/>
      <color rgb="FFFFFFFF"/>
      <name val="Arial"/>
      <family val="2"/>
      <charset val="204"/>
    </font>
    <font>
      <sz val="1"/>
      <color rgb="FFFFFFFF"/>
      <name val="Arial"/>
      <family val="2"/>
      <charset val="204"/>
    </font>
    <font>
      <b/>
      <i/>
      <sz val="9"/>
      <color theme="1"/>
      <name val="Arial"/>
      <family val="2"/>
      <charset val="204"/>
    </font>
    <font>
      <b/>
      <i/>
      <sz val="14"/>
      <color theme="1"/>
      <name val="Arial"/>
      <family val="2"/>
      <charset val="204"/>
    </font>
    <font>
      <sz val="8"/>
      <color indexed="8"/>
      <name val="Verdana"/>
      <family val="2"/>
    </font>
    <font>
      <sz val="8"/>
      <color indexed="9"/>
      <name val="Verdana"/>
      <family val="2"/>
    </font>
    <font>
      <sz val="8"/>
      <color indexed="20"/>
      <name val="Verdana"/>
      <family val="2"/>
    </font>
    <font>
      <sz val="9"/>
      <name val="Arial Cyr"/>
      <family val="2"/>
      <charset val="204"/>
    </font>
    <font>
      <b/>
      <sz val="8"/>
      <color indexed="52"/>
      <name val="Verdana"/>
      <family val="2"/>
    </font>
    <font>
      <b/>
      <sz val="8"/>
      <color indexed="9"/>
      <name val="Verdana"/>
      <family val="2"/>
    </font>
    <font>
      <sz val="11"/>
      <name val="Tms Rmn"/>
    </font>
    <font>
      <sz val="9"/>
      <color indexed="8"/>
      <name val="Arial"/>
      <family val="2"/>
      <charset val="204"/>
    </font>
    <font>
      <i/>
      <sz val="8"/>
      <color indexed="23"/>
      <name val="Verdana"/>
      <family val="2"/>
    </font>
    <font>
      <sz val="8"/>
      <color indexed="17"/>
      <name val="Verdana"/>
      <family val="2"/>
    </font>
    <font>
      <sz val="8"/>
      <name val="Arial"/>
      <family val="2"/>
    </font>
    <font>
      <b/>
      <i/>
      <sz val="10"/>
      <name val="Arial Cyr"/>
      <family val="2"/>
      <charset val="204"/>
    </font>
    <font>
      <b/>
      <sz val="15"/>
      <color indexed="56"/>
      <name val="Verdana"/>
      <family val="2"/>
    </font>
    <font>
      <sz val="12"/>
      <color indexed="9"/>
      <name val="Arial Cyr"/>
      <family val="2"/>
      <charset val="204"/>
    </font>
    <font>
      <b/>
      <sz val="13"/>
      <color indexed="56"/>
      <name val="Verdana"/>
      <family val="2"/>
    </font>
    <font>
      <b/>
      <sz val="11"/>
      <color indexed="56"/>
      <name val="Verdana"/>
      <family val="2"/>
    </font>
    <font>
      <b/>
      <sz val="18"/>
      <name val="Times New Roman"/>
      <family val="1"/>
      <charset val="204"/>
    </font>
    <font>
      <b/>
      <sz val="14"/>
      <name val="Times New Roman"/>
      <family val="1"/>
      <charset val="204"/>
    </font>
    <font>
      <sz val="8"/>
      <color indexed="62"/>
      <name val="Verdana"/>
      <family val="2"/>
    </font>
    <font>
      <i/>
      <sz val="8"/>
      <color indexed="62"/>
      <name val="Arial Cyr"/>
      <family val="2"/>
      <charset val="204"/>
    </font>
    <font>
      <sz val="8"/>
      <color indexed="20"/>
      <name val="Arial Cyr"/>
      <family val="2"/>
      <charset val="204"/>
    </font>
    <font>
      <sz val="8"/>
      <color indexed="52"/>
      <name val="Verdana"/>
      <family val="2"/>
    </font>
    <font>
      <sz val="8"/>
      <color indexed="60"/>
      <name val="Verdana"/>
      <family val="2"/>
    </font>
    <font>
      <sz val="9.75"/>
      <name val="Arial"/>
      <family val="2"/>
      <charset val="204"/>
    </font>
    <font>
      <i/>
      <sz val="10"/>
      <name val="Times New Roman"/>
      <family val="1"/>
      <charset val="204"/>
    </font>
    <font>
      <b/>
      <sz val="8"/>
      <color indexed="63"/>
      <name val="Verdana"/>
      <family val="2"/>
    </font>
    <font>
      <sz val="8"/>
      <name val="Arial Cyr"/>
      <family val="2"/>
      <charset val="204"/>
    </font>
    <font>
      <sz val="9"/>
      <color indexed="8"/>
      <name val="Arial CYR"/>
      <family val="2"/>
      <charset val="204"/>
    </font>
    <font>
      <sz val="7"/>
      <name val="Arial Cyr"/>
      <family val="2"/>
      <charset val="204"/>
    </font>
    <font>
      <b/>
      <sz val="18"/>
      <color indexed="56"/>
      <name val="Cambria"/>
      <family val="2"/>
    </font>
    <font>
      <b/>
      <sz val="8"/>
      <color indexed="8"/>
      <name val="Verdana"/>
      <family val="2"/>
    </font>
    <font>
      <sz val="8"/>
      <color indexed="10"/>
      <name val="Verdana"/>
      <family val="2"/>
    </font>
    <font>
      <sz val="9"/>
      <name val="Arial Cyr"/>
      <charset val="204"/>
    </font>
    <font>
      <sz val="6"/>
      <name val="Arial Cyr"/>
      <family val="2"/>
      <charset val="204"/>
    </font>
    <font>
      <sz val="10"/>
      <name val="SimSun"/>
      <family val="2"/>
      <charset val="204"/>
    </font>
    <font>
      <sz val="11"/>
      <color indexed="8"/>
      <name val="Calibri"/>
      <family val="2"/>
    </font>
    <font>
      <sz val="9"/>
      <color theme="1"/>
      <name val="Arial"/>
      <family val="2"/>
    </font>
    <font>
      <sz val="10"/>
      <color indexed="8"/>
      <name val="Times New Roman"/>
      <family val="1"/>
      <charset val="204"/>
    </font>
    <font>
      <sz val="16"/>
      <color rgb="FF00B050"/>
      <name val="Times New Roman"/>
      <family val="1"/>
      <charset val="204"/>
    </font>
    <font>
      <sz val="10"/>
      <color theme="1"/>
      <name val="Times New Roman"/>
      <family val="1"/>
      <charset val="204"/>
    </font>
    <font>
      <b/>
      <sz val="10"/>
      <color theme="1"/>
      <name val="Times New Roman"/>
      <family val="1"/>
      <charset val="204"/>
    </font>
    <font>
      <b/>
      <sz val="10"/>
      <color indexed="8"/>
      <name val="Times New Roman"/>
      <family val="1"/>
      <charset val="204"/>
    </font>
    <font>
      <u/>
      <sz val="16"/>
      <color theme="10"/>
      <name val="Times New Roman"/>
      <family val="1"/>
      <charset val="204"/>
    </font>
  </fonts>
  <fills count="61">
    <fill>
      <patternFill patternType="none"/>
    </fill>
    <fill>
      <patternFill patternType="gray125"/>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indexed="41"/>
      </patternFill>
    </fill>
    <fill>
      <patternFill patternType="solid">
        <fgColor indexed="43"/>
        <bgColor indexed="64"/>
      </patternFill>
    </fill>
    <fill>
      <patternFill patternType="solid">
        <fgColor theme="0"/>
        <bgColor indexed="64"/>
      </patternFill>
    </fill>
    <fill>
      <patternFill patternType="solid">
        <fgColor rgb="FFFFC000"/>
        <bgColor indexed="64"/>
      </patternFill>
    </fill>
    <fill>
      <patternFill patternType="solid">
        <fgColor rgb="FFFFFFCC"/>
        <bgColor indexed="64"/>
      </patternFill>
    </fill>
    <fill>
      <patternFill patternType="solid">
        <fgColor rgb="FFD8E4BC"/>
        <bgColor indexed="64"/>
      </patternFill>
    </fill>
    <fill>
      <patternFill patternType="solid">
        <fgColor rgb="FFC0C0C0"/>
        <bgColor indexed="64"/>
      </patternFill>
    </fill>
    <fill>
      <patternFill patternType="solid">
        <fgColor rgb="FFFDE9D9"/>
        <bgColor indexed="64"/>
      </patternFill>
    </fill>
    <fill>
      <patternFill patternType="solid">
        <fgColor rgb="FF808000"/>
        <bgColor indexed="64"/>
      </patternFill>
    </fill>
    <fill>
      <patternFill patternType="solid">
        <fgColor rgb="FFFFCC99"/>
        <bgColor indexed="64"/>
      </patternFill>
    </fill>
    <fill>
      <patternFill patternType="solid">
        <fgColor rgb="FFFFFF00"/>
        <bgColor indexed="64"/>
      </patternFill>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27"/>
      </patternFill>
    </fill>
    <fill>
      <patternFill patternType="solid">
        <fgColor indexed="47"/>
      </patternFill>
    </fill>
    <fill>
      <patternFill patternType="solid">
        <fgColor indexed="44"/>
      </patternFill>
    </fill>
    <fill>
      <patternFill patternType="solid">
        <fgColor indexed="29"/>
      </patternFill>
    </fill>
    <fill>
      <patternFill patternType="solid">
        <fgColor indexed="11"/>
      </patternFill>
    </fill>
    <fill>
      <patternFill patternType="solid">
        <fgColor indexed="51"/>
      </patternFill>
    </fill>
    <fill>
      <patternFill patternType="solid">
        <fgColor indexed="30"/>
      </patternFill>
    </fill>
    <fill>
      <patternFill patternType="solid">
        <fgColor indexed="36"/>
      </patternFill>
    </fill>
    <fill>
      <patternFill patternType="solid">
        <fgColor indexed="49"/>
      </patternFill>
    </fill>
    <fill>
      <patternFill patternType="solid">
        <fgColor indexed="52"/>
      </patternFill>
    </fill>
    <fill>
      <patternFill patternType="solid">
        <fgColor indexed="62"/>
      </patternFill>
    </fill>
    <fill>
      <patternFill patternType="solid">
        <fgColor indexed="10"/>
      </patternFill>
    </fill>
    <fill>
      <patternFill patternType="solid">
        <fgColor indexed="57"/>
      </patternFill>
    </fill>
    <fill>
      <patternFill patternType="solid">
        <fgColor indexed="53"/>
      </patternFill>
    </fill>
    <fill>
      <patternFill patternType="solid">
        <fgColor indexed="22"/>
      </patternFill>
    </fill>
    <fill>
      <patternFill patternType="solid">
        <fgColor indexed="55"/>
      </patternFill>
    </fill>
    <fill>
      <patternFill patternType="solid">
        <fgColor indexed="47"/>
        <bgColor indexed="64"/>
      </patternFill>
    </fill>
    <fill>
      <patternFill patternType="solid">
        <fgColor indexed="31"/>
        <bgColor indexed="64"/>
      </patternFill>
    </fill>
    <fill>
      <patternFill patternType="solid">
        <fgColor indexed="42"/>
        <bgColor indexed="64"/>
      </patternFill>
    </fill>
    <fill>
      <patternFill patternType="solid">
        <fgColor indexed="22"/>
        <bgColor indexed="64"/>
      </patternFill>
    </fill>
    <fill>
      <patternFill patternType="solid">
        <fgColor indexed="55"/>
        <bgColor indexed="64"/>
      </patternFill>
    </fill>
    <fill>
      <patternFill patternType="lightGray"/>
    </fill>
    <fill>
      <patternFill patternType="gray0625"/>
    </fill>
    <fill>
      <patternFill patternType="solid">
        <fgColor indexed="26"/>
        <bgColor indexed="64"/>
      </patternFill>
    </fill>
    <fill>
      <patternFill patternType="solid">
        <fgColor indexed="43"/>
      </patternFill>
    </fill>
    <fill>
      <patternFill patternType="solid">
        <fgColor rgb="FFFFFFFF"/>
        <bgColor indexed="64"/>
      </patternFill>
    </fill>
  </fills>
  <borders count="52">
    <border>
      <left/>
      <right/>
      <top/>
      <bottom/>
      <diagonal/>
    </border>
    <border>
      <left style="medium">
        <color indexed="64"/>
      </left>
      <right style="medium">
        <color indexed="64"/>
      </right>
      <top/>
      <bottom/>
      <diagonal/>
    </border>
    <border>
      <left style="medium">
        <color indexed="64"/>
      </left>
      <right style="medium">
        <color indexed="64"/>
      </right>
      <top style="thin">
        <color indexed="64"/>
      </top>
      <bottom style="thin">
        <color indexed="64"/>
      </bottom>
      <diagonal/>
    </border>
    <border>
      <left style="medium">
        <color indexed="64"/>
      </left>
      <right style="medium">
        <color indexed="64"/>
      </right>
      <top style="thin">
        <color indexed="64"/>
      </top>
      <bottom style="medium">
        <color indexed="64"/>
      </bottom>
      <diagonal/>
    </border>
    <border>
      <left style="medium">
        <color indexed="64"/>
      </left>
      <right style="medium">
        <color indexed="64"/>
      </right>
      <top/>
      <bottom style="medium">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medium">
        <color indexed="64"/>
      </left>
      <right style="medium">
        <color indexed="64"/>
      </right>
      <top/>
      <bottom style="thin">
        <color indexed="64"/>
      </bottom>
      <diagonal/>
    </border>
    <border>
      <left style="medium">
        <color indexed="64"/>
      </left>
      <right style="medium">
        <color indexed="64"/>
      </right>
      <top style="medium">
        <color indexed="64"/>
      </top>
      <bottom/>
      <diagonal/>
    </border>
    <border>
      <left style="medium">
        <color indexed="64"/>
      </left>
      <right style="medium">
        <color indexed="64"/>
      </right>
      <top style="medium">
        <color indexed="64"/>
      </top>
      <bottom style="thin">
        <color indexed="64"/>
      </bottom>
      <diagonal/>
    </border>
    <border>
      <left/>
      <right style="medium">
        <color indexed="64"/>
      </right>
      <top style="medium">
        <color indexed="64"/>
      </top>
      <bottom/>
      <diagonal/>
    </border>
    <border>
      <left/>
      <right style="medium">
        <color indexed="64"/>
      </right>
      <top/>
      <bottom style="medium">
        <color indexed="64"/>
      </bottom>
      <diagonal/>
    </border>
    <border>
      <left/>
      <right style="medium">
        <color indexed="64"/>
      </right>
      <top style="medium">
        <color indexed="64"/>
      </top>
      <bottom style="thin">
        <color indexed="64"/>
      </bottom>
      <diagonal/>
    </border>
    <border>
      <left style="medium">
        <color indexed="64"/>
      </left>
      <right/>
      <top style="medium">
        <color indexed="64"/>
      </top>
      <bottom style="thin">
        <color indexed="64"/>
      </bottom>
      <diagonal/>
    </border>
    <border>
      <left/>
      <right/>
      <top style="medium">
        <color indexed="64"/>
      </top>
      <bottom style="thin">
        <color indexed="64"/>
      </bottom>
      <diagonal/>
    </border>
    <border>
      <left style="medium">
        <color indexed="64"/>
      </left>
      <right style="thin">
        <color indexed="64"/>
      </right>
      <top style="thin">
        <color indexed="64"/>
      </top>
      <bottom style="medium">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thin">
        <color indexed="64"/>
      </top>
      <bottom style="medium">
        <color indexed="64"/>
      </bottom>
      <diagonal/>
    </border>
    <border>
      <left style="thin">
        <color indexed="64"/>
      </left>
      <right style="thin">
        <color indexed="64"/>
      </right>
      <top style="medium">
        <color indexed="64"/>
      </top>
      <bottom style="thin">
        <color indexed="64"/>
      </bottom>
      <diagonal/>
    </border>
    <border>
      <left/>
      <right/>
      <top style="thin">
        <color indexed="64"/>
      </top>
      <bottom/>
      <diagonal/>
    </border>
    <border>
      <left/>
      <right/>
      <top/>
      <bottom style="thin">
        <color indexed="64"/>
      </bottom>
      <diagonal/>
    </border>
    <border>
      <left style="medium">
        <color indexed="64"/>
      </left>
      <right style="medium">
        <color indexed="64"/>
      </right>
      <top style="medium">
        <color indexed="64"/>
      </top>
      <bottom style="medium">
        <color indexed="64"/>
      </bottom>
      <diagonal/>
    </border>
    <border>
      <left/>
      <right style="medium">
        <color indexed="64"/>
      </right>
      <top style="medium">
        <color indexed="64"/>
      </top>
      <bottom style="medium">
        <color indexed="64"/>
      </bottom>
      <diagonal/>
    </border>
    <border>
      <left style="thin">
        <color indexed="64"/>
      </left>
      <right style="thin">
        <color indexed="64"/>
      </right>
      <top/>
      <bottom/>
      <diagonal/>
    </border>
    <border>
      <left style="hair">
        <color indexed="64"/>
      </left>
      <right style="hair">
        <color indexed="64"/>
      </right>
      <top style="hair">
        <color indexed="64"/>
      </top>
      <bottom style="hair">
        <color indexed="64"/>
      </bottom>
      <diagonal/>
    </border>
    <border>
      <left style="hair">
        <color indexed="64"/>
      </left>
      <right style="hair">
        <color indexed="64"/>
      </right>
      <top/>
      <bottom/>
      <diagonal/>
    </border>
    <border>
      <left style="thin">
        <color indexed="48"/>
      </left>
      <right style="thin">
        <color indexed="48"/>
      </right>
      <top style="thin">
        <color indexed="48"/>
      </top>
      <bottom style="thin">
        <color indexed="48"/>
      </bottom>
      <diagonal/>
    </border>
    <border>
      <left style="thin">
        <color indexed="23"/>
      </left>
      <right style="thin">
        <color indexed="23"/>
      </right>
      <top style="thin">
        <color indexed="23"/>
      </top>
      <bottom style="thin">
        <color indexed="23"/>
      </bottom>
      <diagonal/>
    </border>
    <border>
      <left style="double">
        <color indexed="63"/>
      </left>
      <right style="double">
        <color indexed="63"/>
      </right>
      <top style="double">
        <color indexed="63"/>
      </top>
      <bottom style="double">
        <color indexed="63"/>
      </bottom>
      <diagonal/>
    </border>
    <border>
      <left/>
      <right/>
      <top/>
      <bottom style="thick">
        <color indexed="62"/>
      </bottom>
      <diagonal/>
    </border>
    <border>
      <left/>
      <right/>
      <top/>
      <bottom style="thick">
        <color indexed="22"/>
      </bottom>
      <diagonal/>
    </border>
    <border>
      <left/>
      <right/>
      <top/>
      <bottom style="medium">
        <color indexed="30"/>
      </bottom>
      <diagonal/>
    </border>
    <border>
      <left/>
      <right/>
      <top/>
      <bottom style="double">
        <color indexed="52"/>
      </bottom>
      <diagonal/>
    </border>
    <border>
      <left style="thin">
        <color indexed="63"/>
      </left>
      <right style="thin">
        <color indexed="63"/>
      </right>
      <top style="thin">
        <color indexed="63"/>
      </top>
      <bottom style="thin">
        <color indexed="63"/>
      </bottom>
      <diagonal/>
    </border>
    <border>
      <left/>
      <right/>
      <top/>
      <bottom style="hair">
        <color indexed="64"/>
      </bottom>
      <diagonal/>
    </border>
    <border>
      <left/>
      <right/>
      <top style="thin">
        <color indexed="62"/>
      </top>
      <bottom style="double">
        <color indexed="62"/>
      </bottom>
      <diagonal/>
    </border>
    <border>
      <left style="thin">
        <color indexed="64"/>
      </left>
      <right/>
      <top/>
      <bottom/>
      <diagonal/>
    </border>
    <border>
      <left/>
      <right/>
      <top style="thin">
        <color auto="1"/>
      </top>
      <bottom style="thin">
        <color auto="1"/>
      </bottom>
      <diagonal/>
    </border>
    <border>
      <left/>
      <right style="thin">
        <color auto="1"/>
      </right>
      <top style="thin">
        <color auto="1"/>
      </top>
      <bottom style="thin">
        <color auto="1"/>
      </bottom>
      <diagonal/>
    </border>
    <border>
      <left style="medium">
        <color indexed="64"/>
      </left>
      <right style="medium">
        <color indexed="64"/>
      </right>
      <top style="thin">
        <color indexed="64"/>
      </top>
      <bottom/>
      <diagonal/>
    </border>
    <border>
      <left/>
      <right/>
      <top style="thin">
        <color indexed="64"/>
      </top>
      <bottom/>
      <diagonal/>
    </border>
    <border>
      <left style="thin">
        <color indexed="64"/>
      </left>
      <right/>
      <top/>
      <bottom style="thin">
        <color indexed="64"/>
      </bottom>
      <diagonal/>
    </border>
    <border>
      <left style="thin">
        <color indexed="64"/>
      </left>
      <right/>
      <top style="thin">
        <color indexed="64"/>
      </top>
      <bottom/>
      <diagonal/>
    </border>
    <border>
      <left style="thin">
        <color indexed="64"/>
      </left>
      <right style="thin">
        <color indexed="64"/>
      </right>
      <top style="thin">
        <color indexed="64"/>
      </top>
      <bottom/>
      <diagonal/>
    </border>
    <border>
      <left/>
      <right/>
      <top/>
      <bottom style="medium">
        <color indexed="64"/>
      </bottom>
      <diagonal/>
    </border>
    <border>
      <left/>
      <right style="thin">
        <color indexed="64"/>
      </right>
      <top style="thin">
        <color indexed="64"/>
      </top>
      <bottom style="medium">
        <color indexed="64"/>
      </bottom>
      <diagonal/>
    </border>
    <border>
      <left style="thin">
        <color indexed="64"/>
      </left>
      <right style="medium">
        <color indexed="64"/>
      </right>
      <top style="medium">
        <color indexed="64"/>
      </top>
      <bottom style="thin">
        <color indexed="64"/>
      </bottom>
      <diagonal/>
    </border>
    <border>
      <left style="thin">
        <color indexed="64"/>
      </left>
      <right style="medium">
        <color indexed="64"/>
      </right>
      <top style="thin">
        <color indexed="64"/>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right style="medium">
        <color indexed="64"/>
      </right>
      <top style="thin">
        <color indexed="64"/>
      </top>
      <bottom style="medium">
        <color indexed="64"/>
      </bottom>
      <diagonal/>
    </border>
  </borders>
  <cellStyleXfs count="1323">
    <xf numFmtId="0" fontId="0" fillId="0" borderId="0"/>
    <xf numFmtId="0" fontId="7" fillId="0" borderId="0" applyNumberFormat="0" applyFill="0" applyBorder="0" applyAlignment="0" applyProtection="0"/>
    <xf numFmtId="0" fontId="3" fillId="0" borderId="0"/>
    <xf numFmtId="0" fontId="10" fillId="0" borderId="0"/>
    <xf numFmtId="0" fontId="19" fillId="0" borderId="0"/>
    <xf numFmtId="0" fontId="2" fillId="0" borderId="0"/>
    <xf numFmtId="0" fontId="29" fillId="0" borderId="0"/>
    <xf numFmtId="0" fontId="36" fillId="0" borderId="0"/>
    <xf numFmtId="167" fontId="29" fillId="0" borderId="0" applyFont="0" applyFill="0" applyBorder="0" applyAlignment="0" applyProtection="0"/>
    <xf numFmtId="0" fontId="36" fillId="0" borderId="0"/>
    <xf numFmtId="0" fontId="34" fillId="0" borderId="0"/>
    <xf numFmtId="0" fontId="29" fillId="0" borderId="0"/>
    <xf numFmtId="0" fontId="36" fillId="0" borderId="0"/>
    <xf numFmtId="0" fontId="29" fillId="0" borderId="0"/>
    <xf numFmtId="0" fontId="11" fillId="0" borderId="0"/>
    <xf numFmtId="168" fontId="11" fillId="0" borderId="0" applyFill="0" applyBorder="0" applyAlignment="0" applyProtection="0"/>
    <xf numFmtId="168" fontId="11" fillId="0" borderId="0" applyFill="0" applyBorder="0" applyAlignment="0" applyProtection="0"/>
    <xf numFmtId="0" fontId="11" fillId="0" borderId="0"/>
    <xf numFmtId="0" fontId="11" fillId="0" borderId="0"/>
    <xf numFmtId="0" fontId="29" fillId="0" borderId="0"/>
    <xf numFmtId="0" fontId="37" fillId="0" borderId="0"/>
    <xf numFmtId="0" fontId="11" fillId="0" borderId="0"/>
    <xf numFmtId="0" fontId="36" fillId="0" borderId="0"/>
    <xf numFmtId="0" fontId="11" fillId="0" borderId="0"/>
    <xf numFmtId="0" fontId="1" fillId="0" borderId="0"/>
    <xf numFmtId="9" fontId="36" fillId="0" borderId="0" applyFill="0" applyBorder="0" applyAlignment="0" applyProtection="0"/>
    <xf numFmtId="9" fontId="1" fillId="0" borderId="0" applyFont="0" applyFill="0" applyBorder="0" applyAlignment="0" applyProtection="0"/>
    <xf numFmtId="0" fontId="34" fillId="0" borderId="0"/>
    <xf numFmtId="0" fontId="11" fillId="0" borderId="0"/>
    <xf numFmtId="167" fontId="1" fillId="0" borderId="0" applyFont="0" applyFill="0" applyBorder="0" applyAlignment="0" applyProtection="0"/>
    <xf numFmtId="0" fontId="1" fillId="0" borderId="0"/>
    <xf numFmtId="0" fontId="29" fillId="0" borderId="0"/>
    <xf numFmtId="0" fontId="29" fillId="0" borderId="0"/>
    <xf numFmtId="0" fontId="34" fillId="0" borderId="0"/>
    <xf numFmtId="0" fontId="11" fillId="0" borderId="0"/>
    <xf numFmtId="0" fontId="11" fillId="0" borderId="0"/>
    <xf numFmtId="0" fontId="11" fillId="0" borderId="0"/>
    <xf numFmtId="0" fontId="11" fillId="0" borderId="0"/>
    <xf numFmtId="0" fontId="34" fillId="0" borderId="0"/>
    <xf numFmtId="0" fontId="29" fillId="0" borderId="0"/>
    <xf numFmtId="0" fontId="39" fillId="0" borderId="0"/>
    <xf numFmtId="0" fontId="34" fillId="0" borderId="0"/>
    <xf numFmtId="0" fontId="39" fillId="0" borderId="0"/>
    <xf numFmtId="0" fontId="11" fillId="0" borderId="0"/>
    <xf numFmtId="0" fontId="11" fillId="0" borderId="0"/>
    <xf numFmtId="0" fontId="11" fillId="0" borderId="0"/>
    <xf numFmtId="0" fontId="11" fillId="0" borderId="0"/>
    <xf numFmtId="0" fontId="39" fillId="0" borderId="0"/>
    <xf numFmtId="0" fontId="39" fillId="0" borderId="0"/>
    <xf numFmtId="0" fontId="34" fillId="0" borderId="0"/>
    <xf numFmtId="0" fontId="39" fillId="0" borderId="0"/>
    <xf numFmtId="0" fontId="11" fillId="0" borderId="0"/>
    <xf numFmtId="0" fontId="11" fillId="0" borderId="0"/>
    <xf numFmtId="0" fontId="11" fillId="0" borderId="0"/>
    <xf numFmtId="0" fontId="11" fillId="0" borderId="0"/>
    <xf numFmtId="0" fontId="34" fillId="0" borderId="0"/>
    <xf numFmtId="0" fontId="11" fillId="0" borderId="0"/>
    <xf numFmtId="0" fontId="34" fillId="0" borderId="0"/>
    <xf numFmtId="0" fontId="29" fillId="0" borderId="0"/>
    <xf numFmtId="0" fontId="29" fillId="0" borderId="0"/>
    <xf numFmtId="0" fontId="34" fillId="0" borderId="0"/>
    <xf numFmtId="0" fontId="11" fillId="0" borderId="0"/>
    <xf numFmtId="0" fontId="29" fillId="0" borderId="0"/>
    <xf numFmtId="0" fontId="29" fillId="0" borderId="0"/>
    <xf numFmtId="0" fontId="11" fillId="0" borderId="0"/>
    <xf numFmtId="0" fontId="11" fillId="0" borderId="0"/>
    <xf numFmtId="0" fontId="11" fillId="0" borderId="0"/>
    <xf numFmtId="0" fontId="11" fillId="0" borderId="0"/>
    <xf numFmtId="0" fontId="11" fillId="0" borderId="0"/>
    <xf numFmtId="0" fontId="11" fillId="0" borderId="0"/>
    <xf numFmtId="0" fontId="34" fillId="0" borderId="0"/>
    <xf numFmtId="0" fontId="34" fillId="0" borderId="0"/>
    <xf numFmtId="0" fontId="11" fillId="0" borderId="0"/>
    <xf numFmtId="0" fontId="34" fillId="0" borderId="0"/>
    <xf numFmtId="0" fontId="29" fillId="0" borderId="0"/>
    <xf numFmtId="0" fontId="29" fillId="0" borderId="0"/>
    <xf numFmtId="0" fontId="29" fillId="0" borderId="0"/>
    <xf numFmtId="0" fontId="11" fillId="0" borderId="0"/>
    <xf numFmtId="0" fontId="11" fillId="0" borderId="0"/>
    <xf numFmtId="0" fontId="34"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39" fillId="0" borderId="0"/>
    <xf numFmtId="0" fontId="39" fillId="0" borderId="0"/>
    <xf numFmtId="0" fontId="39" fillId="0" borderId="0"/>
    <xf numFmtId="0" fontId="29" fillId="0" borderId="0"/>
    <xf numFmtId="0" fontId="29" fillId="0" borderId="0"/>
    <xf numFmtId="0" fontId="29" fillId="0" borderId="0"/>
    <xf numFmtId="0" fontId="39" fillId="0" borderId="0"/>
    <xf numFmtId="0" fontId="39" fillId="0" borderId="0"/>
    <xf numFmtId="0" fontId="39" fillId="0" borderId="0"/>
    <xf numFmtId="0" fontId="29" fillId="0" borderId="0"/>
    <xf numFmtId="0" fontId="34" fillId="0" borderId="0"/>
    <xf numFmtId="0" fontId="11" fillId="0" borderId="0"/>
    <xf numFmtId="0" fontId="11" fillId="0" borderId="0"/>
    <xf numFmtId="0" fontId="11" fillId="0" borderId="0"/>
    <xf numFmtId="0" fontId="11" fillId="0" borderId="0"/>
    <xf numFmtId="0" fontId="34" fillId="0" borderId="0"/>
    <xf numFmtId="0" fontId="29" fillId="0" borderId="0"/>
    <xf numFmtId="0" fontId="29" fillId="0" borderId="0"/>
    <xf numFmtId="0" fontId="34" fillId="0" borderId="0"/>
    <xf numFmtId="0" fontId="39" fillId="0" borderId="0"/>
    <xf numFmtId="0" fontId="34" fillId="0" borderId="0"/>
    <xf numFmtId="0" fontId="39" fillId="0" borderId="0"/>
    <xf numFmtId="0" fontId="34" fillId="0" borderId="0"/>
    <xf numFmtId="0" fontId="34" fillId="0" borderId="0"/>
    <xf numFmtId="0" fontId="34" fillId="0" borderId="0"/>
    <xf numFmtId="0" fontId="39" fillId="0" borderId="0"/>
    <xf numFmtId="0" fontId="29" fillId="0" borderId="0"/>
    <xf numFmtId="0" fontId="29" fillId="0" borderId="0"/>
    <xf numFmtId="0" fontId="29" fillId="0" borderId="0"/>
    <xf numFmtId="0" fontId="29" fillId="0" borderId="0"/>
    <xf numFmtId="0" fontId="29" fillId="0" borderId="0"/>
    <xf numFmtId="0" fontId="34" fillId="0" borderId="0"/>
    <xf numFmtId="0" fontId="34" fillId="0" borderId="0"/>
    <xf numFmtId="0" fontId="34" fillId="0" borderId="0"/>
    <xf numFmtId="0" fontId="34" fillId="0" borderId="0"/>
    <xf numFmtId="0" fontId="34" fillId="0" borderId="0"/>
    <xf numFmtId="0" fontId="29" fillId="0" borderId="0"/>
    <xf numFmtId="0" fontId="34" fillId="0" borderId="0"/>
    <xf numFmtId="0" fontId="11" fillId="0" borderId="0"/>
    <xf numFmtId="0" fontId="39" fillId="0" borderId="0"/>
    <xf numFmtId="0" fontId="34" fillId="0" borderId="0"/>
    <xf numFmtId="0" fontId="34"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39" fillId="0" borderId="0"/>
    <xf numFmtId="0" fontId="39" fillId="0" borderId="0"/>
    <xf numFmtId="0" fontId="39" fillId="0" borderId="0"/>
    <xf numFmtId="0" fontId="34" fillId="0" borderId="0"/>
    <xf numFmtId="0" fontId="34" fillId="0" borderId="0"/>
    <xf numFmtId="0" fontId="34" fillId="0" borderId="0"/>
    <xf numFmtId="0" fontId="34" fillId="0" borderId="0"/>
    <xf numFmtId="0" fontId="34" fillId="0" borderId="0"/>
    <xf numFmtId="0" fontId="11" fillId="0" borderId="0"/>
    <xf numFmtId="0" fontId="11" fillId="0" borderId="0"/>
    <xf numFmtId="0" fontId="34" fillId="0" borderId="0"/>
    <xf numFmtId="0" fontId="39" fillId="0" borderId="0"/>
    <xf numFmtId="0" fontId="39" fillId="0" borderId="0"/>
    <xf numFmtId="0" fontId="39" fillId="0" borderId="0"/>
    <xf numFmtId="0" fontId="11" fillId="0" borderId="0"/>
    <xf numFmtId="0" fontId="11" fillId="0" borderId="0"/>
    <xf numFmtId="0" fontId="11" fillId="0" borderId="0"/>
    <xf numFmtId="0" fontId="11" fillId="0" borderId="0"/>
    <xf numFmtId="0" fontId="34" fillId="0" borderId="0"/>
    <xf numFmtId="0" fontId="39" fillId="0" borderId="0"/>
    <xf numFmtId="0" fontId="34" fillId="0" borderId="0"/>
    <xf numFmtId="0" fontId="11" fillId="0" borderId="0"/>
    <xf numFmtId="0" fontId="11" fillId="0" borderId="0"/>
    <xf numFmtId="0" fontId="11" fillId="0" borderId="0"/>
    <xf numFmtId="0" fontId="11" fillId="0" borderId="0"/>
    <xf numFmtId="0" fontId="34" fillId="0" borderId="0"/>
    <xf numFmtId="0" fontId="34" fillId="0" borderId="0"/>
    <xf numFmtId="0" fontId="34" fillId="0" borderId="0"/>
    <xf numFmtId="0" fontId="11" fillId="0" borderId="0"/>
    <xf numFmtId="0" fontId="11" fillId="0" borderId="0"/>
    <xf numFmtId="0" fontId="39" fillId="0" borderId="0"/>
    <xf numFmtId="0" fontId="34" fillId="0" borderId="0"/>
    <xf numFmtId="0" fontId="34" fillId="0" borderId="0"/>
    <xf numFmtId="0" fontId="36" fillId="0" borderId="0"/>
    <xf numFmtId="0" fontId="11" fillId="0" borderId="0"/>
    <xf numFmtId="0" fontId="11" fillId="0" borderId="0"/>
    <xf numFmtId="0" fontId="39" fillId="0" borderId="0"/>
    <xf numFmtId="0" fontId="11" fillId="0" borderId="0"/>
    <xf numFmtId="0" fontId="11" fillId="0" borderId="0"/>
    <xf numFmtId="0" fontId="29" fillId="0" borderId="0"/>
    <xf numFmtId="0" fontId="29" fillId="0" borderId="0"/>
    <xf numFmtId="0" fontId="34" fillId="0" borderId="0"/>
    <xf numFmtId="0" fontId="11" fillId="0" borderId="0"/>
    <xf numFmtId="0" fontId="29" fillId="0" borderId="0"/>
    <xf numFmtId="0" fontId="34" fillId="0" borderId="0"/>
    <xf numFmtId="0" fontId="34" fillId="0" borderId="0"/>
    <xf numFmtId="0" fontId="34" fillId="0" borderId="0"/>
    <xf numFmtId="0" fontId="34" fillId="0" borderId="0"/>
    <xf numFmtId="0" fontId="34" fillId="0" borderId="0"/>
    <xf numFmtId="0" fontId="39" fillId="0" borderId="0"/>
    <xf numFmtId="0" fontId="29" fillId="0" borderId="0"/>
    <xf numFmtId="0" fontId="11" fillId="0" borderId="0"/>
    <xf numFmtId="0" fontId="34" fillId="0" borderId="0"/>
    <xf numFmtId="0" fontId="34" fillId="0" borderId="0"/>
    <xf numFmtId="0" fontId="29" fillId="0" borderId="0"/>
    <xf numFmtId="0" fontId="34" fillId="0" borderId="0"/>
    <xf numFmtId="0" fontId="34" fillId="0" borderId="0"/>
    <xf numFmtId="0" fontId="29" fillId="0" borderId="0"/>
    <xf numFmtId="0" fontId="11" fillId="0" borderId="0"/>
    <xf numFmtId="0" fontId="39" fillId="0" borderId="0"/>
    <xf numFmtId="0" fontId="34" fillId="0" borderId="0"/>
    <xf numFmtId="0" fontId="34" fillId="0" borderId="0"/>
    <xf numFmtId="0" fontId="29" fillId="0" borderId="0"/>
    <xf numFmtId="0" fontId="34" fillId="0" borderId="0"/>
    <xf numFmtId="0" fontId="34" fillId="0" borderId="0"/>
    <xf numFmtId="0" fontId="11" fillId="0" borderId="0"/>
    <xf numFmtId="0" fontId="29" fillId="0" borderId="0"/>
    <xf numFmtId="0" fontId="29" fillId="0" borderId="0"/>
    <xf numFmtId="0" fontId="29" fillId="0" borderId="0"/>
    <xf numFmtId="0" fontId="29"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34" fillId="0" borderId="0"/>
    <xf numFmtId="0" fontId="34" fillId="0" borderId="0"/>
    <xf numFmtId="0" fontId="34" fillId="0" borderId="0"/>
    <xf numFmtId="0" fontId="11" fillId="0" borderId="0"/>
    <xf numFmtId="0" fontId="34" fillId="0" borderId="0"/>
    <xf numFmtId="0" fontId="11" fillId="0" borderId="0"/>
    <xf numFmtId="0" fontId="34" fillId="0" borderId="0"/>
    <xf numFmtId="0" fontId="34" fillId="0" borderId="0"/>
    <xf numFmtId="0" fontId="39" fillId="0" borderId="0"/>
    <xf numFmtId="0" fontId="34" fillId="0" borderId="0"/>
    <xf numFmtId="0" fontId="29" fillId="0" borderId="0"/>
    <xf numFmtId="0" fontId="34" fillId="0" borderId="0"/>
    <xf numFmtId="0" fontId="11" fillId="0" borderId="0"/>
    <xf numFmtId="0" fontId="29" fillId="0" borderId="0"/>
    <xf numFmtId="0" fontId="29" fillId="0" borderId="0"/>
    <xf numFmtId="0" fontId="34" fillId="0" borderId="0"/>
    <xf numFmtId="0" fontId="11" fillId="0" borderId="0"/>
    <xf numFmtId="0" fontId="11" fillId="0" borderId="0"/>
    <xf numFmtId="0" fontId="11" fillId="0" borderId="0"/>
    <xf numFmtId="0" fontId="11" fillId="0" borderId="0"/>
    <xf numFmtId="0" fontId="29" fillId="0" borderId="0"/>
    <xf numFmtId="0" fontId="34" fillId="0" borderId="0"/>
    <xf numFmtId="0" fontId="34" fillId="0" borderId="0"/>
    <xf numFmtId="0" fontId="34" fillId="0" borderId="0"/>
    <xf numFmtId="0" fontId="34" fillId="0" borderId="0"/>
    <xf numFmtId="0" fontId="34" fillId="0" borderId="0"/>
    <xf numFmtId="0" fontId="34" fillId="0" borderId="0"/>
    <xf numFmtId="0" fontId="29" fillId="0" borderId="0"/>
    <xf numFmtId="0" fontId="29" fillId="0" borderId="0"/>
    <xf numFmtId="0" fontId="34" fillId="0" borderId="0"/>
    <xf numFmtId="0" fontId="34" fillId="0" borderId="0"/>
    <xf numFmtId="0" fontId="34" fillId="0" borderId="0"/>
    <xf numFmtId="0" fontId="34" fillId="0" borderId="0"/>
    <xf numFmtId="0" fontId="39" fillId="0" borderId="0"/>
    <xf numFmtId="0" fontId="34" fillId="0" borderId="0"/>
    <xf numFmtId="0" fontId="11" fillId="0" borderId="0"/>
    <xf numFmtId="0" fontId="34" fillId="0" borderId="0"/>
    <xf numFmtId="0" fontId="39" fillId="0" borderId="0"/>
    <xf numFmtId="0" fontId="39" fillId="0" borderId="0"/>
    <xf numFmtId="0" fontId="34" fillId="0" borderId="0"/>
    <xf numFmtId="0" fontId="11" fillId="0" borderId="0"/>
    <xf numFmtId="0" fontId="11" fillId="0" borderId="0"/>
    <xf numFmtId="0" fontId="34" fillId="0" borderId="0"/>
    <xf numFmtId="0" fontId="11" fillId="0" borderId="0"/>
    <xf numFmtId="0" fontId="39" fillId="0" borderId="0"/>
    <xf numFmtId="0" fontId="39" fillId="0" borderId="0"/>
    <xf numFmtId="0" fontId="34" fillId="0" borderId="0"/>
    <xf numFmtId="0" fontId="34" fillId="0" borderId="0"/>
    <xf numFmtId="0" fontId="29" fillId="0" borderId="0"/>
    <xf numFmtId="0" fontId="34" fillId="0" borderId="0"/>
    <xf numFmtId="0" fontId="29" fillId="0" borderId="0"/>
    <xf numFmtId="0" fontId="11" fillId="0" borderId="0"/>
    <xf numFmtId="0" fontId="34" fillId="0" borderId="0"/>
    <xf numFmtId="0" fontId="34" fillId="0" borderId="0"/>
    <xf numFmtId="0" fontId="34" fillId="0" borderId="0"/>
    <xf numFmtId="0" fontId="39" fillId="0" borderId="0"/>
    <xf numFmtId="0" fontId="34" fillId="0" borderId="0"/>
    <xf numFmtId="0" fontId="11" fillId="0" borderId="0"/>
    <xf numFmtId="0" fontId="11" fillId="0" borderId="0"/>
    <xf numFmtId="0" fontId="11" fillId="0" borderId="0"/>
    <xf numFmtId="0" fontId="11" fillId="0" borderId="0"/>
    <xf numFmtId="0" fontId="34" fillId="0" borderId="0"/>
    <xf numFmtId="0" fontId="34" fillId="0" borderId="0"/>
    <xf numFmtId="0" fontId="39" fillId="0" borderId="0"/>
    <xf numFmtId="0" fontId="39" fillId="0" borderId="0"/>
    <xf numFmtId="0" fontId="39" fillId="0" borderId="0"/>
    <xf numFmtId="0" fontId="34" fillId="0" borderId="0"/>
    <xf numFmtId="0" fontId="34" fillId="0" borderId="0"/>
    <xf numFmtId="0" fontId="34" fillId="0" borderId="0"/>
    <xf numFmtId="0" fontId="11" fillId="0" borderId="0"/>
    <xf numFmtId="0" fontId="11" fillId="0" borderId="0"/>
    <xf numFmtId="0" fontId="11" fillId="0" borderId="0"/>
    <xf numFmtId="0" fontId="29" fillId="0" borderId="0"/>
    <xf numFmtId="0" fontId="29" fillId="0" borderId="0"/>
    <xf numFmtId="0" fontId="39" fillId="0" borderId="0"/>
    <xf numFmtId="0" fontId="29" fillId="0" borderId="0"/>
    <xf numFmtId="0" fontId="34" fillId="0" borderId="0"/>
    <xf numFmtId="0" fontId="34" fillId="0" borderId="0"/>
    <xf numFmtId="0" fontId="39" fillId="0" borderId="0"/>
    <xf numFmtId="0" fontId="34" fillId="0" borderId="0"/>
    <xf numFmtId="0" fontId="39" fillId="0" borderId="0"/>
    <xf numFmtId="0" fontId="34" fillId="0" borderId="0"/>
    <xf numFmtId="0" fontId="34"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34" fillId="0" borderId="0"/>
    <xf numFmtId="0" fontId="29" fillId="0" borderId="0"/>
    <xf numFmtId="0" fontId="34" fillId="0" borderId="0"/>
    <xf numFmtId="0" fontId="29" fillId="0" borderId="0"/>
    <xf numFmtId="0" fontId="29" fillId="0" borderId="0"/>
    <xf numFmtId="0" fontId="34" fillId="0" borderId="0"/>
    <xf numFmtId="0" fontId="29" fillId="0" borderId="0"/>
    <xf numFmtId="0" fontId="34" fillId="0" borderId="0"/>
    <xf numFmtId="0" fontId="29" fillId="0" borderId="0"/>
    <xf numFmtId="0" fontId="29" fillId="0" borderId="0"/>
    <xf numFmtId="0" fontId="34" fillId="0" borderId="0"/>
    <xf numFmtId="0" fontId="11" fillId="0" borderId="0"/>
    <xf numFmtId="0" fontId="11" fillId="0" borderId="0"/>
    <xf numFmtId="0" fontId="29" fillId="0" borderId="0"/>
    <xf numFmtId="0" fontId="11" fillId="0" borderId="0"/>
    <xf numFmtId="0" fontId="29" fillId="0" borderId="0"/>
    <xf numFmtId="0" fontId="29" fillId="0" borderId="0"/>
    <xf numFmtId="0" fontId="29" fillId="0" borderId="0"/>
    <xf numFmtId="0" fontId="39" fillId="0" borderId="0"/>
    <xf numFmtId="0" fontId="39" fillId="0" borderId="0"/>
    <xf numFmtId="0" fontId="39" fillId="0" borderId="0"/>
    <xf numFmtId="0" fontId="29" fillId="0" borderId="0"/>
    <xf numFmtId="0" fontId="29" fillId="0" borderId="0"/>
    <xf numFmtId="0" fontId="29"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39" fillId="0" borderId="0"/>
    <xf numFmtId="0" fontId="39" fillId="0" borderId="0"/>
    <xf numFmtId="0" fontId="29" fillId="0" borderId="0"/>
    <xf numFmtId="0" fontId="29" fillId="0" borderId="0"/>
    <xf numFmtId="0" fontId="34" fillId="0" borderId="0"/>
    <xf numFmtId="0" fontId="29" fillId="0" borderId="0"/>
    <xf numFmtId="0" fontId="29" fillId="0" borderId="0"/>
    <xf numFmtId="0" fontId="29" fillId="0" borderId="0"/>
    <xf numFmtId="0" fontId="11" fillId="0" borderId="0"/>
    <xf numFmtId="0" fontId="29" fillId="0" borderId="0"/>
    <xf numFmtId="0" fontId="29" fillId="0" borderId="0"/>
    <xf numFmtId="0" fontId="11" fillId="0" borderId="0"/>
    <xf numFmtId="0" fontId="29" fillId="0" borderId="0"/>
    <xf numFmtId="0" fontId="29"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11" fillId="0" borderId="0"/>
    <xf numFmtId="0" fontId="11" fillId="0" borderId="0"/>
    <xf numFmtId="0" fontId="34" fillId="0" borderId="0"/>
    <xf numFmtId="0" fontId="29" fillId="0" borderId="0"/>
    <xf numFmtId="0" fontId="29" fillId="0" borderId="0"/>
    <xf numFmtId="0" fontId="29" fillId="0" borderId="0"/>
    <xf numFmtId="0" fontId="34" fillId="0" borderId="0"/>
    <xf numFmtId="0" fontId="34"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34" fillId="0" borderId="0"/>
    <xf numFmtId="0" fontId="34" fillId="0" borderId="0"/>
    <xf numFmtId="0" fontId="34" fillId="0" borderId="0"/>
    <xf numFmtId="0" fontId="34" fillId="0" borderId="0"/>
    <xf numFmtId="0" fontId="11" fillId="0" borderId="0"/>
    <xf numFmtId="0" fontId="11" fillId="0" borderId="0"/>
    <xf numFmtId="0" fontId="11" fillId="0" borderId="0"/>
    <xf numFmtId="0" fontId="11" fillId="0" borderId="0"/>
    <xf numFmtId="0" fontId="34" fillId="0" borderId="0"/>
    <xf numFmtId="0" fontId="34" fillId="0" borderId="0"/>
    <xf numFmtId="0" fontId="34" fillId="0" borderId="0"/>
    <xf numFmtId="0" fontId="39" fillId="0" borderId="0"/>
    <xf numFmtId="0" fontId="29" fillId="0" borderId="0"/>
    <xf numFmtId="0" fontId="29" fillId="0" borderId="0"/>
    <xf numFmtId="0" fontId="11" fillId="0" borderId="0"/>
    <xf numFmtId="0" fontId="39" fillId="0" borderId="0"/>
    <xf numFmtId="0" fontId="34" fillId="0" borderId="0"/>
    <xf numFmtId="0" fontId="34" fillId="0" borderId="0"/>
    <xf numFmtId="0" fontId="34" fillId="0" borderId="0"/>
    <xf numFmtId="0" fontId="34" fillId="0" borderId="0"/>
    <xf numFmtId="0" fontId="29" fillId="0" borderId="0"/>
    <xf numFmtId="0" fontId="34" fillId="0" borderId="0"/>
    <xf numFmtId="0" fontId="34" fillId="0" borderId="0"/>
    <xf numFmtId="169" fontId="29" fillId="0" borderId="0" applyFont="0" applyFill="0" applyBorder="0" applyAlignment="0" applyProtection="0"/>
    <xf numFmtId="0" fontId="29" fillId="0" borderId="0" applyFont="0" applyFill="0" applyBorder="0" applyAlignment="0" applyProtection="0"/>
    <xf numFmtId="170" fontId="40" fillId="0" borderId="0" applyFont="0" applyFill="0" applyBorder="0" applyAlignment="0" applyProtection="0"/>
    <xf numFmtId="0" fontId="11" fillId="0" borderId="0" applyFont="0" applyFill="0" applyBorder="0" applyAlignment="0" applyProtection="0"/>
    <xf numFmtId="1" fontId="10" fillId="0" borderId="24">
      <alignment horizontal="center"/>
    </xf>
    <xf numFmtId="171" fontId="40" fillId="0" borderId="0" applyFont="0" applyFill="0" applyBorder="0" applyAlignment="0" applyProtection="0"/>
    <xf numFmtId="0" fontId="11" fillId="0" borderId="0" applyFont="0" applyFill="0" applyBorder="0" applyAlignment="0" applyProtection="0"/>
    <xf numFmtId="1" fontId="10" fillId="0" borderId="0">
      <alignment horizontal="center"/>
      <protection hidden="1"/>
    </xf>
    <xf numFmtId="0" fontId="29" fillId="0" borderId="0"/>
    <xf numFmtId="172" fontId="41" fillId="0" borderId="0" applyNumberFormat="0" applyFill="0" applyAlignment="0" applyProtection="0">
      <alignment horizontal="left"/>
      <protection locked="0"/>
    </xf>
    <xf numFmtId="172" fontId="42" fillId="0" borderId="0">
      <alignment horizontal="left"/>
      <protection locked="0"/>
    </xf>
    <xf numFmtId="0" fontId="43" fillId="0" borderId="0"/>
    <xf numFmtId="0" fontId="11" fillId="0" borderId="0"/>
    <xf numFmtId="0" fontId="44" fillId="0" borderId="0"/>
    <xf numFmtId="0" fontId="34" fillId="0" borderId="0"/>
    <xf numFmtId="0" fontId="10" fillId="0" borderId="25">
      <alignment horizontal="center"/>
    </xf>
    <xf numFmtId="0" fontId="29" fillId="0" borderId="0" applyFont="0" applyFill="0" applyBorder="0" applyAlignment="0" applyProtection="0"/>
    <xf numFmtId="0" fontId="29" fillId="0" borderId="0" applyFont="0" applyFill="0" applyBorder="0" applyAlignment="0" applyProtection="0"/>
    <xf numFmtId="173" fontId="29" fillId="0" borderId="0" applyFont="0" applyFill="0" applyBorder="0" applyAlignment="0" applyProtection="0"/>
    <xf numFmtId="0" fontId="10" fillId="0" borderId="0" applyFont="0" applyFill="0" applyBorder="0" applyAlignment="0" applyProtection="0"/>
    <xf numFmtId="9" fontId="11" fillId="0" borderId="0" applyFont="0" applyFill="0" applyBorder="0" applyAlignment="0" applyProtection="0"/>
    <xf numFmtId="0" fontId="45" fillId="0" borderId="0" applyNumberFormat="0">
      <alignment horizontal="left"/>
    </xf>
    <xf numFmtId="4" fontId="46" fillId="20" borderId="26" applyNumberFormat="0" applyProtection="0">
      <alignment horizontal="left" vertical="center" wrapText="1" indent="1"/>
    </xf>
    <xf numFmtId="49" fontId="47" fillId="0" borderId="0" applyBorder="0">
      <alignment horizontal="left"/>
    </xf>
    <xf numFmtId="174" fontId="38" fillId="0" borderId="0" applyFont="0" applyFill="0" applyBorder="0" applyAlignment="0" applyProtection="0"/>
    <xf numFmtId="166" fontId="29" fillId="0" borderId="0" applyFont="0" applyFill="0" applyBorder="0" applyAlignment="0" applyProtection="0"/>
    <xf numFmtId="0" fontId="48" fillId="0" borderId="0">
      <alignment horizontal="centerContinuous"/>
    </xf>
    <xf numFmtId="1" fontId="10" fillId="0" borderId="24">
      <alignment horizontal="center"/>
    </xf>
    <xf numFmtId="1" fontId="49" fillId="21" borderId="8" applyBorder="0">
      <alignment horizontal="right"/>
    </xf>
    <xf numFmtId="0" fontId="1" fillId="0" borderId="0"/>
    <xf numFmtId="0" fontId="11" fillId="0" borderId="0"/>
    <xf numFmtId="0" fontId="1" fillId="0" borderId="0"/>
    <xf numFmtId="0" fontId="11" fillId="0" borderId="0"/>
    <xf numFmtId="0" fontId="11" fillId="0" borderId="0"/>
    <xf numFmtId="0" fontId="37" fillId="0" borderId="0"/>
    <xf numFmtId="9" fontId="29" fillId="0" borderId="0" applyFont="0" applyFill="0" applyBorder="0" applyAlignment="0" applyProtection="0"/>
    <xf numFmtId="1" fontId="10" fillId="0" borderId="0">
      <alignment horizontal="center"/>
      <protection hidden="1"/>
    </xf>
    <xf numFmtId="3" fontId="32" fillId="0" borderId="0">
      <alignment horizontal="right" vertical="center"/>
    </xf>
    <xf numFmtId="0" fontId="10" fillId="0" borderId="25">
      <alignment horizontal="center"/>
    </xf>
    <xf numFmtId="0" fontId="50" fillId="0" borderId="24">
      <alignment vertical="center" wrapText="1"/>
    </xf>
    <xf numFmtId="0" fontId="51" fillId="0" borderId="24">
      <alignment horizontal="left" vertical="center"/>
    </xf>
    <xf numFmtId="0" fontId="52" fillId="0" borderId="24">
      <alignment horizontal="right" vertical="center"/>
    </xf>
    <xf numFmtId="0" fontId="53" fillId="0" borderId="24">
      <alignment horizontal="center" vertical="center" wrapText="1"/>
    </xf>
    <xf numFmtId="170" fontId="29" fillId="0" borderId="0" applyFont="0" applyFill="0" applyBorder="0" applyAlignment="0" applyProtection="0"/>
    <xf numFmtId="175" fontId="29" fillId="0" borderId="0" applyFont="0" applyFill="0" applyBorder="0" applyAlignment="0" applyProtection="0"/>
    <xf numFmtId="167" fontId="3" fillId="0" borderId="0" applyFont="0" applyFill="0" applyBorder="0" applyAlignment="0" applyProtection="0"/>
    <xf numFmtId="167" fontId="3" fillId="0" borderId="0" applyFont="0" applyFill="0" applyBorder="0" applyAlignment="0" applyProtection="0"/>
    <xf numFmtId="167" fontId="3" fillId="0" borderId="0" applyFont="0" applyFill="0" applyBorder="0" applyAlignment="0" applyProtection="0"/>
    <xf numFmtId="3" fontId="54" fillId="0" borderId="24">
      <alignment vertical="center"/>
    </xf>
    <xf numFmtId="176" fontId="54" fillId="0" borderId="24">
      <alignment vertical="center"/>
    </xf>
    <xf numFmtId="177" fontId="55" fillId="0" borderId="24">
      <alignment vertical="center"/>
    </xf>
    <xf numFmtId="0" fontId="1" fillId="0" borderId="0"/>
    <xf numFmtId="0" fontId="1" fillId="0" borderId="0"/>
    <xf numFmtId="0" fontId="1" fillId="0" borderId="0"/>
    <xf numFmtId="0" fontId="1" fillId="0" borderId="0"/>
    <xf numFmtId="0" fontId="58" fillId="0" borderId="21">
      <alignment horizontal="center" vertical="center" wrapText="1"/>
    </xf>
    <xf numFmtId="0" fontId="59" fillId="0" borderId="0"/>
    <xf numFmtId="0" fontId="59" fillId="0" borderId="0">
      <alignment horizontal="center" vertical="center" wrapText="1"/>
    </xf>
    <xf numFmtId="0" fontId="58" fillId="0" borderId="0">
      <alignment horizontal="left" vertical="center"/>
    </xf>
    <xf numFmtId="0" fontId="60" fillId="0" borderId="0">
      <alignment horizontal="left" vertical="center"/>
    </xf>
    <xf numFmtId="0" fontId="61" fillId="0" borderId="0"/>
    <xf numFmtId="0" fontId="59" fillId="0" borderId="0">
      <alignment horizontal="center" wrapText="1"/>
    </xf>
    <xf numFmtId="0" fontId="58" fillId="0" borderId="0">
      <alignment horizontal="center" vertical="center" wrapText="1"/>
    </xf>
    <xf numFmtId="0" fontId="28" fillId="0" borderId="0">
      <alignment horizontal="center" vertical="center" wrapText="1"/>
    </xf>
    <xf numFmtId="3" fontId="59" fillId="0" borderId="0"/>
    <xf numFmtId="49" fontId="58" fillId="24" borderId="5">
      <alignment horizontal="left" vertical="center" wrapText="1"/>
    </xf>
    <xf numFmtId="165" fontId="58" fillId="24" borderId="5">
      <alignment horizontal="right" vertical="center"/>
    </xf>
    <xf numFmtId="178" fontId="58" fillId="24" borderId="5">
      <alignment horizontal="right" vertical="center"/>
    </xf>
    <xf numFmtId="49" fontId="58" fillId="24" borderId="5">
      <alignment horizontal="right" vertical="center"/>
    </xf>
    <xf numFmtId="3" fontId="58" fillId="24" borderId="5">
      <alignment horizontal="right" vertical="center"/>
    </xf>
    <xf numFmtId="49" fontId="58" fillId="24" borderId="5">
      <alignment horizontal="center" vertical="center" wrapText="1"/>
    </xf>
    <xf numFmtId="1" fontId="58" fillId="24" borderId="5">
      <alignment horizontal="right" vertical="center"/>
    </xf>
    <xf numFmtId="49" fontId="58" fillId="24" borderId="5">
      <alignment horizontal="left" vertical="center" wrapText="1"/>
    </xf>
    <xf numFmtId="0" fontId="62" fillId="0" borderId="0"/>
    <xf numFmtId="49" fontId="58" fillId="25" borderId="5">
      <alignment horizontal="left" vertical="center" wrapText="1"/>
    </xf>
    <xf numFmtId="165" fontId="58" fillId="25" borderId="5">
      <alignment horizontal="right" vertical="center"/>
    </xf>
    <xf numFmtId="178" fontId="58" fillId="25" borderId="5">
      <alignment horizontal="right" vertical="center"/>
    </xf>
    <xf numFmtId="49" fontId="58" fillId="25" borderId="5">
      <alignment horizontal="right" vertical="center"/>
    </xf>
    <xf numFmtId="3" fontId="58" fillId="25" borderId="5">
      <alignment horizontal="right" vertical="center"/>
    </xf>
    <xf numFmtId="49" fontId="58" fillId="25" borderId="5">
      <alignment horizontal="center" vertical="center" wrapText="1"/>
    </xf>
    <xf numFmtId="1" fontId="58" fillId="25" borderId="5">
      <alignment horizontal="right" vertical="center"/>
    </xf>
    <xf numFmtId="49" fontId="58" fillId="25" borderId="5">
      <alignment horizontal="left" vertical="center" wrapText="1"/>
    </xf>
    <xf numFmtId="0" fontId="63" fillId="0" borderId="0"/>
    <xf numFmtId="49" fontId="56" fillId="0" borderId="5">
      <alignment horizontal="left" vertical="center" wrapText="1"/>
    </xf>
    <xf numFmtId="165" fontId="56" fillId="0" borderId="5">
      <alignment horizontal="right" vertical="center"/>
    </xf>
    <xf numFmtId="178" fontId="56" fillId="0" borderId="5">
      <alignment horizontal="right" vertical="center"/>
    </xf>
    <xf numFmtId="49" fontId="56" fillId="0" borderId="5">
      <alignment horizontal="right" vertical="center"/>
    </xf>
    <xf numFmtId="3" fontId="56" fillId="0" borderId="5">
      <alignment horizontal="right" vertical="center"/>
    </xf>
    <xf numFmtId="49" fontId="56" fillId="0" borderId="5">
      <alignment horizontal="center" vertical="center" wrapText="1"/>
    </xf>
    <xf numFmtId="1" fontId="56" fillId="0" borderId="5">
      <alignment horizontal="right" vertical="center"/>
    </xf>
    <xf numFmtId="49" fontId="56" fillId="0" borderId="5">
      <alignment horizontal="left" vertical="center" wrapText="1"/>
    </xf>
    <xf numFmtId="49" fontId="62" fillId="0" borderId="5">
      <alignment horizontal="left" vertical="center" wrapText="1"/>
    </xf>
    <xf numFmtId="165" fontId="62" fillId="0" borderId="5">
      <alignment horizontal="right" vertical="center"/>
    </xf>
    <xf numFmtId="178" fontId="62" fillId="0" borderId="5">
      <alignment horizontal="right" vertical="center"/>
    </xf>
    <xf numFmtId="49" fontId="62" fillId="0" borderId="5">
      <alignment horizontal="right" vertical="center"/>
    </xf>
    <xf numFmtId="3" fontId="62" fillId="0" borderId="5">
      <alignment horizontal="right" vertical="center"/>
    </xf>
    <xf numFmtId="49" fontId="62" fillId="0" borderId="5">
      <alignment horizontal="center" vertical="center" wrapText="1"/>
    </xf>
    <xf numFmtId="1" fontId="62" fillId="0" borderId="5">
      <alignment horizontal="right" vertical="center"/>
    </xf>
    <xf numFmtId="49" fontId="62" fillId="0" borderId="5">
      <alignment horizontal="left" vertical="center" wrapText="1"/>
    </xf>
    <xf numFmtId="49" fontId="59" fillId="0" borderId="5">
      <alignment horizontal="left" vertical="center" wrapText="1"/>
    </xf>
    <xf numFmtId="165" fontId="59" fillId="0" borderId="5">
      <alignment horizontal="right" vertical="center"/>
    </xf>
    <xf numFmtId="178" fontId="59" fillId="0" borderId="5">
      <alignment horizontal="right" vertical="center"/>
    </xf>
    <xf numFmtId="49" fontId="59" fillId="0" borderId="5">
      <alignment horizontal="right" vertical="center"/>
    </xf>
    <xf numFmtId="3" fontId="59" fillId="0" borderId="5">
      <alignment horizontal="right" vertical="center"/>
    </xf>
    <xf numFmtId="49" fontId="59" fillId="0" borderId="5">
      <alignment horizontal="center" vertical="center" wrapText="1"/>
    </xf>
    <xf numFmtId="1" fontId="59" fillId="0" borderId="5">
      <alignment horizontal="right" vertical="center"/>
    </xf>
    <xf numFmtId="49" fontId="59" fillId="0" borderId="5">
      <alignment horizontal="left" vertical="center" wrapText="1"/>
    </xf>
    <xf numFmtId="49" fontId="58" fillId="26" borderId="5">
      <alignment horizontal="left" vertical="center" wrapText="1"/>
    </xf>
    <xf numFmtId="165" fontId="58" fillId="26" borderId="5">
      <alignment horizontal="right" vertical="center"/>
    </xf>
    <xf numFmtId="178" fontId="58" fillId="26" borderId="5">
      <alignment horizontal="right" vertical="center"/>
    </xf>
    <xf numFmtId="49" fontId="58" fillId="26" borderId="5">
      <alignment horizontal="right" vertical="center"/>
    </xf>
    <xf numFmtId="3" fontId="58" fillId="26" borderId="5">
      <alignment horizontal="right" vertical="center"/>
    </xf>
    <xf numFmtId="49" fontId="58" fillId="26" borderId="5">
      <alignment horizontal="center" vertical="center" wrapText="1"/>
    </xf>
    <xf numFmtId="1" fontId="58" fillId="26" borderId="5">
      <alignment horizontal="right" vertical="center"/>
    </xf>
    <xf numFmtId="49" fontId="58" fillId="26" borderId="5">
      <alignment horizontal="left" vertical="center" wrapText="1"/>
    </xf>
    <xf numFmtId="49" fontId="58" fillId="27" borderId="5">
      <alignment horizontal="left" vertical="center" wrapText="1"/>
    </xf>
    <xf numFmtId="165" fontId="58" fillId="27" borderId="5">
      <alignment horizontal="right" vertical="center"/>
    </xf>
    <xf numFmtId="178" fontId="58" fillId="27" borderId="5">
      <alignment horizontal="right" vertical="center"/>
    </xf>
    <xf numFmtId="49" fontId="58" fillId="27" borderId="5">
      <alignment horizontal="right" vertical="center"/>
    </xf>
    <xf numFmtId="3" fontId="58" fillId="27" borderId="5">
      <alignment horizontal="right" vertical="center"/>
    </xf>
    <xf numFmtId="49" fontId="58" fillId="27" borderId="5">
      <alignment horizontal="center" vertical="center" wrapText="1"/>
    </xf>
    <xf numFmtId="1" fontId="58" fillId="27" borderId="5">
      <alignment horizontal="right" vertical="center"/>
    </xf>
    <xf numFmtId="49" fontId="58" fillId="27" borderId="5">
      <alignment horizontal="left" vertical="center" wrapText="1"/>
    </xf>
    <xf numFmtId="49" fontId="58" fillId="0" borderId="0">
      <alignment horizontal="left" vertical="center" wrapText="1"/>
    </xf>
    <xf numFmtId="165" fontId="58" fillId="0" borderId="0">
      <alignment horizontal="right" vertical="center"/>
    </xf>
    <xf numFmtId="178" fontId="58" fillId="0" borderId="0">
      <alignment horizontal="right" vertical="center"/>
    </xf>
    <xf numFmtId="49" fontId="58" fillId="0" borderId="0">
      <alignment horizontal="right" vertical="center"/>
    </xf>
    <xf numFmtId="3" fontId="58" fillId="0" borderId="0">
      <alignment horizontal="right" vertical="center"/>
    </xf>
    <xf numFmtId="49" fontId="58" fillId="0" borderId="0">
      <alignment horizontal="center" vertical="center" wrapText="1"/>
    </xf>
    <xf numFmtId="1" fontId="58" fillId="0" borderId="0">
      <alignment horizontal="right" vertical="center"/>
    </xf>
    <xf numFmtId="49" fontId="58" fillId="0" borderId="0">
      <alignment horizontal="left" vertical="center" wrapText="1"/>
    </xf>
    <xf numFmtId="49" fontId="60" fillId="28" borderId="5">
      <alignment horizontal="left" vertical="center" wrapText="1"/>
    </xf>
    <xf numFmtId="165" fontId="60" fillId="28" borderId="5">
      <alignment horizontal="right" vertical="center"/>
    </xf>
    <xf numFmtId="178" fontId="60" fillId="28" borderId="5">
      <alignment horizontal="right" vertical="center"/>
    </xf>
    <xf numFmtId="49" fontId="60" fillId="28" borderId="5">
      <alignment horizontal="right" vertical="center"/>
    </xf>
    <xf numFmtId="3" fontId="60" fillId="28" borderId="5">
      <alignment horizontal="right" vertical="center"/>
    </xf>
    <xf numFmtId="49" fontId="60" fillId="28" borderId="5">
      <alignment horizontal="center" vertical="center" wrapText="1"/>
    </xf>
    <xf numFmtId="1" fontId="60" fillId="28" borderId="5">
      <alignment horizontal="right" vertical="center"/>
    </xf>
    <xf numFmtId="49" fontId="60" fillId="28" borderId="5">
      <alignment horizontal="left" vertical="center" wrapText="1"/>
    </xf>
    <xf numFmtId="49" fontId="59" fillId="0" borderId="5">
      <alignment horizontal="left" vertical="center" wrapText="1"/>
    </xf>
    <xf numFmtId="165" fontId="59" fillId="0" borderId="5">
      <alignment horizontal="right" vertical="center"/>
    </xf>
    <xf numFmtId="178" fontId="59" fillId="0" borderId="5">
      <alignment horizontal="right" vertical="center"/>
    </xf>
    <xf numFmtId="49" fontId="59" fillId="0" borderId="5">
      <alignment horizontal="right" vertical="center"/>
    </xf>
    <xf numFmtId="3" fontId="59" fillId="0" borderId="5">
      <alignment horizontal="right" vertical="center"/>
    </xf>
    <xf numFmtId="49" fontId="59" fillId="0" borderId="5">
      <alignment horizontal="center" vertical="center" wrapText="1"/>
    </xf>
    <xf numFmtId="1" fontId="59" fillId="0" borderId="5">
      <alignment horizontal="right" vertical="center"/>
    </xf>
    <xf numFmtId="49" fontId="59" fillId="0" borderId="5">
      <alignment horizontal="left" vertical="center" wrapText="1" indent="2"/>
    </xf>
    <xf numFmtId="49" fontId="59" fillId="0" borderId="0">
      <alignment horizontal="left" vertical="center" wrapText="1"/>
    </xf>
    <xf numFmtId="165" fontId="59" fillId="0" borderId="0">
      <alignment horizontal="right" vertical="center"/>
    </xf>
    <xf numFmtId="178" fontId="59" fillId="0" borderId="0">
      <alignment horizontal="right" vertical="center"/>
    </xf>
    <xf numFmtId="49" fontId="59" fillId="0" borderId="0">
      <alignment horizontal="right" vertical="center"/>
    </xf>
    <xf numFmtId="3" fontId="59" fillId="0" borderId="0">
      <alignment horizontal="right" vertical="center"/>
    </xf>
    <xf numFmtId="49" fontId="59" fillId="0" borderId="0">
      <alignment horizontal="center" vertical="center" wrapText="1"/>
    </xf>
    <xf numFmtId="1" fontId="59" fillId="0" borderId="0">
      <alignment horizontal="right" vertical="center"/>
    </xf>
    <xf numFmtId="49" fontId="59" fillId="0" borderId="0">
      <alignment horizontal="left" vertical="center" wrapText="1"/>
    </xf>
    <xf numFmtId="49" fontId="58" fillId="29" borderId="5">
      <alignment horizontal="left" vertical="center" wrapText="1"/>
    </xf>
    <xf numFmtId="165" fontId="58" fillId="29" borderId="5">
      <alignment horizontal="right" vertical="center"/>
    </xf>
    <xf numFmtId="178" fontId="58" fillId="29" borderId="5">
      <alignment horizontal="right" vertical="center"/>
    </xf>
    <xf numFmtId="49" fontId="58" fillId="29" borderId="5">
      <alignment horizontal="right" vertical="center"/>
    </xf>
    <xf numFmtId="3" fontId="58" fillId="29" borderId="5">
      <alignment horizontal="right" vertical="center"/>
    </xf>
    <xf numFmtId="49" fontId="58" fillId="29" borderId="5">
      <alignment horizontal="center" vertical="center" wrapText="1"/>
    </xf>
    <xf numFmtId="1" fontId="58" fillId="29" borderId="5">
      <alignment horizontal="right" vertical="center"/>
    </xf>
    <xf numFmtId="49" fontId="58" fillId="29" borderId="5">
      <alignment horizontal="left" vertical="center" wrapText="1"/>
    </xf>
    <xf numFmtId="49" fontId="58" fillId="0" borderId="5">
      <alignment horizontal="left" vertical="center" wrapText="1"/>
    </xf>
    <xf numFmtId="165" fontId="58" fillId="0" borderId="5">
      <alignment horizontal="right" vertical="center"/>
    </xf>
    <xf numFmtId="178" fontId="58" fillId="0" borderId="5">
      <alignment horizontal="right" vertical="center"/>
    </xf>
    <xf numFmtId="49" fontId="58" fillId="0" borderId="5">
      <alignment horizontal="right" vertical="center"/>
    </xf>
    <xf numFmtId="3" fontId="58" fillId="0" borderId="5">
      <alignment horizontal="right" vertical="center"/>
    </xf>
    <xf numFmtId="49" fontId="58" fillId="0" borderId="5">
      <alignment horizontal="center" vertical="center" wrapText="1"/>
    </xf>
    <xf numFmtId="1" fontId="58" fillId="0" borderId="5">
      <alignment horizontal="right" vertical="center"/>
    </xf>
    <xf numFmtId="49" fontId="58" fillId="0" borderId="5">
      <alignment horizontal="left" vertical="center" wrapText="1"/>
    </xf>
    <xf numFmtId="49" fontId="56" fillId="0" borderId="5">
      <alignment horizontal="left" vertical="center" wrapText="1"/>
    </xf>
    <xf numFmtId="165" fontId="56" fillId="0" borderId="5">
      <alignment horizontal="right" vertical="center"/>
    </xf>
    <xf numFmtId="178" fontId="56" fillId="0" borderId="5">
      <alignment horizontal="right" vertical="center"/>
    </xf>
    <xf numFmtId="49" fontId="56" fillId="0" borderId="5">
      <alignment horizontal="right" vertical="center"/>
    </xf>
    <xf numFmtId="3" fontId="56" fillId="0" borderId="5">
      <alignment horizontal="right" vertical="center"/>
    </xf>
    <xf numFmtId="49" fontId="56" fillId="0" borderId="5">
      <alignment horizontal="center" vertical="center" wrapText="1"/>
    </xf>
    <xf numFmtId="1" fontId="56" fillId="0" borderId="5">
      <alignment horizontal="right" vertical="center"/>
    </xf>
    <xf numFmtId="49" fontId="56" fillId="0" borderId="5">
      <alignment horizontal="left" vertical="center" wrapText="1"/>
    </xf>
    <xf numFmtId="0" fontId="1" fillId="0" borderId="0"/>
    <xf numFmtId="0" fontId="1" fillId="0" borderId="0"/>
    <xf numFmtId="0" fontId="31" fillId="0" borderId="0"/>
    <xf numFmtId="3" fontId="30" fillId="0" borderId="0" applyFill="0" applyBorder="0" applyProtection="0"/>
    <xf numFmtId="179" fontId="11" fillId="0" borderId="0" applyFont="0" applyFill="0" applyBorder="0" applyAlignment="0" applyProtection="0"/>
    <xf numFmtId="0" fontId="11" fillId="0" borderId="0" applyFont="0" applyFill="0" applyBorder="0" applyAlignment="0" applyProtection="0"/>
    <xf numFmtId="0" fontId="11" fillId="0" borderId="0" applyFont="0" applyFill="0" applyBorder="0" applyAlignment="0" applyProtection="0"/>
    <xf numFmtId="0" fontId="39" fillId="0" borderId="0"/>
    <xf numFmtId="0" fontId="36" fillId="0" borderId="0"/>
    <xf numFmtId="0" fontId="36" fillId="0" borderId="0"/>
    <xf numFmtId="0" fontId="34" fillId="0" borderId="0"/>
    <xf numFmtId="0" fontId="34" fillId="0" borderId="0"/>
    <xf numFmtId="0" fontId="36" fillId="0" borderId="0"/>
    <xf numFmtId="0" fontId="39" fillId="0" borderId="0"/>
    <xf numFmtId="0" fontId="36"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6" fillId="0" borderId="0"/>
    <xf numFmtId="0" fontId="34"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4" fillId="0" borderId="0"/>
    <xf numFmtId="0" fontId="39" fillId="0" borderId="0"/>
    <xf numFmtId="0" fontId="39" fillId="0" borderId="0"/>
    <xf numFmtId="0" fontId="34" fillId="0" borderId="0"/>
    <xf numFmtId="0" fontId="39" fillId="0" borderId="0"/>
    <xf numFmtId="0" fontId="39" fillId="0" borderId="0"/>
    <xf numFmtId="0" fontId="34"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4" fillId="0" borderId="0"/>
    <xf numFmtId="0" fontId="34" fillId="0" borderId="0"/>
    <xf numFmtId="0" fontId="39" fillId="0" borderId="0"/>
    <xf numFmtId="0" fontId="39" fillId="0" borderId="0"/>
    <xf numFmtId="0" fontId="39" fillId="0" borderId="0"/>
    <xf numFmtId="0" fontId="39" fillId="0" borderId="0"/>
    <xf numFmtId="0" fontId="39" fillId="0" borderId="0"/>
    <xf numFmtId="0" fontId="34" fillId="0" borderId="0"/>
    <xf numFmtId="0" fontId="39" fillId="0" borderId="0"/>
    <xf numFmtId="0" fontId="39" fillId="0" borderId="0"/>
    <xf numFmtId="0" fontId="34" fillId="0" borderId="0"/>
    <xf numFmtId="0" fontId="39" fillId="0" borderId="0"/>
    <xf numFmtId="0" fontId="39" fillId="0" borderId="0"/>
    <xf numFmtId="0" fontId="34" fillId="0" borderId="0"/>
    <xf numFmtId="0" fontId="39" fillId="0" borderId="0"/>
    <xf numFmtId="0" fontId="39" fillId="0" borderId="0"/>
    <xf numFmtId="0" fontId="39" fillId="0" borderId="0"/>
    <xf numFmtId="0" fontId="36" fillId="0" borderId="0"/>
    <xf numFmtId="0" fontId="36" fillId="0" borderId="0"/>
    <xf numFmtId="0" fontId="34" fillId="0" borderId="0"/>
    <xf numFmtId="0" fontId="34" fillId="0" borderId="0"/>
    <xf numFmtId="0" fontId="34" fillId="0" borderId="0"/>
    <xf numFmtId="0" fontId="34" fillId="0" borderId="0"/>
    <xf numFmtId="0" fontId="34"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6" fillId="0" borderId="0"/>
    <xf numFmtId="0" fontId="29" fillId="0" borderId="0"/>
    <xf numFmtId="0" fontId="34" fillId="0" borderId="0"/>
    <xf numFmtId="0" fontId="36" fillId="0" borderId="0"/>
    <xf numFmtId="0" fontId="36" fillId="0" borderId="0"/>
    <xf numFmtId="0" fontId="36" fillId="0" borderId="0"/>
    <xf numFmtId="0" fontId="36" fillId="0" borderId="0"/>
    <xf numFmtId="0" fontId="36" fillId="0" borderId="0"/>
    <xf numFmtId="0" fontId="34" fillId="0" borderId="0"/>
    <xf numFmtId="0" fontId="34" fillId="0" borderId="0"/>
    <xf numFmtId="0" fontId="34" fillId="0" borderId="0"/>
    <xf numFmtId="0" fontId="34" fillId="0" borderId="0"/>
    <xf numFmtId="0" fontId="29" fillId="0" borderId="0"/>
    <xf numFmtId="0" fontId="29" fillId="0" borderId="0"/>
    <xf numFmtId="0" fontId="29" fillId="0" borderId="0"/>
    <xf numFmtId="0" fontId="36" fillId="0" borderId="0"/>
    <xf numFmtId="0" fontId="34" fillId="0" borderId="0"/>
    <xf numFmtId="0" fontId="36" fillId="0" borderId="0"/>
    <xf numFmtId="0" fontId="36" fillId="0" borderId="0"/>
    <xf numFmtId="0" fontId="36" fillId="0" borderId="0"/>
    <xf numFmtId="0" fontId="34"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4" fillId="0" borderId="0"/>
    <xf numFmtId="0" fontId="11" fillId="0" borderId="0" applyFont="0" applyFill="0" applyBorder="0" applyAlignment="0" applyProtection="0"/>
    <xf numFmtId="0" fontId="11" fillId="0" borderId="0" applyFont="0" applyFill="0" applyBorder="0" applyAlignment="0" applyProtection="0"/>
    <xf numFmtId="0" fontId="11" fillId="0" borderId="0"/>
    <xf numFmtId="180" fontId="29" fillId="0" borderId="0">
      <alignment horizontal="center"/>
    </xf>
    <xf numFmtId="0" fontId="11" fillId="0" borderId="0"/>
    <xf numFmtId="0" fontId="64" fillId="31" borderId="0" applyNumberFormat="0" applyBorder="0" applyAlignment="0" applyProtection="0"/>
    <xf numFmtId="0" fontId="64" fillId="32" borderId="0" applyNumberFormat="0" applyBorder="0" applyAlignment="0" applyProtection="0"/>
    <xf numFmtId="0" fontId="64" fillId="33" borderId="0" applyNumberFormat="0" applyBorder="0" applyAlignment="0" applyProtection="0"/>
    <xf numFmtId="0" fontId="64" fillId="34" borderId="0" applyNumberFormat="0" applyBorder="0" applyAlignment="0" applyProtection="0"/>
    <xf numFmtId="0" fontId="64" fillId="35" borderId="0" applyNumberFormat="0" applyBorder="0" applyAlignment="0" applyProtection="0"/>
    <xf numFmtId="0" fontId="64" fillId="36" borderId="0" applyNumberFormat="0" applyBorder="0" applyAlignment="0" applyProtection="0"/>
    <xf numFmtId="0" fontId="64" fillId="37" borderId="0" applyNumberFormat="0" applyBorder="0" applyAlignment="0" applyProtection="0"/>
    <xf numFmtId="0" fontId="64" fillId="38" borderId="0" applyNumberFormat="0" applyBorder="0" applyAlignment="0" applyProtection="0"/>
    <xf numFmtId="0" fontId="64" fillId="39" borderId="0" applyNumberFormat="0" applyBorder="0" applyAlignment="0" applyProtection="0"/>
    <xf numFmtId="0" fontId="64" fillId="34" borderId="0" applyNumberFormat="0" applyBorder="0" applyAlignment="0" applyProtection="0"/>
    <xf numFmtId="0" fontId="64" fillId="37" borderId="0" applyNumberFormat="0" applyBorder="0" applyAlignment="0" applyProtection="0"/>
    <xf numFmtId="0" fontId="64" fillId="40" borderId="0" applyNumberFormat="0" applyBorder="0" applyAlignment="0" applyProtection="0"/>
    <xf numFmtId="0" fontId="65" fillId="41" borderId="0" applyNumberFormat="0" applyBorder="0" applyAlignment="0" applyProtection="0"/>
    <xf numFmtId="0" fontId="65" fillId="38" borderId="0" applyNumberFormat="0" applyBorder="0" applyAlignment="0" applyProtection="0"/>
    <xf numFmtId="0" fontId="65" fillId="39" borderId="0" applyNumberFormat="0" applyBorder="0" applyAlignment="0" applyProtection="0"/>
    <xf numFmtId="0" fontId="65" fillId="42" borderId="0" applyNumberFormat="0" applyBorder="0" applyAlignment="0" applyProtection="0"/>
    <xf numFmtId="0" fontId="65" fillId="43" borderId="0" applyNumberFormat="0" applyBorder="0" applyAlignment="0" applyProtection="0"/>
    <xf numFmtId="0" fontId="65" fillId="44" borderId="0" applyNumberFormat="0" applyBorder="0" applyAlignment="0" applyProtection="0"/>
    <xf numFmtId="0" fontId="65" fillId="45" borderId="0" applyNumberFormat="0" applyBorder="0" applyAlignment="0" applyProtection="0"/>
    <xf numFmtId="0" fontId="65" fillId="46" borderId="0" applyNumberFormat="0" applyBorder="0" applyAlignment="0" applyProtection="0"/>
    <xf numFmtId="0" fontId="65" fillId="47" borderId="0" applyNumberFormat="0" applyBorder="0" applyAlignment="0" applyProtection="0"/>
    <xf numFmtId="0" fontId="65" fillId="42" borderId="0" applyNumberFormat="0" applyBorder="0" applyAlignment="0" applyProtection="0"/>
    <xf numFmtId="0" fontId="65" fillId="43" borderId="0" applyNumberFormat="0" applyBorder="0" applyAlignment="0" applyProtection="0"/>
    <xf numFmtId="0" fontId="65" fillId="48" borderId="0" applyNumberFormat="0" applyBorder="0" applyAlignment="0" applyProtection="0"/>
    <xf numFmtId="0" fontId="66" fillId="32" borderId="0" applyNumberFormat="0" applyBorder="0" applyAlignment="0" applyProtection="0"/>
    <xf numFmtId="181" fontId="67" fillId="0" borderId="0"/>
    <xf numFmtId="182" fontId="67" fillId="0" borderId="0"/>
    <xf numFmtId="183" fontId="67" fillId="0" borderId="0"/>
    <xf numFmtId="181" fontId="67" fillId="0" borderId="19"/>
    <xf numFmtId="182" fontId="67" fillId="0" borderId="19"/>
    <xf numFmtId="183" fontId="67" fillId="0" borderId="19"/>
    <xf numFmtId="184" fontId="67" fillId="0" borderId="0"/>
    <xf numFmtId="185" fontId="67" fillId="0" borderId="0"/>
    <xf numFmtId="186" fontId="67" fillId="0" borderId="0"/>
    <xf numFmtId="184" fontId="67" fillId="0" borderId="19"/>
    <xf numFmtId="185" fontId="67" fillId="0" borderId="19"/>
    <xf numFmtId="186" fontId="67" fillId="0" borderId="19"/>
    <xf numFmtId="187" fontId="67" fillId="0" borderId="0">
      <alignment horizontal="right"/>
      <protection locked="0"/>
    </xf>
    <xf numFmtId="188" fontId="67" fillId="0" borderId="0">
      <alignment horizontal="right"/>
      <protection locked="0"/>
    </xf>
    <xf numFmtId="189" fontId="67" fillId="0" borderId="0"/>
    <xf numFmtId="190" fontId="67" fillId="0" borderId="0"/>
    <xf numFmtId="191" fontId="67" fillId="0" borderId="0"/>
    <xf numFmtId="189" fontId="67" fillId="0" borderId="19"/>
    <xf numFmtId="190" fontId="67" fillId="0" borderId="19"/>
    <xf numFmtId="191" fontId="67" fillId="0" borderId="19"/>
    <xf numFmtId="0" fontId="68" fillId="49" borderId="27" applyNumberFormat="0" applyAlignment="0" applyProtection="0"/>
    <xf numFmtId="0" fontId="69" fillId="50" borderId="28" applyNumberFormat="0" applyAlignment="0" applyProtection="0"/>
    <xf numFmtId="192" fontId="70" fillId="0" borderId="0"/>
    <xf numFmtId="192" fontId="70" fillId="0" borderId="0"/>
    <xf numFmtId="192" fontId="70" fillId="0" borderId="0"/>
    <xf numFmtId="192" fontId="70" fillId="0" borderId="0"/>
    <xf numFmtId="192" fontId="70" fillId="0" borderId="0"/>
    <xf numFmtId="192" fontId="70" fillId="0" borderId="0"/>
    <xf numFmtId="192" fontId="70" fillId="0" borderId="0"/>
    <xf numFmtId="192" fontId="70" fillId="0" borderId="0"/>
    <xf numFmtId="181" fontId="67" fillId="21" borderId="24">
      <protection locked="0"/>
    </xf>
    <xf numFmtId="182" fontId="67" fillId="21" borderId="24">
      <protection locked="0"/>
    </xf>
    <xf numFmtId="183" fontId="67" fillId="21" borderId="24">
      <protection locked="0"/>
    </xf>
    <xf numFmtId="193" fontId="67" fillId="21" borderId="24">
      <protection locked="0"/>
    </xf>
    <xf numFmtId="194" fontId="67" fillId="21" borderId="24">
      <protection locked="0"/>
    </xf>
    <xf numFmtId="195" fontId="67" fillId="21" borderId="24">
      <protection locked="0"/>
    </xf>
    <xf numFmtId="187" fontId="67" fillId="51" borderId="24">
      <alignment horizontal="right"/>
      <protection locked="0"/>
    </xf>
    <xf numFmtId="188" fontId="67" fillId="51" borderId="24">
      <alignment horizontal="right"/>
      <protection locked="0"/>
    </xf>
    <xf numFmtId="0" fontId="67" fillId="52" borderId="24">
      <alignment horizontal="left"/>
      <protection locked="0"/>
    </xf>
    <xf numFmtId="49" fontId="67" fillId="53" borderId="24">
      <alignment horizontal="left" vertical="top" wrapText="1"/>
      <protection locked="0"/>
    </xf>
    <xf numFmtId="189" fontId="67" fillId="21" borderId="24">
      <protection locked="0"/>
    </xf>
    <xf numFmtId="190" fontId="67" fillId="21" borderId="24">
      <protection locked="0"/>
    </xf>
    <xf numFmtId="191" fontId="67" fillId="21" borderId="24">
      <protection locked="0"/>
    </xf>
    <xf numFmtId="49" fontId="67" fillId="53" borderId="24">
      <alignment horizontal="left"/>
      <protection locked="0"/>
    </xf>
    <xf numFmtId="196" fontId="67" fillId="21" borderId="24">
      <alignment horizontal="left" indent="1"/>
      <protection locked="0"/>
    </xf>
    <xf numFmtId="197" fontId="11" fillId="0" borderId="0" applyFont="0" applyFill="0" applyBorder="0" applyAlignment="0" applyProtection="0"/>
    <xf numFmtId="198" fontId="11" fillId="0" borderId="0" applyFont="0" applyFill="0" applyBorder="0" applyAlignment="0" applyProtection="0"/>
    <xf numFmtId="0" fontId="71" fillId="0" borderId="0"/>
    <xf numFmtId="0" fontId="72" fillId="0" borderId="0" applyNumberFormat="0" applyFill="0" applyBorder="0" applyAlignment="0" applyProtection="0"/>
    <xf numFmtId="0" fontId="33" fillId="0" borderId="0"/>
    <xf numFmtId="0" fontId="45" fillId="0" borderId="0"/>
    <xf numFmtId="0" fontId="73" fillId="33" borderId="0" applyNumberFormat="0" applyBorder="0" applyAlignment="0" applyProtection="0"/>
    <xf numFmtId="38" fontId="74" fillId="54" borderId="0" applyNumberFormat="0" applyBorder="0" applyAlignment="0" applyProtection="0"/>
    <xf numFmtId="1" fontId="75" fillId="0" borderId="0" applyNumberFormat="0" applyAlignment="0">
      <alignment vertical="top"/>
    </xf>
    <xf numFmtId="0" fontId="76" fillId="0" borderId="29" applyNumberFormat="0" applyFill="0" applyAlignment="0" applyProtection="0"/>
    <xf numFmtId="0" fontId="77" fillId="55" borderId="0">
      <alignment vertical="center"/>
    </xf>
    <xf numFmtId="0" fontId="77" fillId="55" borderId="0">
      <alignment vertical="center"/>
    </xf>
    <xf numFmtId="0" fontId="78" fillId="0" borderId="30" applyNumberFormat="0" applyFill="0" applyAlignment="0" applyProtection="0"/>
    <xf numFmtId="0" fontId="79" fillId="0" borderId="31" applyNumberFormat="0" applyFill="0" applyAlignment="0" applyProtection="0"/>
    <xf numFmtId="0" fontId="79" fillId="0" borderId="0" applyNumberFormat="0" applyFill="0" applyBorder="0" applyAlignment="0" applyProtection="0"/>
    <xf numFmtId="3" fontId="35" fillId="0" borderId="0">
      <alignment vertical="top"/>
    </xf>
    <xf numFmtId="0" fontId="80" fillId="56" borderId="0"/>
    <xf numFmtId="0" fontId="81" fillId="57" borderId="0"/>
    <xf numFmtId="0" fontId="57" fillId="0" borderId="0"/>
    <xf numFmtId="0" fontId="82" fillId="36" borderId="27" applyNumberFormat="0" applyAlignment="0" applyProtection="0"/>
    <xf numFmtId="10" fontId="74" fillId="58" borderId="5" applyNumberFormat="0" applyBorder="0" applyAlignment="0" applyProtection="0"/>
    <xf numFmtId="0" fontId="67" fillId="0" borderId="0"/>
    <xf numFmtId="0" fontId="83" fillId="0" borderId="0"/>
    <xf numFmtId="0" fontId="84" fillId="0" borderId="0">
      <alignment horizontal="center"/>
    </xf>
    <xf numFmtId="0" fontId="85" fillId="0" borderId="32" applyNumberFormat="0" applyFill="0" applyAlignment="0" applyProtection="0"/>
    <xf numFmtId="0" fontId="11" fillId="0" borderId="0" applyFont="0" applyFill="0" applyBorder="0" applyAlignment="0" applyProtection="0"/>
    <xf numFmtId="199" fontId="11" fillId="0" borderId="0" applyFont="0" applyFill="0" applyBorder="0" applyAlignment="0" applyProtection="0"/>
    <xf numFmtId="0" fontId="86" fillId="59" borderId="0" applyNumberFormat="0" applyBorder="0" applyAlignment="0" applyProtection="0"/>
    <xf numFmtId="3" fontId="87" fillId="0" borderId="0" applyNumberFormat="0">
      <alignment horizontal="center"/>
    </xf>
    <xf numFmtId="0" fontId="11" fillId="0" borderId="0"/>
    <xf numFmtId="3" fontId="88" fillId="0" borderId="0">
      <alignment vertical="top"/>
    </xf>
    <xf numFmtId="0" fontId="89" fillId="49" borderId="33" applyNumberFormat="0" applyAlignment="0" applyProtection="0"/>
    <xf numFmtId="10" fontId="11" fillId="0" borderId="0" applyFont="0" applyFill="0" applyBorder="0" applyAlignment="0" applyProtection="0"/>
    <xf numFmtId="3" fontId="90" fillId="0" borderId="24" applyNumberFormat="0" applyAlignment="0">
      <alignment vertical="top"/>
    </xf>
    <xf numFmtId="0" fontId="45" fillId="0" borderId="34"/>
    <xf numFmtId="0" fontId="11" fillId="0" borderId="0"/>
    <xf numFmtId="0" fontId="91" fillId="54" borderId="5">
      <protection locked="0"/>
    </xf>
    <xf numFmtId="0" fontId="92" fillId="0" borderId="0">
      <alignment horizontal="center"/>
    </xf>
    <xf numFmtId="200" fontId="92" fillId="0" borderId="0">
      <alignment horizontal="center"/>
    </xf>
    <xf numFmtId="0" fontId="93" fillId="0" borderId="0" applyNumberFormat="0" applyFill="0" applyBorder="0" applyAlignment="0" applyProtection="0"/>
    <xf numFmtId="0" fontId="94" fillId="0" borderId="35" applyNumberFormat="0" applyFill="0" applyAlignment="0" applyProtection="0"/>
    <xf numFmtId="201" fontId="29" fillId="0" borderId="0">
      <alignment horizontal="left"/>
    </xf>
    <xf numFmtId="202" fontId="11" fillId="0" borderId="0" applyFont="0" applyFill="0" applyBorder="0" applyAlignment="0" applyProtection="0"/>
    <xf numFmtId="203" fontId="11" fillId="0" borderId="0" applyFont="0" applyFill="0" applyBorder="0" applyAlignment="0" applyProtection="0"/>
    <xf numFmtId="0" fontId="95" fillId="0" borderId="0" applyNumberFormat="0" applyFill="0" applyBorder="0" applyAlignment="0" applyProtection="0"/>
    <xf numFmtId="0" fontId="1" fillId="0" borderId="0"/>
    <xf numFmtId="0" fontId="1" fillId="0" borderId="0"/>
    <xf numFmtId="0" fontId="1" fillId="0" borderId="0"/>
    <xf numFmtId="0" fontId="1" fillId="0" borderId="0"/>
    <xf numFmtId="0" fontId="1" fillId="0" borderId="0"/>
    <xf numFmtId="3" fontId="96" fillId="0" borderId="23" applyFont="0" applyBorder="0">
      <alignment horizontal="right"/>
      <protection locked="0"/>
    </xf>
    <xf numFmtId="167" fontId="29" fillId="0" borderId="0" applyFont="0" applyFill="0" applyBorder="0" applyAlignment="0" applyProtection="0"/>
    <xf numFmtId="0" fontId="1" fillId="0" borderId="0"/>
    <xf numFmtId="9" fontId="1" fillId="0" borderId="0" applyFont="0" applyFill="0" applyBorder="0" applyAlignment="0" applyProtection="0"/>
    <xf numFmtId="0" fontId="34" fillId="0" borderId="0"/>
    <xf numFmtId="0" fontId="29" fillId="0" borderId="0"/>
    <xf numFmtId="0" fontId="11" fillId="0" borderId="0"/>
    <xf numFmtId="0" fontId="11" fillId="0" borderId="0"/>
    <xf numFmtId="0" fontId="1" fillId="0" borderId="0"/>
    <xf numFmtId="0" fontId="1" fillId="0" borderId="0"/>
    <xf numFmtId="0" fontId="26" fillId="0" borderId="0"/>
    <xf numFmtId="0" fontId="1" fillId="0" borderId="0"/>
    <xf numFmtId="0" fontId="1" fillId="0" borderId="0"/>
    <xf numFmtId="9" fontId="1" fillId="0" borderId="0" applyFont="0" applyFill="0" applyBorder="0" applyAlignment="0" applyProtection="0"/>
    <xf numFmtId="167"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9" fontId="1" fillId="0" borderId="0" applyFont="0" applyFill="0" applyBorder="0" applyAlignment="0" applyProtection="0"/>
    <xf numFmtId="0" fontId="1" fillId="0" borderId="0"/>
    <xf numFmtId="0" fontId="1" fillId="0" borderId="0"/>
    <xf numFmtId="0" fontId="1" fillId="0" borderId="0"/>
    <xf numFmtId="9" fontId="1" fillId="0" borderId="0" applyFont="0" applyFill="0" applyBorder="0" applyAlignment="0" applyProtection="0"/>
    <xf numFmtId="0" fontId="1" fillId="0" borderId="0"/>
    <xf numFmtId="0" fontId="1" fillId="0" borderId="0"/>
    <xf numFmtId="0" fontId="3" fillId="0" borderId="0"/>
    <xf numFmtId="0" fontId="97" fillId="0" borderId="36" applyProtection="0">
      <alignment horizontal="justify" vertical="center"/>
    </xf>
    <xf numFmtId="167" fontId="1" fillId="0" borderId="0" applyFont="0" applyFill="0" applyBorder="0" applyAlignment="0" applyProtection="0"/>
    <xf numFmtId="0" fontId="1" fillId="0" borderId="0"/>
    <xf numFmtId="9" fontId="1" fillId="0" borderId="0" applyFont="0" applyFill="0" applyBorder="0" applyAlignment="0" applyProtection="0"/>
    <xf numFmtId="167" fontId="1" fillId="0" borderId="0" applyFont="0" applyFill="0" applyBorder="0" applyAlignment="0" applyProtection="0"/>
    <xf numFmtId="0" fontId="1" fillId="0" borderId="0"/>
    <xf numFmtId="204" fontId="98" fillId="0" borderId="0"/>
    <xf numFmtId="0" fontId="1" fillId="11" borderId="0" applyNumberFormat="0" applyBorder="0" applyAlignment="0" applyProtection="0"/>
    <xf numFmtId="0" fontId="1" fillId="8" borderId="0" applyNumberFormat="0" applyBorder="0" applyAlignment="0" applyProtection="0"/>
    <xf numFmtId="0" fontId="29" fillId="0" borderId="0"/>
    <xf numFmtId="0" fontId="1" fillId="2" borderId="0" applyNumberFormat="0" applyBorder="0" applyAlignment="0" applyProtection="0"/>
    <xf numFmtId="0" fontId="1" fillId="5" borderId="0" applyNumberFormat="0" applyBorder="0" applyAlignment="0" applyProtection="0"/>
    <xf numFmtId="0" fontId="29" fillId="0" borderId="0"/>
    <xf numFmtId="0" fontId="1" fillId="14" borderId="0" applyNumberFormat="0" applyBorder="0" applyAlignment="0" applyProtection="0"/>
    <xf numFmtId="0" fontId="1" fillId="0" borderId="0"/>
    <xf numFmtId="0" fontId="1" fillId="0" borderId="0"/>
    <xf numFmtId="3" fontId="100" fillId="0" borderId="5">
      <alignment horizontal="right" vertical="center"/>
    </xf>
    <xf numFmtId="0" fontId="1" fillId="3" borderId="0" applyNumberFormat="0" applyBorder="0" applyAlignment="0" applyProtection="0"/>
    <xf numFmtId="0" fontId="27" fillId="7" borderId="0" applyNumberFormat="0" applyBorder="0" applyAlignment="0" applyProtection="0"/>
    <xf numFmtId="0" fontId="1" fillId="0" borderId="0"/>
    <xf numFmtId="0" fontId="1" fillId="0" borderId="0"/>
    <xf numFmtId="0" fontId="1" fillId="0" borderId="0"/>
    <xf numFmtId="0" fontId="1" fillId="0" borderId="0"/>
    <xf numFmtId="0" fontId="27" fillId="19" borderId="0" applyNumberFormat="0" applyBorder="0" applyAlignment="0" applyProtection="0"/>
    <xf numFmtId="0" fontId="1" fillId="0" borderId="0"/>
    <xf numFmtId="0" fontId="1" fillId="0" borderId="0"/>
    <xf numFmtId="0" fontId="1" fillId="0" borderId="0"/>
    <xf numFmtId="0" fontId="1" fillId="0" borderId="0"/>
    <xf numFmtId="0" fontId="29" fillId="0" borderId="0"/>
    <xf numFmtId="0" fontId="1" fillId="0" borderId="0"/>
    <xf numFmtId="0" fontId="1" fillId="0" borderId="0"/>
    <xf numFmtId="0" fontId="1" fillId="0" borderId="0"/>
    <xf numFmtId="167" fontId="99" fillId="0" borderId="0" applyFont="0" applyFill="0" applyBorder="0" applyAlignment="0" applyProtection="0"/>
    <xf numFmtId="167" fontId="1" fillId="0" borderId="0" applyFont="0" applyFill="0" applyBorder="0" applyAlignment="0" applyProtection="0"/>
    <xf numFmtId="0" fontId="1" fillId="0" borderId="0"/>
    <xf numFmtId="0" fontId="1" fillId="6" borderId="0" applyNumberFormat="0" applyBorder="0" applyAlignment="0" applyProtection="0"/>
    <xf numFmtId="0" fontId="1" fillId="0" borderId="0"/>
    <xf numFmtId="0" fontId="1" fillId="15" borderId="0" applyNumberFormat="0" applyBorder="0" applyAlignment="0" applyProtection="0"/>
    <xf numFmtId="0" fontId="1" fillId="0" borderId="0"/>
    <xf numFmtId="0" fontId="1" fillId="0" borderId="0"/>
    <xf numFmtId="0" fontId="1" fillId="0" borderId="0"/>
    <xf numFmtId="0" fontId="11" fillId="0" borderId="0"/>
    <xf numFmtId="0" fontId="27" fillId="4" borderId="0" applyNumberFormat="0" applyBorder="0" applyAlignment="0" applyProtection="0"/>
    <xf numFmtId="0" fontId="1" fillId="18" borderId="0" applyNumberFormat="0" applyBorder="0" applyAlignment="0" applyProtection="0"/>
    <xf numFmtId="9" fontId="1" fillId="0" borderId="0" applyFont="0" applyFill="0" applyBorder="0" applyAlignment="0" applyProtection="0"/>
    <xf numFmtId="0" fontId="27" fillId="10" borderId="0" applyNumberFormat="0" applyBorder="0" applyAlignment="0" applyProtection="0"/>
    <xf numFmtId="167" fontId="29" fillId="0" borderId="0" applyFont="0" applyFill="0" applyBorder="0" applyAlignment="0" applyProtection="0"/>
    <xf numFmtId="49" fontId="100" fillId="0" borderId="5">
      <alignment horizontal="left" vertical="center"/>
    </xf>
    <xf numFmtId="0" fontId="1" fillId="17" borderId="0" applyNumberFormat="0" applyBorder="0" applyAlignment="0" applyProtection="0"/>
    <xf numFmtId="0" fontId="1" fillId="0" borderId="0"/>
    <xf numFmtId="178" fontId="100" fillId="0" borderId="5">
      <alignment horizontal="right" vertical="center"/>
    </xf>
    <xf numFmtId="0" fontId="27" fillId="16" borderId="0" applyNumberFormat="0" applyBorder="0" applyAlignment="0" applyProtection="0"/>
    <xf numFmtId="0" fontId="1" fillId="0" borderId="0"/>
    <xf numFmtId="0" fontId="1" fillId="0" borderId="0"/>
    <xf numFmtId="9" fontId="26" fillId="0" borderId="0" applyFont="0" applyFill="0" applyBorder="0" applyAlignment="0" applyProtection="0"/>
    <xf numFmtId="0" fontId="1" fillId="0" borderId="0"/>
    <xf numFmtId="0" fontId="1" fillId="0" borderId="0"/>
    <xf numFmtId="0" fontId="1" fillId="0" borderId="0"/>
    <xf numFmtId="0" fontId="1" fillId="0" borderId="0"/>
    <xf numFmtId="0" fontId="27" fillId="13" borderId="0" applyNumberFormat="0" applyBorder="0" applyAlignment="0" applyProtection="0"/>
    <xf numFmtId="0" fontId="1" fillId="0" borderId="0"/>
    <xf numFmtId="0" fontId="1" fillId="9" borderId="0" applyNumberFormat="0" applyBorder="0" applyAlignment="0" applyProtection="0"/>
    <xf numFmtId="0" fontId="1" fillId="0" borderId="0"/>
    <xf numFmtId="0" fontId="1" fillId="0" borderId="0"/>
    <xf numFmtId="43" fontId="26" fillId="0" borderId="0" applyFont="0" applyFill="0" applyBorder="0" applyAlignment="0" applyProtection="0"/>
    <xf numFmtId="0" fontId="1" fillId="12" borderId="0" applyNumberFormat="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9" fillId="0" borderId="0"/>
    <xf numFmtId="0" fontId="1" fillId="0" borderId="0"/>
    <xf numFmtId="9" fontId="1" fillId="0" borderId="0" applyFont="0" applyFill="0" applyBorder="0" applyAlignment="0" applyProtection="0"/>
    <xf numFmtId="0" fontId="1" fillId="0" borderId="0"/>
    <xf numFmtId="0" fontId="1" fillId="0" borderId="0"/>
    <xf numFmtId="0" fontId="1" fillId="0" borderId="0"/>
    <xf numFmtId="9" fontId="1" fillId="0" borderId="0" applyFont="0" applyFill="0" applyBorder="0" applyAlignment="0" applyProtection="0"/>
    <xf numFmtId="0" fontId="1" fillId="0" borderId="0"/>
    <xf numFmtId="0" fontId="1" fillId="0" borderId="0"/>
    <xf numFmtId="9" fontId="1" fillId="0" borderId="0" applyFont="0" applyFill="0" applyBorder="0" applyAlignment="0" applyProtection="0"/>
    <xf numFmtId="0" fontId="1" fillId="0" borderId="0"/>
    <xf numFmtId="9" fontId="1" fillId="0" borderId="0" applyFont="0" applyFill="0" applyBorder="0" applyAlignment="0" applyProtection="0"/>
    <xf numFmtId="167"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9"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9" fontId="1" fillId="0" borderId="0" applyFont="0" applyFill="0" applyBorder="0" applyAlignment="0" applyProtection="0"/>
    <xf numFmtId="0" fontId="1" fillId="0" borderId="0"/>
    <xf numFmtId="0" fontId="1" fillId="0" borderId="0"/>
    <xf numFmtId="9" fontId="1" fillId="0" borderId="0" applyFont="0" applyFill="0" applyBorder="0" applyAlignment="0" applyProtection="0"/>
    <xf numFmtId="167"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9" fontId="1" fillId="0" borderId="0" applyFont="0" applyFill="0" applyBorder="0" applyAlignment="0" applyProtection="0"/>
    <xf numFmtId="0" fontId="1" fillId="0" borderId="0"/>
    <xf numFmtId="0" fontId="1" fillId="0" borderId="0"/>
    <xf numFmtId="0" fontId="1" fillId="0" borderId="0"/>
    <xf numFmtId="0" fontId="1" fillId="0" borderId="0"/>
    <xf numFmtId="9" fontId="1" fillId="0" borderId="0" applyFont="0" applyFill="0" applyBorder="0" applyAlignment="0" applyProtection="0"/>
    <xf numFmtId="0" fontId="1" fillId="0" borderId="0"/>
    <xf numFmtId="0" fontId="1" fillId="0" borderId="0"/>
    <xf numFmtId="0" fontId="1" fillId="0" borderId="0"/>
    <xf numFmtId="9" fontId="1" fillId="0" borderId="0" applyFont="0" applyFill="0" applyBorder="0" applyAlignment="0" applyProtection="0"/>
    <xf numFmtId="167"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9" fontId="1" fillId="0" borderId="0" applyFont="0" applyFill="0" applyBorder="0" applyAlignment="0" applyProtection="0"/>
    <xf numFmtId="0" fontId="1" fillId="0" borderId="0"/>
    <xf numFmtId="0" fontId="1" fillId="0" borderId="0"/>
    <xf numFmtId="0" fontId="1" fillId="0" borderId="0"/>
    <xf numFmtId="9"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167" fontId="1" fillId="0" borderId="0" applyFont="0" applyFill="0" applyBorder="0" applyAlignment="0" applyProtection="0"/>
    <xf numFmtId="0" fontId="1" fillId="0" borderId="0"/>
    <xf numFmtId="0" fontId="1" fillId="0" borderId="0"/>
    <xf numFmtId="0" fontId="1" fillId="0" borderId="0"/>
    <xf numFmtId="0" fontId="1" fillId="0" borderId="0"/>
    <xf numFmtId="9" fontId="29" fillId="0" borderId="0" applyFont="0" applyFill="0" applyBorder="0" applyAlignment="0" applyProtection="0"/>
  </cellStyleXfs>
  <cellXfs count="189">
    <xf numFmtId="0" fontId="0" fillId="0" borderId="0" xfId="0"/>
    <xf numFmtId="0" fontId="8" fillId="0" borderId="0" xfId="0" applyFont="1" applyFill="1"/>
    <xf numFmtId="0" fontId="8" fillId="0" borderId="0" xfId="0" applyFont="1" applyFill="1" applyAlignment="1">
      <alignment horizontal="left"/>
    </xf>
    <xf numFmtId="0" fontId="0" fillId="0" borderId="0" xfId="0" applyFill="1"/>
    <xf numFmtId="0" fontId="9" fillId="0" borderId="0" xfId="0" applyFont="1" applyFill="1" applyBorder="1" applyAlignment="1">
      <alignment wrapText="1"/>
    </xf>
    <xf numFmtId="0" fontId="8" fillId="0" borderId="0" xfId="0" applyFont="1" applyFill="1" applyBorder="1" applyAlignment="1">
      <alignment wrapText="1"/>
    </xf>
    <xf numFmtId="0" fontId="8" fillId="0" borderId="5" xfId="0" applyFont="1" applyFill="1" applyBorder="1" applyAlignment="1">
      <alignment horizontal="center" vertical="center"/>
    </xf>
    <xf numFmtId="0" fontId="8" fillId="0" borderId="5" xfId="0" applyFont="1" applyFill="1" applyBorder="1" applyAlignment="1">
      <alignment horizontal="center" vertical="center" wrapText="1"/>
    </xf>
    <xf numFmtId="0" fontId="13" fillId="0" borderId="0" xfId="0" applyFont="1"/>
    <xf numFmtId="0" fontId="13" fillId="0" borderId="0" xfId="0" applyFont="1" applyAlignment="1">
      <alignment horizontal="right"/>
    </xf>
    <xf numFmtId="0" fontId="13" fillId="0" borderId="0" xfId="0" applyFont="1" applyFill="1"/>
    <xf numFmtId="0" fontId="12" fillId="0" borderId="0" xfId="2" applyFont="1" applyFill="1"/>
    <xf numFmtId="49" fontId="11" fillId="0" borderId="0" xfId="2" applyNumberFormat="1" applyFont="1" applyFill="1" applyAlignment="1">
      <alignment horizontal="center" vertical="center" wrapText="1"/>
    </xf>
    <xf numFmtId="4" fontId="11" fillId="0" borderId="2" xfId="3" applyNumberFormat="1" applyFont="1" applyFill="1" applyBorder="1" applyAlignment="1">
      <alignment vertical="center" wrapText="1"/>
    </xf>
    <xf numFmtId="49" fontId="12" fillId="0" borderId="2" xfId="0" applyNumberFormat="1" applyFont="1" applyFill="1" applyBorder="1" applyAlignment="1">
      <alignment horizontal="center" vertical="center" wrapText="1"/>
    </xf>
    <xf numFmtId="0" fontId="11" fillId="0" borderId="2" xfId="3" applyFont="1" applyFill="1" applyBorder="1" applyAlignment="1">
      <alignment horizontal="center" vertical="center" wrapText="1"/>
    </xf>
    <xf numFmtId="0" fontId="11" fillId="0" borderId="2" xfId="3" applyFont="1" applyFill="1" applyBorder="1" applyAlignment="1">
      <alignment horizontal="center" wrapText="1"/>
    </xf>
    <xf numFmtId="4" fontId="12" fillId="0" borderId="2" xfId="2" applyNumberFormat="1" applyFont="1" applyFill="1" applyBorder="1"/>
    <xf numFmtId="0" fontId="11" fillId="0" borderId="9" xfId="3" applyFont="1" applyFill="1" applyBorder="1" applyAlignment="1">
      <alignment horizontal="center" vertical="center"/>
    </xf>
    <xf numFmtId="0" fontId="11" fillId="0" borderId="9" xfId="3" applyFont="1" applyFill="1" applyBorder="1" applyAlignment="1">
      <alignment wrapText="1"/>
    </xf>
    <xf numFmtId="49" fontId="12" fillId="0" borderId="9" xfId="0" applyNumberFormat="1" applyFont="1" applyFill="1" applyBorder="1" applyAlignment="1">
      <alignment horizontal="center" vertical="center" wrapText="1"/>
    </xf>
    <xf numFmtId="4" fontId="11" fillId="0" borderId="9" xfId="3" applyNumberFormat="1" applyFont="1" applyFill="1" applyBorder="1" applyAlignment="1">
      <alignment horizontal="right" vertical="center" wrapText="1"/>
    </xf>
    <xf numFmtId="0" fontId="11" fillId="0" borderId="2" xfId="3" applyFont="1" applyFill="1" applyBorder="1" applyAlignment="1">
      <alignment horizontal="center" vertical="center"/>
    </xf>
    <xf numFmtId="0" fontId="11" fillId="0" borderId="2" xfId="3" applyFont="1" applyFill="1" applyBorder="1" applyAlignment="1">
      <alignment wrapText="1"/>
    </xf>
    <xf numFmtId="4" fontId="11" fillId="0" borderId="2" xfId="3" applyNumberFormat="1" applyFont="1" applyFill="1" applyBorder="1" applyAlignment="1">
      <alignment horizontal="right" vertical="center" wrapText="1"/>
    </xf>
    <xf numFmtId="49" fontId="11" fillId="0" borderId="2" xfId="3" applyNumberFormat="1" applyFont="1" applyFill="1" applyBorder="1" applyAlignment="1">
      <alignment horizontal="center" vertical="center"/>
    </xf>
    <xf numFmtId="0" fontId="11" fillId="0" borderId="2" xfId="3" applyFont="1" applyFill="1" applyBorder="1" applyAlignment="1">
      <alignment horizontal="left" wrapText="1"/>
    </xf>
    <xf numFmtId="164" fontId="11" fillId="0" borderId="2" xfId="3" applyNumberFormat="1" applyFont="1" applyFill="1" applyBorder="1" applyAlignment="1">
      <alignment horizontal="right" vertical="center" wrapText="1"/>
    </xf>
    <xf numFmtId="0" fontId="11" fillId="0" borderId="2" xfId="3" applyFont="1" applyFill="1" applyBorder="1" applyAlignment="1">
      <alignment horizontal="right" vertical="center" wrapText="1"/>
    </xf>
    <xf numFmtId="0" fontId="11" fillId="0" borderId="2" xfId="3" applyFont="1" applyFill="1" applyBorder="1" applyAlignment="1">
      <alignment horizontal="right" wrapText="1"/>
    </xf>
    <xf numFmtId="49" fontId="11" fillId="0" borderId="7" xfId="3" applyNumberFormat="1" applyFont="1" applyFill="1" applyBorder="1" applyAlignment="1">
      <alignment horizontal="center" vertical="center"/>
    </xf>
    <xf numFmtId="0" fontId="8" fillId="0" borderId="5" xfId="0" applyFont="1" applyFill="1" applyBorder="1" applyAlignment="1">
      <alignment horizontal="center" vertical="top" wrapText="1"/>
    </xf>
    <xf numFmtId="0" fontId="13" fillId="0" borderId="11" xfId="0" applyFont="1" applyBorder="1" applyAlignment="1">
      <alignment horizontal="center" vertical="center" wrapText="1"/>
    </xf>
    <xf numFmtId="0" fontId="13" fillId="0" borderId="4" xfId="0" applyFont="1" applyBorder="1" applyAlignment="1">
      <alignment vertical="center" wrapText="1"/>
    </xf>
    <xf numFmtId="0" fontId="13" fillId="0" borderId="9" xfId="0" applyFont="1" applyBorder="1" applyAlignment="1">
      <alignment vertical="center" wrapText="1"/>
    </xf>
    <xf numFmtId="0" fontId="13" fillId="0" borderId="15" xfId="0" applyFont="1" applyBorder="1" applyAlignment="1">
      <alignment horizontal="center" vertical="center" wrapText="1"/>
    </xf>
    <xf numFmtId="0" fontId="13" fillId="0" borderId="17" xfId="0" applyFont="1" applyBorder="1" applyAlignment="1">
      <alignment horizontal="center" vertical="center" wrapText="1"/>
    </xf>
    <xf numFmtId="0" fontId="5" fillId="0" borderId="6" xfId="0" applyFont="1" applyFill="1" applyBorder="1" applyAlignment="1">
      <alignment horizontal="center" vertical="center" wrapText="1" readingOrder="1"/>
    </xf>
    <xf numFmtId="0" fontId="4" fillId="0" borderId="6" xfId="0" applyFont="1" applyFill="1" applyBorder="1" applyAlignment="1">
      <alignment horizontal="left" vertical="center" wrapText="1" readingOrder="1"/>
    </xf>
    <xf numFmtId="0" fontId="8" fillId="0" borderId="6" xfId="0" applyFont="1" applyFill="1" applyBorder="1" applyAlignment="1">
      <alignment horizontal="left" vertical="center" wrapText="1" readingOrder="1"/>
    </xf>
    <xf numFmtId="0" fontId="9" fillId="0" borderId="6" xfId="0" applyFont="1" applyFill="1" applyBorder="1" applyAlignment="1">
      <alignment horizontal="left" vertical="center" wrapText="1" readingOrder="1"/>
    </xf>
    <xf numFmtId="0" fontId="6" fillId="0" borderId="6" xfId="0" applyFont="1" applyFill="1" applyBorder="1" applyAlignment="1">
      <alignment horizontal="left" vertical="center" wrapText="1" readingOrder="1"/>
    </xf>
    <xf numFmtId="0" fontId="18" fillId="0" borderId="0" xfId="0" applyFont="1" applyAlignment="1">
      <alignment horizontal="center" vertical="top" wrapText="1"/>
    </xf>
    <xf numFmtId="0" fontId="13" fillId="0" borderId="0" xfId="0" applyFont="1" applyAlignment="1">
      <alignment vertical="top" wrapText="1"/>
    </xf>
    <xf numFmtId="0" fontId="13" fillId="0" borderId="0" xfId="0" applyFont="1" applyAlignment="1">
      <alignment horizontal="justify" vertical="top" wrapText="1"/>
    </xf>
    <xf numFmtId="0" fontId="17" fillId="0" borderId="0" xfId="0" applyFont="1" applyAlignment="1">
      <alignment horizontal="center"/>
    </xf>
    <xf numFmtId="0" fontId="12" fillId="0" borderId="0" xfId="4" applyFont="1" applyFill="1" applyAlignment="1">
      <alignment vertical="top" wrapText="1"/>
    </xf>
    <xf numFmtId="0" fontId="20" fillId="0" borderId="0" xfId="4" applyFont="1" applyFill="1" applyAlignment="1">
      <alignment vertical="top" wrapText="1"/>
    </xf>
    <xf numFmtId="0" fontId="11" fillId="0" borderId="0" xfId="4" applyFont="1" applyFill="1"/>
    <xf numFmtId="0" fontId="21" fillId="0" borderId="0" xfId="4" applyFont="1" applyFill="1" applyAlignment="1">
      <alignment vertical="top" wrapText="1"/>
    </xf>
    <xf numFmtId="0" fontId="21" fillId="0" borderId="0" xfId="4" applyFont="1" applyFill="1" applyAlignment="1">
      <alignment wrapText="1"/>
    </xf>
    <xf numFmtId="0" fontId="12" fillId="0" borderId="0" xfId="4" applyFont="1" applyFill="1" applyAlignment="1">
      <alignment wrapText="1"/>
    </xf>
    <xf numFmtId="0" fontId="12" fillId="0" borderId="0" xfId="4" applyFont="1" applyFill="1" applyAlignment="1">
      <alignment horizontal="center" vertical="top" wrapText="1"/>
    </xf>
    <xf numFmtId="0" fontId="8" fillId="0" borderId="5" xfId="0" applyFont="1" applyFill="1" applyBorder="1" applyAlignment="1">
      <alignment horizontal="center" vertical="center" readingOrder="1"/>
    </xf>
    <xf numFmtId="0" fontId="8" fillId="0" borderId="0" xfId="0" applyFont="1" applyFill="1" applyAlignment="1">
      <alignment vertical="center" readingOrder="1"/>
    </xf>
    <xf numFmtId="49" fontId="11" fillId="0" borderId="1" xfId="3" applyNumberFormat="1" applyFont="1" applyFill="1" applyBorder="1" applyAlignment="1">
      <alignment horizontal="center" vertical="center"/>
    </xf>
    <xf numFmtId="0" fontId="8" fillId="0" borderId="0" xfId="0" applyFont="1" applyFill="1" applyAlignment="1">
      <alignment horizontal="right"/>
    </xf>
    <xf numFmtId="0" fontId="0" fillId="0" borderId="5" xfId="0" applyFill="1" applyBorder="1" applyAlignment="1">
      <alignment horizontal="center" vertical="center" wrapText="1"/>
    </xf>
    <xf numFmtId="0" fontId="13" fillId="0" borderId="0" xfId="0" applyFont="1" applyFill="1" applyAlignment="1">
      <alignment horizontal="left"/>
    </xf>
    <xf numFmtId="0" fontId="13" fillId="0" borderId="0" xfId="0" applyFont="1" applyFill="1" applyAlignment="1">
      <alignment horizontal="right"/>
    </xf>
    <xf numFmtId="0" fontId="30" fillId="0" borderId="5" xfId="6" applyNumberFormat="1" applyFont="1" applyFill="1" applyBorder="1" applyAlignment="1" applyProtection="1">
      <alignment horizontal="center" vertical="center" wrapText="1"/>
    </xf>
    <xf numFmtId="165" fontId="30" fillId="0" borderId="5" xfId="6" applyNumberFormat="1" applyFont="1" applyFill="1" applyBorder="1" applyAlignment="1" applyProtection="1">
      <alignment horizontal="center" vertical="center" wrapText="1"/>
    </xf>
    <xf numFmtId="0" fontId="101" fillId="60" borderId="5" xfId="6" applyNumberFormat="1" applyFont="1" applyFill="1" applyBorder="1" applyAlignment="1" applyProtection="1">
      <alignment horizontal="center" vertical="center" wrapText="1"/>
    </xf>
    <xf numFmtId="165" fontId="101" fillId="60" borderId="5" xfId="6" applyNumberFormat="1" applyFont="1" applyFill="1" applyBorder="1" applyAlignment="1" applyProtection="1">
      <alignment horizontal="center" vertical="center" wrapText="1"/>
    </xf>
    <xf numFmtId="165" fontId="30" fillId="60" borderId="5" xfId="6" applyNumberFormat="1" applyFont="1" applyFill="1" applyBorder="1" applyAlignment="1" applyProtection="1">
      <alignment horizontal="center" vertical="center" wrapText="1"/>
    </xf>
    <xf numFmtId="0" fontId="30" fillId="60" borderId="5" xfId="6" applyNumberFormat="1" applyFont="1" applyFill="1" applyBorder="1" applyAlignment="1" applyProtection="1">
      <alignment horizontal="center" vertical="center" wrapText="1"/>
    </xf>
    <xf numFmtId="49" fontId="30" fillId="0" borderId="5" xfId="6" applyNumberFormat="1" applyFont="1" applyFill="1" applyBorder="1" applyAlignment="1" applyProtection="1">
      <alignment horizontal="center" vertical="center" wrapText="1"/>
    </xf>
    <xf numFmtId="0" fontId="101" fillId="0" borderId="5" xfId="6" applyNumberFormat="1" applyFont="1" applyFill="1" applyBorder="1" applyAlignment="1" applyProtection="1">
      <alignment horizontal="center" vertical="center" wrapText="1"/>
    </xf>
    <xf numFmtId="165" fontId="101" fillId="0" borderId="5" xfId="6" applyNumberFormat="1" applyFont="1" applyFill="1" applyBorder="1" applyAlignment="1" applyProtection="1">
      <alignment horizontal="center" vertical="center" wrapText="1"/>
    </xf>
    <xf numFmtId="0" fontId="101" fillId="0" borderId="5" xfId="6" applyNumberFormat="1" applyFont="1" applyFill="1" applyBorder="1" applyAlignment="1" applyProtection="1">
      <alignment vertical="center" wrapText="1"/>
    </xf>
    <xf numFmtId="0" fontId="30" fillId="0" borderId="5" xfId="6" applyNumberFormat="1" applyFont="1" applyFill="1" applyBorder="1" applyAlignment="1" applyProtection="1">
      <alignment horizontal="center" vertical="distributed" wrapText="1"/>
    </xf>
    <xf numFmtId="0" fontId="35" fillId="22" borderId="5" xfId="605" applyFont="1" applyFill="1" applyBorder="1" applyAlignment="1">
      <alignment horizontal="center" vertical="center" wrapText="1"/>
    </xf>
    <xf numFmtId="1" fontId="30" fillId="0" borderId="5" xfId="6" applyNumberFormat="1" applyFont="1" applyFill="1" applyBorder="1" applyAlignment="1" applyProtection="1">
      <alignment horizontal="center" vertical="center" wrapText="1"/>
    </xf>
    <xf numFmtId="0" fontId="102" fillId="0" borderId="5" xfId="1" applyFont="1" applyFill="1" applyBorder="1" applyAlignment="1">
      <alignment horizontal="center" vertical="center" wrapText="1" readingOrder="1"/>
    </xf>
    <xf numFmtId="0" fontId="102" fillId="0" borderId="5" xfId="1" applyFont="1" applyBorder="1" applyAlignment="1">
      <alignment horizontal="center" vertical="center" wrapText="1" readingOrder="1"/>
    </xf>
    <xf numFmtId="49" fontId="11" fillId="0" borderId="39" xfId="3" applyNumberFormat="1" applyFont="1" applyFill="1" applyBorder="1" applyAlignment="1">
      <alignment horizontal="center" vertical="center"/>
    </xf>
    <xf numFmtId="0" fontId="11" fillId="0" borderId="3" xfId="3" applyFont="1" applyFill="1" applyBorder="1" applyAlignment="1">
      <alignment horizontal="center" vertical="center"/>
    </xf>
    <xf numFmtId="0" fontId="11" fillId="0" borderId="3" xfId="3" applyFont="1" applyFill="1" applyBorder="1" applyAlignment="1">
      <alignment wrapText="1"/>
    </xf>
    <xf numFmtId="0" fontId="11" fillId="0" borderId="3" xfId="3" applyFont="1" applyFill="1" applyBorder="1" applyAlignment="1">
      <alignment horizontal="center" wrapText="1"/>
    </xf>
    <xf numFmtId="4" fontId="11" fillId="0" borderId="3" xfId="3" applyNumberFormat="1" applyFont="1" applyFill="1" applyBorder="1" applyAlignment="1">
      <alignment wrapText="1"/>
    </xf>
    <xf numFmtId="0" fontId="103" fillId="0" borderId="0" xfId="0" applyFont="1" applyAlignment="1">
      <alignment horizontal="right"/>
    </xf>
    <xf numFmtId="0" fontId="101" fillId="0" borderId="0" xfId="18" applyFont="1" applyFill="1" applyAlignment="1">
      <alignment vertical="top" wrapText="1"/>
    </xf>
    <xf numFmtId="165" fontId="105" fillId="0" borderId="5" xfId="18" applyNumberFormat="1" applyFont="1" applyFill="1" applyBorder="1" applyAlignment="1">
      <alignment horizontal="center" vertical="center" wrapText="1"/>
    </xf>
    <xf numFmtId="2" fontId="105" fillId="0" borderId="5" xfId="18" applyNumberFormat="1" applyFont="1" applyFill="1" applyBorder="1" applyAlignment="1">
      <alignment horizontal="center" vertical="center" wrapText="1"/>
    </xf>
    <xf numFmtId="0" fontId="105" fillId="0" borderId="5" xfId="18" applyFont="1" applyFill="1" applyBorder="1" applyAlignment="1">
      <alignment horizontal="center" vertical="center" wrapText="1"/>
    </xf>
    <xf numFmtId="0" fontId="103" fillId="0" borderId="0" xfId="0" applyFont="1"/>
    <xf numFmtId="165" fontId="101" fillId="0" borderId="0" xfId="18" applyNumberFormat="1" applyFont="1" applyFill="1" applyAlignment="1">
      <alignment vertical="top" wrapText="1"/>
    </xf>
    <xf numFmtId="2" fontId="101" fillId="0" borderId="0" xfId="18" applyNumberFormat="1" applyFont="1" applyFill="1" applyAlignment="1">
      <alignment horizontal="center" vertical="top" wrapText="1"/>
    </xf>
    <xf numFmtId="0" fontId="104" fillId="0" borderId="5" xfId="0" applyFont="1" applyBorder="1" applyAlignment="1">
      <alignment horizontal="center"/>
    </xf>
    <xf numFmtId="0" fontId="104" fillId="0" borderId="0" xfId="0" applyFont="1"/>
    <xf numFmtId="0" fontId="101" fillId="0" borderId="5" xfId="6" applyNumberFormat="1" applyFont="1" applyFill="1" applyBorder="1" applyAlignment="1" applyProtection="1">
      <alignment horizontal="center" vertical="center"/>
    </xf>
    <xf numFmtId="0" fontId="103" fillId="0" borderId="5" xfId="0" applyFont="1" applyBorder="1" applyAlignment="1">
      <alignment horizontal="center" vertical="center"/>
    </xf>
    <xf numFmtId="1" fontId="103" fillId="0" borderId="5" xfId="0" applyNumberFormat="1" applyFont="1" applyBorder="1" applyAlignment="1">
      <alignment horizontal="center" vertical="center"/>
    </xf>
    <xf numFmtId="0" fontId="103" fillId="0" borderId="0" xfId="0" applyFont="1" applyAlignment="1">
      <alignment horizontal="center"/>
    </xf>
    <xf numFmtId="0" fontId="101" fillId="0" borderId="0" xfId="18" applyFont="1" applyFill="1" applyAlignment="1">
      <alignment horizontal="center" vertical="top" wrapText="1"/>
    </xf>
    <xf numFmtId="0" fontId="30" fillId="22" borderId="5" xfId="6" applyNumberFormat="1" applyFont="1" applyFill="1" applyBorder="1" applyAlignment="1" applyProtection="1">
      <alignment horizontal="center" vertical="center" wrapText="1"/>
    </xf>
    <xf numFmtId="205" fontId="30" fillId="0" borderId="5" xfId="6" applyNumberFormat="1" applyFont="1" applyFill="1" applyBorder="1" applyAlignment="1" applyProtection="1">
      <alignment horizontal="center" vertical="center"/>
    </xf>
    <xf numFmtId="0" fontId="105" fillId="0" borderId="21" xfId="18" applyFont="1" applyFill="1" applyBorder="1" applyAlignment="1">
      <alignment horizontal="center" vertical="center" wrapText="1"/>
    </xf>
    <xf numFmtId="0" fontId="101" fillId="0" borderId="21" xfId="18" applyFont="1" applyFill="1" applyBorder="1" applyAlignment="1">
      <alignment horizontal="center" vertical="center" wrapText="1"/>
    </xf>
    <xf numFmtId="14" fontId="105" fillId="0" borderId="21" xfId="18" applyNumberFormat="1" applyFont="1" applyFill="1" applyBorder="1" applyAlignment="1">
      <alignment horizontal="center" vertical="center" wrapText="1"/>
    </xf>
    <xf numFmtId="165" fontId="105" fillId="0" borderId="21" xfId="18" applyNumberFormat="1" applyFont="1" applyFill="1" applyBorder="1" applyAlignment="1">
      <alignment horizontal="center" vertical="center" wrapText="1"/>
    </xf>
    <xf numFmtId="2" fontId="105" fillId="0" borderId="21" xfId="18" applyNumberFormat="1" applyFont="1" applyFill="1" applyBorder="1" applyAlignment="1">
      <alignment horizontal="center" vertical="center" wrapText="1"/>
    </xf>
    <xf numFmtId="0" fontId="105" fillId="0" borderId="22" xfId="18" applyFont="1" applyFill="1" applyBorder="1" applyAlignment="1">
      <alignment horizontal="center" vertical="center" wrapText="1"/>
    </xf>
    <xf numFmtId="0" fontId="101" fillId="0" borderId="7" xfId="18" applyFont="1" applyFill="1" applyBorder="1" applyAlignment="1">
      <alignment horizontal="center" vertical="center" wrapText="1"/>
    </xf>
    <xf numFmtId="3" fontId="101" fillId="0" borderId="7" xfId="18" applyNumberFormat="1" applyFont="1" applyFill="1" applyBorder="1" applyAlignment="1">
      <alignment horizontal="right" vertical="center" wrapText="1"/>
    </xf>
    <xf numFmtId="3" fontId="101" fillId="0" borderId="20" xfId="18" applyNumberFormat="1" applyFont="1" applyFill="1" applyBorder="1" applyAlignment="1">
      <alignment horizontal="right" vertical="center" wrapText="1"/>
    </xf>
    <xf numFmtId="0" fontId="101" fillId="0" borderId="2" xfId="18" applyFont="1" applyFill="1" applyBorder="1" applyAlignment="1">
      <alignment horizontal="center" vertical="center" wrapText="1"/>
    </xf>
    <xf numFmtId="14" fontId="101" fillId="0" borderId="2" xfId="18" applyNumberFormat="1" applyFont="1" applyFill="1" applyBorder="1" applyAlignment="1">
      <alignment horizontal="center" vertical="center" wrapText="1"/>
    </xf>
    <xf numFmtId="3" fontId="101" fillId="0" borderId="2" xfId="18" applyNumberFormat="1" applyFont="1" applyFill="1" applyBorder="1" applyAlignment="1">
      <alignment horizontal="right" vertical="center" wrapText="1"/>
    </xf>
    <xf numFmtId="3" fontId="101" fillId="0" borderId="37" xfId="18" applyNumberFormat="1" applyFont="1" applyFill="1" applyBorder="1" applyAlignment="1">
      <alignment horizontal="right" vertical="center" wrapText="1"/>
    </xf>
    <xf numFmtId="3" fontId="101" fillId="0" borderId="6" xfId="18" applyNumberFormat="1" applyFont="1" applyFill="1" applyBorder="1" applyAlignment="1">
      <alignment horizontal="right" vertical="center" wrapText="1"/>
    </xf>
    <xf numFmtId="3" fontId="101" fillId="0" borderId="40" xfId="18" applyNumberFormat="1" applyFont="1" applyFill="1" applyBorder="1" applyAlignment="1">
      <alignment horizontal="right" vertical="center" wrapText="1"/>
    </xf>
    <xf numFmtId="0" fontId="101" fillId="0" borderId="3" xfId="18" applyFont="1" applyFill="1" applyBorder="1" applyAlignment="1">
      <alignment horizontal="center" vertical="center" wrapText="1"/>
    </xf>
    <xf numFmtId="3" fontId="101" fillId="0" borderId="3" xfId="18" applyNumberFormat="1" applyFont="1" applyFill="1" applyBorder="1" applyAlignment="1">
      <alignment horizontal="right" vertical="center" wrapText="1"/>
    </xf>
    <xf numFmtId="0" fontId="30" fillId="0" borderId="0" xfId="18" applyFont="1" applyFill="1"/>
    <xf numFmtId="0" fontId="101" fillId="0" borderId="0" xfId="18" applyFont="1" applyFill="1" applyAlignment="1">
      <alignment wrapText="1"/>
    </xf>
    <xf numFmtId="0" fontId="101" fillId="0" borderId="0" xfId="18" applyFont="1" applyFill="1" applyAlignment="1">
      <alignment horizontal="center" vertical="center" wrapText="1"/>
    </xf>
    <xf numFmtId="165" fontId="101" fillId="0" borderId="0" xfId="18" applyNumberFormat="1" applyFont="1" applyFill="1" applyAlignment="1">
      <alignment wrapText="1"/>
    </xf>
    <xf numFmtId="2" fontId="101" fillId="0" borderId="0" xfId="18" applyNumberFormat="1" applyFont="1" applyFill="1" applyAlignment="1">
      <alignment horizontal="center" wrapText="1"/>
    </xf>
    <xf numFmtId="0" fontId="9" fillId="0" borderId="41" xfId="0" applyFont="1" applyFill="1" applyBorder="1" applyAlignment="1">
      <alignment horizontal="left"/>
    </xf>
    <xf numFmtId="0" fontId="9" fillId="0" borderId="0" xfId="0" applyFont="1" applyFill="1" applyBorder="1" applyAlignment="1">
      <alignment horizontal="left"/>
    </xf>
    <xf numFmtId="0" fontId="30" fillId="0" borderId="0" xfId="6" applyFont="1" applyFill="1" applyAlignment="1">
      <alignment horizontal="center"/>
    </xf>
    <xf numFmtId="165" fontId="30" fillId="0" borderId="0" xfId="605" applyNumberFormat="1" applyFont="1" applyFill="1" applyAlignment="1">
      <alignment wrapText="1"/>
    </xf>
    <xf numFmtId="0" fontId="30" fillId="0" borderId="0" xfId="6" applyFont="1" applyFill="1"/>
    <xf numFmtId="0" fontId="30" fillId="0" borderId="0" xfId="605" applyFont="1" applyFill="1" applyAlignment="1">
      <alignment horizontal="center" wrapText="1"/>
    </xf>
    <xf numFmtId="0" fontId="103" fillId="0" borderId="0" xfId="0" applyFont="1" applyFill="1"/>
    <xf numFmtId="0" fontId="106" fillId="0" borderId="5" xfId="1" applyFont="1" applyFill="1" applyBorder="1" applyAlignment="1">
      <alignment horizontal="center" vertical="center" wrapText="1"/>
    </xf>
    <xf numFmtId="0" fontId="5" fillId="0" borderId="42" xfId="0" applyFont="1" applyFill="1" applyBorder="1" applyAlignment="1">
      <alignment horizontal="center" vertical="center" wrapText="1" readingOrder="1"/>
    </xf>
    <xf numFmtId="0" fontId="102" fillId="0" borderId="43" xfId="1" applyFont="1" applyFill="1" applyBorder="1" applyAlignment="1">
      <alignment horizontal="center" vertical="center" wrapText="1" readingOrder="1"/>
    </xf>
    <xf numFmtId="0" fontId="8" fillId="0" borderId="43" xfId="0" applyFont="1" applyFill="1" applyBorder="1" applyAlignment="1">
      <alignment horizontal="center" vertical="center" readingOrder="1"/>
    </xf>
    <xf numFmtId="0" fontId="4" fillId="0" borderId="0" xfId="0" applyFont="1" applyFill="1" applyBorder="1" applyAlignment="1">
      <alignment horizontal="left" vertical="center" wrapText="1" readingOrder="1"/>
    </xf>
    <xf numFmtId="0" fontId="102" fillId="0" borderId="0" xfId="1" applyFont="1" applyFill="1" applyBorder="1" applyAlignment="1">
      <alignment horizontal="center" vertical="center" wrapText="1" readingOrder="1"/>
    </xf>
    <xf numFmtId="0" fontId="8" fillId="0" borderId="0" xfId="0" applyFont="1" applyFill="1" applyBorder="1"/>
    <xf numFmtId="0" fontId="8" fillId="0" borderId="0" xfId="0" applyFont="1" applyFill="1" applyBorder="1" applyAlignment="1">
      <alignment horizontal="center" vertical="center" wrapText="1"/>
    </xf>
    <xf numFmtId="0" fontId="4" fillId="24" borderId="6" xfId="0" applyFont="1" applyFill="1" applyBorder="1" applyAlignment="1">
      <alignment horizontal="left" vertical="center" wrapText="1" readingOrder="1"/>
    </xf>
    <xf numFmtId="0" fontId="102" fillId="24" borderId="5" xfId="1" applyFont="1" applyFill="1" applyBorder="1" applyAlignment="1">
      <alignment horizontal="center" vertical="center" wrapText="1" readingOrder="1"/>
    </xf>
    <xf numFmtId="0" fontId="13" fillId="0" borderId="44" xfId="0" applyFont="1" applyBorder="1" applyAlignment="1">
      <alignment horizontal="center" vertical="center" wrapText="1"/>
    </xf>
    <xf numFmtId="0" fontId="13" fillId="0" borderId="45" xfId="0" applyFont="1" applyBorder="1" applyAlignment="1">
      <alignment horizontal="center" vertical="center" wrapText="1"/>
    </xf>
    <xf numFmtId="0" fontId="17" fillId="0" borderId="0" xfId="0" applyFont="1" applyAlignment="1">
      <alignment horizontal="center" vertical="center"/>
    </xf>
    <xf numFmtId="0" fontId="18" fillId="0" borderId="0" xfId="0" applyFont="1" applyAlignment="1">
      <alignment horizontal="center" vertical="center"/>
    </xf>
    <xf numFmtId="0" fontId="13" fillId="0" borderId="16" xfId="0" applyFont="1" applyFill="1" applyBorder="1" applyAlignment="1">
      <alignment horizontal="center" vertical="center" wrapText="1"/>
    </xf>
    <xf numFmtId="0" fontId="13" fillId="0" borderId="18" xfId="0" applyFont="1" applyFill="1" applyBorder="1" applyAlignment="1">
      <alignment horizontal="center" vertical="center" wrapText="1"/>
    </xf>
    <xf numFmtId="0" fontId="13" fillId="0" borderId="46" xfId="0" applyFont="1" applyFill="1" applyBorder="1" applyAlignment="1">
      <alignment horizontal="center" vertical="center" wrapText="1"/>
    </xf>
    <xf numFmtId="0" fontId="13" fillId="0" borderId="15" xfId="0" applyFont="1" applyFill="1" applyBorder="1" applyAlignment="1">
      <alignment horizontal="center" vertical="center" wrapText="1"/>
    </xf>
    <xf numFmtId="0" fontId="17" fillId="0" borderId="17" xfId="0" applyFont="1" applyFill="1" applyBorder="1" applyAlignment="1">
      <alignment horizontal="center" vertical="center" wrapText="1"/>
    </xf>
    <xf numFmtId="0" fontId="13" fillId="0" borderId="47" xfId="0" applyFont="1" applyFill="1" applyBorder="1" applyAlignment="1">
      <alignment horizontal="center" vertical="center" wrapText="1"/>
    </xf>
    <xf numFmtId="0" fontId="13" fillId="0" borderId="48" xfId="0" applyFont="1" applyFill="1" applyBorder="1" applyAlignment="1">
      <alignment horizontal="center" vertical="center" wrapText="1"/>
    </xf>
    <xf numFmtId="0" fontId="13" fillId="0" borderId="49" xfId="0" applyFont="1" applyFill="1" applyBorder="1" applyAlignment="1">
      <alignment horizontal="center" vertical="center" wrapText="1"/>
    </xf>
    <xf numFmtId="0" fontId="13" fillId="0" borderId="50" xfId="0" applyFont="1" applyFill="1" applyBorder="1" applyAlignment="1">
      <alignment horizontal="center" vertical="center" wrapText="1"/>
    </xf>
    <xf numFmtId="0" fontId="13" fillId="0" borderId="51" xfId="0" applyFont="1" applyFill="1" applyBorder="1" applyAlignment="1">
      <alignment horizontal="center" vertical="center" wrapText="1"/>
    </xf>
    <xf numFmtId="0" fontId="13" fillId="0" borderId="17" xfId="0" applyFont="1" applyFill="1" applyBorder="1" applyAlignment="1">
      <alignment horizontal="center" vertical="center" wrapText="1"/>
    </xf>
    <xf numFmtId="0" fontId="17" fillId="0" borderId="0" xfId="0" applyFont="1" applyAlignment="1">
      <alignment horizontal="center" vertical="center"/>
    </xf>
    <xf numFmtId="0" fontId="18" fillId="0" borderId="0" xfId="0" applyFont="1" applyAlignment="1">
      <alignment horizontal="center" vertical="center"/>
    </xf>
    <xf numFmtId="0" fontId="13" fillId="0" borderId="8" xfId="0" applyFont="1" applyBorder="1" applyAlignment="1">
      <alignment horizontal="center" vertical="center" wrapText="1"/>
    </xf>
    <xf numFmtId="0" fontId="13" fillId="0" borderId="4" xfId="0" applyFont="1" applyBorder="1" applyAlignment="1">
      <alignment horizontal="center" vertical="center" wrapText="1"/>
    </xf>
    <xf numFmtId="0" fontId="13" fillId="0" borderId="13" xfId="0" applyFont="1" applyBorder="1" applyAlignment="1">
      <alignment horizontal="center" vertical="center" wrapText="1"/>
    </xf>
    <xf numFmtId="0" fontId="13" fillId="0" borderId="14" xfId="0" applyFont="1" applyBorder="1" applyAlignment="1">
      <alignment horizontal="center" vertical="center" wrapText="1"/>
    </xf>
    <xf numFmtId="0" fontId="13" fillId="0" borderId="12" xfId="0" applyFont="1" applyBorder="1" applyAlignment="1">
      <alignment horizontal="center" vertical="center" wrapText="1"/>
    </xf>
    <xf numFmtId="0" fontId="105" fillId="0" borderId="0" xfId="18" applyFont="1" applyFill="1" applyAlignment="1">
      <alignment horizontal="center" vertical="center" wrapText="1"/>
    </xf>
    <xf numFmtId="0" fontId="104" fillId="0" borderId="0" xfId="0" applyFont="1" applyAlignment="1">
      <alignment horizontal="center" vertical="center"/>
    </xf>
    <xf numFmtId="0" fontId="105" fillId="0" borderId="0" xfId="18" applyFont="1" applyFill="1" applyAlignment="1">
      <alignment horizontal="center" vertical="top" wrapText="1"/>
    </xf>
    <xf numFmtId="0" fontId="35" fillId="30" borderId="6" xfId="6" applyNumberFormat="1" applyFont="1" applyFill="1" applyBorder="1" applyAlignment="1" applyProtection="1">
      <alignment horizontal="center" vertical="center"/>
    </xf>
    <xf numFmtId="0" fontId="35" fillId="30" borderId="37" xfId="6" applyNumberFormat="1" applyFont="1" applyFill="1" applyBorder="1" applyAlignment="1" applyProtection="1">
      <alignment horizontal="center" vertical="center"/>
    </xf>
    <xf numFmtId="0" fontId="103" fillId="0" borderId="37" xfId="0" applyFont="1" applyBorder="1" applyAlignment="1"/>
    <xf numFmtId="0" fontId="103" fillId="0" borderId="38" xfId="0" applyFont="1" applyBorder="1" applyAlignment="1"/>
    <xf numFmtId="0" fontId="104" fillId="0" borderId="0" xfId="0" applyFont="1" applyFill="1" applyAlignment="1">
      <alignment horizontal="center" vertical="center"/>
    </xf>
    <xf numFmtId="0" fontId="103" fillId="0" borderId="0" xfId="0" applyFont="1" applyFill="1" applyAlignment="1"/>
    <xf numFmtId="0" fontId="103" fillId="0" borderId="0" xfId="0" applyFont="1" applyFill="1" applyAlignment="1">
      <alignment wrapText="1"/>
    </xf>
    <xf numFmtId="0" fontId="103" fillId="0" borderId="0" xfId="0" applyFont="1" applyFill="1" applyAlignment="1">
      <alignment vertical="top" wrapText="1"/>
    </xf>
    <xf numFmtId="0" fontId="35" fillId="23" borderId="6" xfId="6" applyNumberFormat="1" applyFont="1" applyFill="1" applyBorder="1" applyAlignment="1" applyProtection="1">
      <alignment horizontal="center" vertical="center"/>
    </xf>
    <xf numFmtId="0" fontId="35" fillId="23" borderId="37" xfId="6" applyNumberFormat="1" applyFont="1" applyFill="1" applyBorder="1" applyAlignment="1" applyProtection="1">
      <alignment horizontal="center" vertical="center"/>
    </xf>
    <xf numFmtId="0" fontId="35" fillId="23" borderId="6" xfId="6" applyNumberFormat="1" applyFont="1" applyFill="1" applyBorder="1" applyAlignment="1" applyProtection="1">
      <alignment horizontal="center" vertical="center" wrapText="1"/>
    </xf>
    <xf numFmtId="0" fontId="35" fillId="23" borderId="37" xfId="6" applyNumberFormat="1" applyFont="1" applyFill="1" applyBorder="1" applyAlignment="1" applyProtection="1">
      <alignment horizontal="center" vertical="center" wrapText="1"/>
    </xf>
    <xf numFmtId="0" fontId="103" fillId="0" borderId="37" xfId="0" applyFont="1" applyBorder="1" applyAlignment="1">
      <alignment wrapText="1"/>
    </xf>
    <xf numFmtId="0" fontId="103" fillId="0" borderId="38" xfId="0" applyFont="1" applyBorder="1" applyAlignment="1">
      <alignment wrapText="1"/>
    </xf>
    <xf numFmtId="0" fontId="35" fillId="23" borderId="6" xfId="6" applyNumberFormat="1" applyFont="1" applyFill="1" applyBorder="1" applyAlignment="1" applyProtection="1">
      <alignment horizontal="center"/>
    </xf>
    <xf numFmtId="0" fontId="35" fillId="23" borderId="37" xfId="6" applyNumberFormat="1" applyFont="1" applyFill="1" applyBorder="1" applyAlignment="1" applyProtection="1">
      <alignment horizontal="center"/>
    </xf>
    <xf numFmtId="0" fontId="14" fillId="0" borderId="0" xfId="4" applyFont="1" applyFill="1" applyAlignment="1">
      <alignment horizontal="center" vertical="center" wrapText="1"/>
    </xf>
    <xf numFmtId="0" fontId="14" fillId="0" borderId="0" xfId="4" applyFont="1" applyFill="1" applyAlignment="1">
      <alignment horizontal="center" vertical="top" wrapText="1"/>
    </xf>
    <xf numFmtId="2" fontId="24" fillId="0" borderId="0" xfId="4" applyNumberFormat="1" applyFont="1" applyFill="1" applyAlignment="1">
      <alignment vertical="top" wrapText="1"/>
    </xf>
    <xf numFmtId="2" fontId="25" fillId="0" borderId="0" xfId="0" applyNumberFormat="1" applyFont="1" applyAlignment="1">
      <alignment vertical="top" wrapText="1"/>
    </xf>
    <xf numFmtId="0" fontId="14" fillId="0" borderId="0" xfId="2" applyFont="1" applyAlignment="1">
      <alignment horizontal="center"/>
    </xf>
    <xf numFmtId="49" fontId="11" fillId="0" borderId="0" xfId="2" applyNumberFormat="1" applyFont="1" applyFill="1" applyAlignment="1">
      <alignment horizontal="center" vertical="center" wrapText="1"/>
    </xf>
    <xf numFmtId="0" fontId="11" fillId="0" borderId="8" xfId="3" applyFont="1" applyFill="1" applyBorder="1" applyAlignment="1">
      <alignment horizontal="center" vertical="center" wrapText="1"/>
    </xf>
    <xf numFmtId="0" fontId="11" fillId="0" borderId="4" xfId="3" applyFont="1" applyFill="1" applyBorder="1" applyAlignment="1">
      <alignment horizontal="center" vertical="center" wrapText="1"/>
    </xf>
    <xf numFmtId="0" fontId="11" fillId="0" borderId="8" xfId="3" applyFont="1" applyFill="1" applyBorder="1" applyAlignment="1">
      <alignment horizontal="center" vertical="center"/>
    </xf>
    <xf numFmtId="0" fontId="11" fillId="0" borderId="4" xfId="3" applyFont="1" applyFill="1" applyBorder="1" applyAlignment="1">
      <alignment horizontal="center" vertical="center"/>
    </xf>
    <xf numFmtId="0" fontId="11" fillId="0" borderId="10" xfId="3" applyFont="1" applyFill="1" applyBorder="1" applyAlignment="1">
      <alignment horizontal="center" vertical="center"/>
    </xf>
    <xf numFmtId="0" fontId="11" fillId="0" borderId="11" xfId="3" applyFont="1" applyFill="1" applyBorder="1" applyAlignment="1">
      <alignment horizontal="center" vertical="center"/>
    </xf>
  </cellXfs>
  <cellStyles count="1323">
    <cellStyle name=" 1" xfId="1098"/>
    <cellStyle name="# ##0" xfId="606"/>
    <cellStyle name="###" xfId="607"/>
    <cellStyle name="?…‹?ђO‚e [0.00]_laroux" xfId="608"/>
    <cellStyle name="?…‹?ђO‚e_laroux" xfId="609"/>
    <cellStyle name="_" xfId="610"/>
    <cellStyle name="_ вывод" xfId="31"/>
    <cellStyle name="_021006 МАКЕТ БП в ПБУ" xfId="32"/>
    <cellStyle name="_03.04.06г План КВ 2006г оборудование" xfId="33"/>
    <cellStyle name="_030807 Бизнес план на 2008 год с рашифровкой затрат по видам" xfId="34"/>
    <cellStyle name="_030807 Бизнес план на 2008 год с рашифровкой затрат по видам_UNS вариант на 670 скв 2010  от 20 10 09" xfId="35"/>
    <cellStyle name="_030807 Бизнес план на 2008 год с рашифровкой затрат по видам_выборка из УНС" xfId="36"/>
    <cellStyle name="_030807 Бизнес план на 2008 год с рашифровкой затрат по видам_Кап ремонт 2009-2013 УЭТ (от 14 11 08г)3" xfId="37"/>
    <cellStyle name="_040707 ТДВ Евразия Вильямсон  2008" xfId="38"/>
    <cellStyle name="_041 капвложения РМ февраль 2003" xfId="39"/>
    <cellStyle name="_041022 Шаблон по плану 2005 года" xfId="40"/>
    <cellStyle name="_050907 корректировка под 31450 тыс руб Программа  УЭТ Вильямсон  2008" xfId="41"/>
    <cellStyle name="_061006 Бизнес-план 2007-2011" xfId="42"/>
    <cellStyle name="_090806 Ингибирование химизация мониторинг  2007" xfId="43"/>
    <cellStyle name="_090806 Ингибирование химизация мониторинг  2007_UNS вариант на 670 скв 2010  от 20 10 09" xfId="44"/>
    <cellStyle name="_090806 Ингибирование химизация мониторинг  2007_выборка из УНС" xfId="45"/>
    <cellStyle name="_090806 Ингибирование химизация мониторинг  2007_Кап ремонт 2009-2013 УЭТ (от 14 11 08г)3" xfId="46"/>
    <cellStyle name="_1 квартал   2004 - 2005 гг   ПТО Сравнение." xfId="47"/>
    <cellStyle name="_15 - Прочие производственные 16.09" xfId="48"/>
    <cellStyle name="_170 млн." xfId="49"/>
    <cellStyle name="_1Финансирование 2006 г. КВ ОНСС  рабочий вариант!!!" xfId="50"/>
    <cellStyle name="_200407 химизация   2008" xfId="51"/>
    <cellStyle name="_200407 химизация   2008_UNS вариант на 670 скв 2010  от 20 10 09" xfId="52"/>
    <cellStyle name="_200407 химизация   2008_выборка из УНС" xfId="53"/>
    <cellStyle name="_200407 химизация   2008_Кап ремонт 2009-2013 УЭТ (от 14 11 08г)3" xfId="54"/>
    <cellStyle name="_2005_медосмотр" xfId="55"/>
    <cellStyle name="_2005год" xfId="56"/>
    <cellStyle name="_2007" xfId="57"/>
    <cellStyle name="_22.02.2005  (1.02)" xfId="58"/>
    <cellStyle name="_22.12.2004  (1.12)" xfId="59"/>
    <cellStyle name="_24 04 06г План КВ 2006г по ОНСС" xfId="60"/>
    <cellStyle name="_27 июня 2004 года" xfId="61"/>
    <cellStyle name="_30.11.2004 г" xfId="62"/>
    <cellStyle name="_5-YP (2008-2012) Assump_SNBD_28 03 2007 (3)" xfId="611"/>
    <cellStyle name="_Annual (2005) Assumptions 240904 vA2" xfId="612"/>
    <cellStyle name="_CAPEX" xfId="613"/>
    <cellStyle name="_Capex на 24 сентября 04 г. (доп. капиталка)" xfId="614"/>
    <cellStyle name="_Copy of !Capex_Master_15_08_05 " xfId="615"/>
    <cellStyle name="_Cost forms - presentation2" xfId="616"/>
    <cellStyle name="_Cкорректированная программа-2005 на 24.02.05 г." xfId="617"/>
    <cellStyle name="_FFF" xfId="618"/>
    <cellStyle name="_FFF_Capex-new" xfId="619"/>
    <cellStyle name="_FFF_Financial Plan - final_2" xfId="620"/>
    <cellStyle name="_FFF_Form 01(MB)" xfId="621"/>
    <cellStyle name="_FFF_Links_NK" xfId="622"/>
    <cellStyle name="_FFF_N20_5" xfId="623"/>
    <cellStyle name="_FFF_N20_6" xfId="624"/>
    <cellStyle name="_FFF_New Form10_2" xfId="625"/>
    <cellStyle name="_FFF_Nsi" xfId="626"/>
    <cellStyle name="_FFF_Nsi - last version" xfId="627"/>
    <cellStyle name="_FFF_Nsi - last version for programming" xfId="628"/>
    <cellStyle name="_FFF_Nsi - next_last version" xfId="629"/>
    <cellStyle name="_FFF_Nsi - plan - final" xfId="630"/>
    <cellStyle name="_FFF_Nsi -super_ last version" xfId="631"/>
    <cellStyle name="_FFF_Nsi(2)" xfId="632"/>
    <cellStyle name="_FFF_Nsi_1" xfId="633"/>
    <cellStyle name="_FFF_Nsi_139" xfId="634"/>
    <cellStyle name="_FFF_Nsi_140" xfId="635"/>
    <cellStyle name="_FFF_Nsi_140(Зах)" xfId="636"/>
    <cellStyle name="_FFF_Nsi_140_mod" xfId="637"/>
    <cellStyle name="_FFF_Nsi_158" xfId="638"/>
    <cellStyle name="_FFF_Nsi_Express" xfId="639"/>
    <cellStyle name="_FFF_Nsi_Jan1" xfId="640"/>
    <cellStyle name="_FFF_Nsi_test" xfId="641"/>
    <cellStyle name="_FFF_Nsi2" xfId="642"/>
    <cellStyle name="_FFF_Nsi-Services" xfId="643"/>
    <cellStyle name="_FFF_P&amp;L" xfId="644"/>
    <cellStyle name="_FFF_S0400" xfId="645"/>
    <cellStyle name="_FFF_S13001" xfId="646"/>
    <cellStyle name="_FFF_Sheet1" xfId="647"/>
    <cellStyle name="_FFF_sofi - plan_AP270202ii" xfId="648"/>
    <cellStyle name="_FFF_sofi - plan_AP270202iii" xfId="649"/>
    <cellStyle name="_FFF_sofi - plan_AP270202iv" xfId="650"/>
    <cellStyle name="_FFF_Sofi vs Sobi" xfId="651"/>
    <cellStyle name="_FFF_Sofi_PBD 27-11-01" xfId="652"/>
    <cellStyle name="_FFF_SOFI_TEPs_AOK_130902" xfId="653"/>
    <cellStyle name="_FFF_Sofi145a" xfId="654"/>
    <cellStyle name="_FFF_Sofi153" xfId="655"/>
    <cellStyle name="_FFF_Summary" xfId="656"/>
    <cellStyle name="_FFF_SXXXX_Express_c Links" xfId="657"/>
    <cellStyle name="_FFF_Tax_form_1кв_3" xfId="658"/>
    <cellStyle name="_FFF_test_11" xfId="659"/>
    <cellStyle name="_FFF_БКЭ" xfId="660"/>
    <cellStyle name="_FFF_для вставки в пакет за 2001" xfId="661"/>
    <cellStyle name="_FFF_дляГалиныВ" xfId="662"/>
    <cellStyle name="_FFF_Книга7" xfId="663"/>
    <cellStyle name="_FFF_Лист1" xfId="664"/>
    <cellStyle name="_FFF_ОСН. ДЕЯТ." xfId="665"/>
    <cellStyle name="_FFF_Подразделения" xfId="666"/>
    <cellStyle name="_FFF_Список тиражирования" xfId="667"/>
    <cellStyle name="_FFF_Форма 12 last" xfId="668"/>
    <cellStyle name="_Final_Book_010301" xfId="669"/>
    <cellStyle name="_Final_Book_010301_Capex-new" xfId="670"/>
    <cellStyle name="_Final_Book_010301_Financial Plan - final_2" xfId="671"/>
    <cellStyle name="_Final_Book_010301_Form 01(MB)" xfId="672"/>
    <cellStyle name="_Final_Book_010301_Links_NK" xfId="673"/>
    <cellStyle name="_Final_Book_010301_N20_5" xfId="674"/>
    <cellStyle name="_Final_Book_010301_N20_6" xfId="675"/>
    <cellStyle name="_Final_Book_010301_New Form10_2" xfId="676"/>
    <cellStyle name="_Final_Book_010301_Nsi" xfId="677"/>
    <cellStyle name="_Final_Book_010301_Nsi - last version" xfId="678"/>
    <cellStyle name="_Final_Book_010301_Nsi - last version for programming" xfId="679"/>
    <cellStyle name="_Final_Book_010301_Nsi - next_last version" xfId="680"/>
    <cellStyle name="_Final_Book_010301_Nsi - plan - final" xfId="681"/>
    <cellStyle name="_Final_Book_010301_Nsi -super_ last version" xfId="682"/>
    <cellStyle name="_Final_Book_010301_Nsi(2)" xfId="683"/>
    <cellStyle name="_Final_Book_010301_Nsi_1" xfId="684"/>
    <cellStyle name="_Final_Book_010301_Nsi_139" xfId="685"/>
    <cellStyle name="_Final_Book_010301_Nsi_140" xfId="686"/>
    <cellStyle name="_Final_Book_010301_Nsi_140(Зах)" xfId="687"/>
    <cellStyle name="_Final_Book_010301_Nsi_140_mod" xfId="688"/>
    <cellStyle name="_Final_Book_010301_Nsi_158" xfId="689"/>
    <cellStyle name="_Final_Book_010301_Nsi_Express" xfId="690"/>
    <cellStyle name="_Final_Book_010301_Nsi_Jan1" xfId="691"/>
    <cellStyle name="_Final_Book_010301_Nsi_test" xfId="692"/>
    <cellStyle name="_Final_Book_010301_Nsi2" xfId="693"/>
    <cellStyle name="_Final_Book_010301_Nsi-Services" xfId="694"/>
    <cellStyle name="_Final_Book_010301_P&amp;L" xfId="695"/>
    <cellStyle name="_Final_Book_010301_S0400" xfId="696"/>
    <cellStyle name="_Final_Book_010301_S13001" xfId="697"/>
    <cellStyle name="_Final_Book_010301_Sheet1" xfId="698"/>
    <cellStyle name="_Final_Book_010301_sofi - plan_AP270202ii" xfId="699"/>
    <cellStyle name="_Final_Book_010301_sofi - plan_AP270202iii" xfId="700"/>
    <cellStyle name="_Final_Book_010301_sofi - plan_AP270202iv" xfId="701"/>
    <cellStyle name="_Final_Book_010301_Sofi vs Sobi" xfId="702"/>
    <cellStyle name="_Final_Book_010301_Sofi_PBD 27-11-01" xfId="703"/>
    <cellStyle name="_Final_Book_010301_SOFI_TEPs_AOK_130902" xfId="704"/>
    <cellStyle name="_Final_Book_010301_Sofi145a" xfId="705"/>
    <cellStyle name="_Final_Book_010301_Sofi153" xfId="706"/>
    <cellStyle name="_Final_Book_010301_Summary" xfId="707"/>
    <cellStyle name="_Final_Book_010301_SXXXX_Express_c Links" xfId="708"/>
    <cellStyle name="_Final_Book_010301_Tax_form_1кв_3" xfId="709"/>
    <cellStyle name="_Final_Book_010301_test_11" xfId="710"/>
    <cellStyle name="_Final_Book_010301_БКЭ" xfId="711"/>
    <cellStyle name="_Final_Book_010301_для вставки в пакет за 2001" xfId="712"/>
    <cellStyle name="_Final_Book_010301_дляГалиныВ" xfId="713"/>
    <cellStyle name="_Final_Book_010301_Книга7" xfId="714"/>
    <cellStyle name="_Final_Book_010301_Лист1" xfId="715"/>
    <cellStyle name="_Final_Book_010301_ОСН. ДЕЯТ." xfId="716"/>
    <cellStyle name="_Final_Book_010301_Подразделения" xfId="717"/>
    <cellStyle name="_Final_Book_010301_Список тиражирования" xfId="718"/>
    <cellStyle name="_Final_Book_010301_Форма 12 last" xfId="719"/>
    <cellStyle name="_IC Netbacks" xfId="720"/>
    <cellStyle name="_KPI-5" xfId="721"/>
    <cellStyle name="_KPI-5_Form 01(MB)" xfId="722"/>
    <cellStyle name="_KPI-5_Links_NK" xfId="723"/>
    <cellStyle name="_KPI-5_Nsi" xfId="724"/>
    <cellStyle name="_KPI-5_Nsi(2)" xfId="725"/>
    <cellStyle name="_KPI-5_Nsi_158" xfId="726"/>
    <cellStyle name="_KPI-5_Nsi_Express" xfId="727"/>
    <cellStyle name="_KPI-5_Nsi_test" xfId="728"/>
    <cellStyle name="_KPI-5_Nsi-Services" xfId="729"/>
    <cellStyle name="_KPI-5_S0400" xfId="730"/>
    <cellStyle name="_KPI-5_S13001" xfId="731"/>
    <cellStyle name="_KPI-5_S17301" xfId="732"/>
    <cellStyle name="_KPI-5_SOFI_TEPs_AOK_130902" xfId="733"/>
    <cellStyle name="_KPI-5_SOFI_TEPs_AOK_130902_Dogovora" xfId="734"/>
    <cellStyle name="_KPI-5_SOFI_TEPs_AOK_130902_S14206_Akt_sverki" xfId="735"/>
    <cellStyle name="_KPI-5_SOFI_TEPs_AOK_130902_S14206_Akt_sverki_S11111_Akt_sverki" xfId="736"/>
    <cellStyle name="_KPI-5_SOFI_TEPs_AOK_130902_S14206_Akt_sverki_Договора_Express_4m2003_new" xfId="737"/>
    <cellStyle name="_KPI-5_SOFI_TEPs_AOK_130902_S15202_Akt_sverki" xfId="738"/>
    <cellStyle name="_KPI-5_SOFI_TEPs_AOK_130902_S15202_Akt_sverki_S11111_Akt_sverki" xfId="739"/>
    <cellStyle name="_KPI-5_SOFI_TEPs_AOK_130902_S15202_Akt_sverki_Договора_Express_4m2003_new" xfId="740"/>
    <cellStyle name="_KPI-5_SOFI_TEPs_AOK_130902_Договора_Express_4m2003_new" xfId="741"/>
    <cellStyle name="_KPI-5_SOFI_TEPs_AOK_130902_Книга1" xfId="742"/>
    <cellStyle name="_KPI-5_Sofi145a" xfId="743"/>
    <cellStyle name="_KPI-5_Sofi153" xfId="744"/>
    <cellStyle name="_KPI-5_SXXXX_Express_c Links" xfId="745"/>
    <cellStyle name="_KPI-5_test_11" xfId="746"/>
    <cellStyle name="_KPI-5_для вставки в пакет за 2001" xfId="747"/>
    <cellStyle name="_KPI-5_дляГалиныВ" xfId="748"/>
    <cellStyle name="_KPI-5_Лист1" xfId="749"/>
    <cellStyle name="_KPI-5_Подразделения" xfId="750"/>
    <cellStyle name="_KPI-5_Список тиражирования" xfId="751"/>
    <cellStyle name="_KPI-5_Форма 12 last" xfId="752"/>
    <cellStyle name="_KPI-5_Формы на 2004_1 " xfId="753"/>
    <cellStyle name="_New_Sofi" xfId="754"/>
    <cellStyle name="_New_Sofi_Capex-new" xfId="755"/>
    <cellStyle name="_New_Sofi_FFF" xfId="756"/>
    <cellStyle name="_New_Sofi_Financial Plan - final_2" xfId="757"/>
    <cellStyle name="_New_Sofi_Form 01(MB)" xfId="758"/>
    <cellStyle name="_New_Sofi_Links_NK" xfId="759"/>
    <cellStyle name="_New_Sofi_N20_5" xfId="760"/>
    <cellStyle name="_New_Sofi_N20_6" xfId="761"/>
    <cellStyle name="_New_Sofi_New Form10_2" xfId="762"/>
    <cellStyle name="_New_Sofi_Nsi" xfId="763"/>
    <cellStyle name="_New_Sofi_Nsi - last version" xfId="764"/>
    <cellStyle name="_New_Sofi_Nsi - last version for programming" xfId="765"/>
    <cellStyle name="_New_Sofi_Nsi - next_last version" xfId="766"/>
    <cellStyle name="_New_Sofi_Nsi - plan - final" xfId="767"/>
    <cellStyle name="_New_Sofi_Nsi -super_ last version" xfId="768"/>
    <cellStyle name="_New_Sofi_Nsi(2)" xfId="769"/>
    <cellStyle name="_New_Sofi_Nsi_1" xfId="770"/>
    <cellStyle name="_New_Sofi_Nsi_139" xfId="771"/>
    <cellStyle name="_New_Sofi_Nsi_140" xfId="772"/>
    <cellStyle name="_New_Sofi_Nsi_140(Зах)" xfId="773"/>
    <cellStyle name="_New_Sofi_Nsi_140_mod" xfId="774"/>
    <cellStyle name="_New_Sofi_Nsi_158" xfId="775"/>
    <cellStyle name="_New_Sofi_Nsi_Express" xfId="776"/>
    <cellStyle name="_New_Sofi_Nsi_Jan1" xfId="777"/>
    <cellStyle name="_New_Sofi_Nsi_test" xfId="778"/>
    <cellStyle name="_New_Sofi_Nsi2" xfId="779"/>
    <cellStyle name="_New_Sofi_Nsi-Services" xfId="780"/>
    <cellStyle name="_New_Sofi_P&amp;L" xfId="781"/>
    <cellStyle name="_New_Sofi_S0400" xfId="782"/>
    <cellStyle name="_New_Sofi_S13001" xfId="783"/>
    <cellStyle name="_New_Sofi_Sheet1" xfId="784"/>
    <cellStyle name="_New_Sofi_sofi - plan_AP270202ii" xfId="785"/>
    <cellStyle name="_New_Sofi_sofi - plan_AP270202iii" xfId="786"/>
    <cellStyle name="_New_Sofi_sofi - plan_AP270202iv" xfId="787"/>
    <cellStyle name="_New_Sofi_Sofi vs Sobi" xfId="788"/>
    <cellStyle name="_New_Sofi_Sofi_PBD 27-11-01" xfId="789"/>
    <cellStyle name="_New_Sofi_SOFI_TEPs_AOK_130902" xfId="790"/>
    <cellStyle name="_New_Sofi_Sofi145a" xfId="791"/>
    <cellStyle name="_New_Sofi_Sofi153" xfId="792"/>
    <cellStyle name="_New_Sofi_Summary" xfId="793"/>
    <cellStyle name="_New_Sofi_SXXXX_Express_c Links" xfId="794"/>
    <cellStyle name="_New_Sofi_Tax_form_1кв_3" xfId="795"/>
    <cellStyle name="_New_Sofi_test_11" xfId="796"/>
    <cellStyle name="_New_Sofi_БКЭ" xfId="797"/>
    <cellStyle name="_New_Sofi_для вставки в пакет за 2001" xfId="798"/>
    <cellStyle name="_New_Sofi_дляГалиныВ" xfId="799"/>
    <cellStyle name="_New_Sofi_Книга7" xfId="800"/>
    <cellStyle name="_New_Sofi_Лист1" xfId="801"/>
    <cellStyle name="_New_Sofi_ОСН. ДЕЯТ." xfId="802"/>
    <cellStyle name="_New_Sofi_Подразделения" xfId="803"/>
    <cellStyle name="_New_Sofi_Список тиражирования" xfId="804"/>
    <cellStyle name="_New_Sofi_Форма 12 last" xfId="805"/>
    <cellStyle name="_Nsi" xfId="806"/>
    <cellStyle name="_Odessa" xfId="807"/>
    <cellStyle name="_OFS 3d party 23-09-04 " xfId="808"/>
    <cellStyle name="_OPER_PRB4" xfId="63"/>
    <cellStyle name="_S0279" xfId="809"/>
    <cellStyle name="_S17301" xfId="810"/>
    <cellStyle name="_SMC" xfId="811"/>
    <cellStyle name="_sobi_020807_blank_ds" xfId="812"/>
    <cellStyle name="_sobi_rf_020715_blank" xfId="813"/>
    <cellStyle name="_SOBJN22" xfId="64"/>
    <cellStyle name="_SOBJN25" xfId="65"/>
    <cellStyle name="_SOBJN27" xfId="66"/>
    <cellStyle name="_SOBJN29" xfId="67"/>
    <cellStyle name="_SOBJN33" xfId="68"/>
    <cellStyle name="_SOBJN34" xfId="69"/>
    <cellStyle name="_SOFI_TEPs_AOK_130902" xfId="814"/>
    <cellStyle name="_SOFI_TEPs_AOK_130902_Dogovora" xfId="815"/>
    <cellStyle name="_SOFI_TEPs_AOK_130902_S14206_Akt_sverki" xfId="816"/>
    <cellStyle name="_SOFI_TEPs_AOK_130902_S14206_Akt_sverki_S11111_Akt_sverki" xfId="817"/>
    <cellStyle name="_SOFI_TEPs_AOK_130902_S14206_Akt_sverki_Договора_Express_4m2003_new" xfId="818"/>
    <cellStyle name="_SOFI_TEPs_AOK_130902_S15202_Akt_sverki" xfId="819"/>
    <cellStyle name="_SOFI_TEPs_AOK_130902_S15202_Akt_sverki_S11111_Akt_sverki" xfId="820"/>
    <cellStyle name="_SOFI_TEPs_AOK_130902_S15202_Akt_sverki_Договора_Express_4m2003_new" xfId="821"/>
    <cellStyle name="_SOFI_TEPs_AOK_130902_Договора_Express_4m2003_new" xfId="822"/>
    <cellStyle name="_SOFI_TEPs_AOK_130902_Книга1" xfId="823"/>
    <cellStyle name="_SUPER" xfId="70"/>
    <cellStyle name="_temp" xfId="824"/>
    <cellStyle name="_u-yng-03-05-099" xfId="71"/>
    <cellStyle name="_Анализ динамики ТР (МАЙСКИЙ РЕГИОН-Октябрь 2004 г.)" xfId="72"/>
    <cellStyle name="_Анализ изм.параметров тех.реж.январь" xfId="73"/>
    <cellStyle name="_Анализ суточной добычи за 19.10.04" xfId="74"/>
    <cellStyle name="_Анализ суточной добычи за 20.10.04" xfId="75"/>
    <cellStyle name="_Анализ суточной добычи за 24.10.04" xfId="76"/>
    <cellStyle name="_Анализ ТР по Приобской группе_Бердяев_1" xfId="77"/>
    <cellStyle name="_Анализ ТР по Приобской группе_Бердяев_1верс11" xfId="78"/>
    <cellStyle name="_АСУ сравнить" xfId="825"/>
    <cellStyle name="_Б.план 2003 г.изм.6, 26.09.02" xfId="826"/>
    <cellStyle name="_База_гтм_отправленные1" xfId="79"/>
    <cellStyle name="_ББК  5.08.02" xfId="827"/>
    <cellStyle name="_БИЗНЕС   2003" xfId="828"/>
    <cellStyle name="_Бизнес план на 2008 год" xfId="80"/>
    <cellStyle name="_Бизнес план на 2008 год_UNS вариант на 670 скв 2010  от 20 10 09" xfId="81"/>
    <cellStyle name="_Бизнес план на 2008 год_выборка из УНС" xfId="82"/>
    <cellStyle name="_Бизнес план на 2008 год_Кап ремонт 2009-2013 УЭТ (от 14 11 08г)3" xfId="83"/>
    <cellStyle name="_Бизнес проект на 2007-11гг" xfId="84"/>
    <cellStyle name="_Бизнес проект на 2007-11гг_UNS вариант на 670 скв 2010  от 20 10 09" xfId="85"/>
    <cellStyle name="_Бизнес проект на 2007-11гг_выборка из УНС" xfId="86"/>
    <cellStyle name="_Бизнес проект на 2007-11гг_Кап ремонт 2009-2013 УЭТ (от 14 11 08г)3" xfId="87"/>
    <cellStyle name="_Бизнес проект ОЭТ на 2007-11гг" xfId="88"/>
    <cellStyle name="_Бизнес проект ОЭТ на 2007-11гг_UNS вариант на 670 скв 2010  от 20 10 09" xfId="89"/>
    <cellStyle name="_Бизнес проект ОЭТ на 2007-11гг_выборка из УНС" xfId="90"/>
    <cellStyle name="_Бизнес проект ОЭТ на 2007-11гг_Кап ремонт 2009-2013 УЭТ (от 14 11 08г)3" xfId="91"/>
    <cellStyle name="_Бизнес-план 2007 (форма)1" xfId="92"/>
    <cellStyle name="_Бизнес-план 2007 (форма)1_UNS вариант на 670 скв 2010  от 20 10 09" xfId="93"/>
    <cellStyle name="_Бизнес-план 2007 (форма)1_выборка из УНС" xfId="94"/>
    <cellStyle name="_Бизнес-план 2007 (форма)1_Кап ремонт 2009-2013 УЭТ (от 14 11 08г)3" xfId="95"/>
    <cellStyle name="_Бизнес-план 2007-2011 (форма заполнненная УНС)" xfId="96"/>
    <cellStyle name="_Бизнес-план 2007-2011 (форма заполнненная УНС) (2)" xfId="97"/>
    <cellStyle name="_Бизнес-план 2007-2011 (форма заполнненная УНС)направлена в Компанию" xfId="98"/>
    <cellStyle name="_Бизнес-план 2007-2011 (форма) (11)" xfId="99"/>
    <cellStyle name="_Бизнес-план 2007-2011 (форма) (16)6 октя ОЭТ" xfId="100"/>
    <cellStyle name="_Бизнес-план 2007-2011 (форма) (2)" xfId="101"/>
    <cellStyle name="_Бизнес-план 2007-2011 (форма) (4)" xfId="102"/>
    <cellStyle name="_Бизнес-план 2007-2011 (форма) (5)" xfId="103"/>
    <cellStyle name="_Бизнес-план 2007-2011 (форма) (7)" xfId="104"/>
    <cellStyle name="_Бизнес-план 2007-2011 (форма) (7)_1" xfId="105"/>
    <cellStyle name="_Бизнес-план 2007-2011 (форма) (8)" xfId="106"/>
    <cellStyle name="_Бизнес-план 2007-2011 (форма)1" xfId="107"/>
    <cellStyle name="_Бизнес-план 2007-2011 (форма)1_UNS вариант на 670 скв 2010  от 20 10 09" xfId="108"/>
    <cellStyle name="_Бизнес-план 2007-2011 (форма)1_выборка из УНС" xfId="109"/>
    <cellStyle name="_Бизнес-план 2007-2011 (форма)1_Кап ремонт 2009-2013 УЭТ (от 14 11 08г)3" xfId="110"/>
    <cellStyle name="_бурение на 337 скв. 21.04.04 (к защите 23.04.04)" xfId="111"/>
    <cellStyle name="_Бюджет 03" xfId="112"/>
    <cellStyle name="_Бюджет 04" xfId="113"/>
    <cellStyle name="_БЮДЖЕТ 2005_расш" xfId="114"/>
    <cellStyle name="_Бюджет ННГФ июль" xfId="1173"/>
    <cellStyle name="_Бюджет УЭТ на 2008г от " xfId="115"/>
    <cellStyle name="_В сводку ген_дир" xfId="116"/>
    <cellStyle name="_В сводку ген_дир_Суточные сводки" xfId="117"/>
    <cellStyle name="_Вариант 1 24.05.02 электр.наш" xfId="829"/>
    <cellStyle name="_Ввод 2008-2011 - УЕ" xfId="118"/>
    <cellStyle name="_Ввод 2009-2010г от 6-11-09" xfId="119"/>
    <cellStyle name="_Ввод новых обьектов 2010г-факт по БЭО" xfId="120"/>
    <cellStyle name="_Ввод объектов 2010_ЮНГ-Энергонефть - факт УЕ и НЧ" xfId="121"/>
    <cellStyle name="_вывод" xfId="122"/>
    <cellStyle name="_Выводничка 03.04" xfId="123"/>
    <cellStyle name="_Выводничка Ц-12" xfId="124"/>
    <cellStyle name="_Выводничка ЦДНГ-12" xfId="125"/>
    <cellStyle name="_Выводничка ЦДНГ-12-январь04г." xfId="126"/>
    <cellStyle name="_ГДИ на Апрель" xfId="127"/>
    <cellStyle name="_ГДИ на май1" xfId="128"/>
    <cellStyle name="_ГДИ ЦДНГ-12" xfId="129"/>
    <cellStyle name="_ГДИС ЦДНГ-14" xfId="130"/>
    <cellStyle name="_Годовой отчёт ЮНГ- ЭН - 2010 заготовка" xfId="131"/>
    <cellStyle name="_ГРАФИК" xfId="132"/>
    <cellStyle name="_График запуска с 20.06.04г." xfId="133"/>
    <cellStyle name="_График проведения КВУиКПД по ЮН региону на август.04г" xfId="134"/>
    <cellStyle name="_Графики добычи и ГТМ по Приобскому региону." xfId="135"/>
    <cellStyle name="_ГТМ  на  ноябрь защита" xfId="136"/>
    <cellStyle name="_ГТМ на сентябрь от РИТС УППР" xfId="137"/>
    <cellStyle name="_ГТМ ПРБ 15.11.0410" xfId="138"/>
    <cellStyle name="_ГТМ ПРБ за 10.03.05г 1" xfId="139"/>
    <cellStyle name="_ГТМ ПРБ за 18.10.04 штаб1" xfId="140"/>
    <cellStyle name="_ГТМ ПРБ июнь факт за20.06.04(1)" xfId="141"/>
    <cellStyle name="_ГТМ ПРБ прогноз марта" xfId="142"/>
    <cellStyle name="_ГТМ регион" xfId="143"/>
    <cellStyle name="_ГТМ регион11" xfId="144"/>
    <cellStyle name="_ГТМ ЮНГ ПрР декабрь 30.11 Защищенный" xfId="145"/>
    <cellStyle name="_гтм04 ПН" xfId="146"/>
    <cellStyle name="_Динамика роста оборудования 2006-2011" xfId="147"/>
    <cellStyle name="_Для Ноговицина И. Приложение 1 1 квартал 2005г. по КВ для УДНГ" xfId="148"/>
    <cellStyle name="_Доп ввод 2009г - 44чел+ 5440уе" xfId="149"/>
    <cellStyle name="_доп.затраты на мобилизацию бурения" xfId="150"/>
    <cellStyle name="_Зап.-Останов к расчету" xfId="151"/>
    <cellStyle name="_Зап.-Останов. ЦДНГ-12" xfId="152"/>
    <cellStyle name="_Зап.-Останов. ЦДНГ-12-декабрь" xfId="153"/>
    <cellStyle name="_Зап.-Останов. ЦДНГ-12-март" xfId="154"/>
    <cellStyle name="_Защита ГТМ ПРБ МАРТ и ОТМ на АПРЕЛЬ ЗАЩИЩЕННЫЙ от 25.03.04" xfId="155"/>
    <cellStyle name="_Защита на декабрь предварительная" xfId="156"/>
    <cellStyle name="_Заявка МТР на 2 квартал для УДНГ1" xfId="157"/>
    <cellStyle name="_заявка на закупку материалов 1 кв 2005  " xfId="158"/>
    <cellStyle name="_Заявки на 1 кв. 2005 г.СПБ и ОТ" xfId="159"/>
    <cellStyle name="_Изменение макета БП_050706" xfId="160"/>
    <cellStyle name="_Ингибирование  2007-2011" xfId="161"/>
    <cellStyle name="_Ингибирование  2007-2011_UNS вариант на 670 скв 2010  от 20 10 09" xfId="162"/>
    <cellStyle name="_Ингибирование  2007-2011_выборка из УНС" xfId="163"/>
    <cellStyle name="_Ингибирование  2007-2011_Кап ремонт 2009-2013 УЭТ (от 14 11 08г)3" xfId="164"/>
    <cellStyle name="_Ингибирование  мониторинг 2005-2011" xfId="165"/>
    <cellStyle name="_Ингибирование 314 и 250 млн" xfId="166"/>
    <cellStyle name="_Ингибирование КПП" xfId="167"/>
    <cellStyle name="_Ингибирование химизация  мониторинг 2007 (2)" xfId="168"/>
    <cellStyle name="_Ингибирование химизация  мониторинг 2007 (2)_UNS вариант на 670 скв 2010  от 20 10 09" xfId="169"/>
    <cellStyle name="_Ингибирование химизация  мониторинг 2007 (2)_выборка из УНС" xfId="170"/>
    <cellStyle name="_Ингибирование химизация  мониторинг 2007 (2)_Кап ремонт 2009-2013 УЭТ (от 14 11 08г)3" xfId="171"/>
    <cellStyle name="_Ингибирование химизация 2008 21.05.07" xfId="172"/>
    <cellStyle name="_Ингибирование химизация мониторинг 2008 06.09.07" xfId="173"/>
    <cellStyle name="_Ингибирование химизация мониторинг 2008 21 05 07" xfId="174"/>
    <cellStyle name="_Информация по исследованиям 2004" xfId="175"/>
    <cellStyle name="_Информация по технологическим остановкам" xfId="176"/>
    <cellStyle name="_К ЗАЩИТЕ 2007 УЭТ СУПЕР СУПЕР" xfId="177"/>
    <cellStyle name="_Кап.влож. на допдобычу 2500 от 9.03.04." xfId="178"/>
    <cellStyle name="_капитальный ремонт2008" xfId="179"/>
    <cellStyle name="_Капы с расшифровками" xfId="830"/>
    <cellStyle name="_Книг" xfId="831"/>
    <cellStyle name="_Книга1" xfId="9"/>
    <cellStyle name="_Книга1 2" xfId="180"/>
    <cellStyle name="_Книга1_Ввод 2009-2010г от 6-11-09" xfId="181"/>
    <cellStyle name="_Книга1_Ввод новых обьектов 2010г-факт по БЭО" xfId="182"/>
    <cellStyle name="_Книга1_Доп ввод 2009г - 44чел+ 5440уе" xfId="183"/>
    <cellStyle name="_Книга1_Книга2" xfId="184"/>
    <cellStyle name="_Книга1_Приложение №3-Разбивка у е  по цехам РН-ЮНГ" xfId="185"/>
    <cellStyle name="_Книга111" xfId="186"/>
    <cellStyle name="_Книга116" xfId="187"/>
    <cellStyle name="_Книга13" xfId="188"/>
    <cellStyle name="_Книга15" xfId="189"/>
    <cellStyle name="_Книга2" xfId="190"/>
    <cellStyle name="_Книга2 (8)" xfId="191"/>
    <cellStyle name="_Книга2_1" xfId="192"/>
    <cellStyle name="_Книга3" xfId="832"/>
    <cellStyle name="_Книга3_Capex-new" xfId="833"/>
    <cellStyle name="_Книга3_Financial Plan - final_2" xfId="834"/>
    <cellStyle name="_Книга3_Form 01(MB)" xfId="835"/>
    <cellStyle name="_Книга3_Links_NK" xfId="836"/>
    <cellStyle name="_Книга3_N20_5" xfId="837"/>
    <cellStyle name="_Книга3_N20_6" xfId="838"/>
    <cellStyle name="_Книга3_New Form10_2" xfId="839"/>
    <cellStyle name="_Книга3_Nsi" xfId="840"/>
    <cellStyle name="_Книга3_Nsi - last version" xfId="841"/>
    <cellStyle name="_Книга3_Nsi - last version for programming" xfId="842"/>
    <cellStyle name="_Книга3_Nsi - next_last version" xfId="843"/>
    <cellStyle name="_Книга3_Nsi - plan - final" xfId="844"/>
    <cellStyle name="_Книга3_Nsi -super_ last version" xfId="845"/>
    <cellStyle name="_Книга3_Nsi(2)" xfId="846"/>
    <cellStyle name="_Книга3_Nsi_1" xfId="847"/>
    <cellStyle name="_Книга3_Nsi_139" xfId="848"/>
    <cellStyle name="_Книга3_Nsi_140" xfId="849"/>
    <cellStyle name="_Книга3_Nsi_140(Зах)" xfId="850"/>
    <cellStyle name="_Книга3_Nsi_140_mod" xfId="851"/>
    <cellStyle name="_Книга3_Nsi_158" xfId="852"/>
    <cellStyle name="_Книга3_Nsi_Express" xfId="853"/>
    <cellStyle name="_Книга3_Nsi_Jan1" xfId="854"/>
    <cellStyle name="_Книга3_Nsi_test" xfId="855"/>
    <cellStyle name="_Книга3_Nsi2" xfId="856"/>
    <cellStyle name="_Книга3_Nsi-Services" xfId="857"/>
    <cellStyle name="_Книга3_P&amp;L" xfId="858"/>
    <cellStyle name="_Книга3_S0400" xfId="859"/>
    <cellStyle name="_Книга3_S13001" xfId="860"/>
    <cellStyle name="_Книга3_Sheet1" xfId="861"/>
    <cellStyle name="_Книга3_sofi - plan_AP270202ii" xfId="862"/>
    <cellStyle name="_Книга3_sofi - plan_AP270202iii" xfId="863"/>
    <cellStyle name="_Книга3_sofi - plan_AP270202iv" xfId="864"/>
    <cellStyle name="_Книга3_Sofi vs Sobi" xfId="865"/>
    <cellStyle name="_Книга3_Sofi_PBD 27-11-01" xfId="866"/>
    <cellStyle name="_Книга3_SOFI_TEPs_AOK_130902" xfId="867"/>
    <cellStyle name="_Книга3_Sofi145a" xfId="868"/>
    <cellStyle name="_Книга3_Sofi153" xfId="869"/>
    <cellStyle name="_Книга3_Summary" xfId="870"/>
    <cellStyle name="_Книга3_SXXXX_Express_c Links" xfId="871"/>
    <cellStyle name="_Книга3_Tax_form_1кв_3" xfId="872"/>
    <cellStyle name="_Книга3_test_11" xfId="873"/>
    <cellStyle name="_Книга3_БКЭ" xfId="874"/>
    <cellStyle name="_Книга3_для вставки в пакет за 2001" xfId="875"/>
    <cellStyle name="_Книга3_дляГалиныВ" xfId="876"/>
    <cellStyle name="_Книга3_Книга7" xfId="877"/>
    <cellStyle name="_Книга3_Лист1" xfId="878"/>
    <cellStyle name="_Книга3_ОСН. ДЕЯТ." xfId="879"/>
    <cellStyle name="_Книга3_Подразделения" xfId="880"/>
    <cellStyle name="_Книга3_Список тиражирования" xfId="881"/>
    <cellStyle name="_Книга3_Форма 12 last" xfId="882"/>
    <cellStyle name="_Книга31" xfId="193"/>
    <cellStyle name="_Книга4" xfId="194"/>
    <cellStyle name="_Книга45" xfId="195"/>
    <cellStyle name="_Книга5" xfId="196"/>
    <cellStyle name="_Книга7" xfId="883"/>
    <cellStyle name="_Книга7_Capex-new" xfId="884"/>
    <cellStyle name="_Книга7_Financial Plan - final_2" xfId="885"/>
    <cellStyle name="_Книга7_Form 01(MB)" xfId="886"/>
    <cellStyle name="_Книга7_Links_NK" xfId="887"/>
    <cellStyle name="_Книга7_N20_5" xfId="888"/>
    <cellStyle name="_Книга7_N20_6" xfId="889"/>
    <cellStyle name="_Книга7_New Form10_2" xfId="890"/>
    <cellStyle name="_Книга7_Nsi" xfId="891"/>
    <cellStyle name="_Книга7_Nsi - last version" xfId="892"/>
    <cellStyle name="_Книга7_Nsi - last version for programming" xfId="893"/>
    <cellStyle name="_Книга7_Nsi - next_last version" xfId="894"/>
    <cellStyle name="_Книга7_Nsi - plan - final" xfId="895"/>
    <cellStyle name="_Книга7_Nsi -super_ last version" xfId="896"/>
    <cellStyle name="_Книга7_Nsi(2)" xfId="897"/>
    <cellStyle name="_Книга7_Nsi_1" xfId="898"/>
    <cellStyle name="_Книга7_Nsi_139" xfId="899"/>
    <cellStyle name="_Книга7_Nsi_140" xfId="900"/>
    <cellStyle name="_Книга7_Nsi_140(Зах)" xfId="901"/>
    <cellStyle name="_Книга7_Nsi_140_mod" xfId="902"/>
    <cellStyle name="_Книга7_Nsi_158" xfId="903"/>
    <cellStyle name="_Книга7_Nsi_Express" xfId="904"/>
    <cellStyle name="_Книга7_Nsi_Jan1" xfId="905"/>
    <cellStyle name="_Книга7_Nsi_test" xfId="906"/>
    <cellStyle name="_Книга7_Nsi2" xfId="907"/>
    <cellStyle name="_Книга7_Nsi-Services" xfId="908"/>
    <cellStyle name="_Книга7_P&amp;L" xfId="909"/>
    <cellStyle name="_Книга7_S0400" xfId="910"/>
    <cellStyle name="_Книга7_S13001" xfId="911"/>
    <cellStyle name="_Книга7_Sheet1" xfId="912"/>
    <cellStyle name="_Книга7_sofi - plan_AP270202ii" xfId="913"/>
    <cellStyle name="_Книга7_sofi - plan_AP270202iii" xfId="914"/>
    <cellStyle name="_Книга7_sofi - plan_AP270202iv" xfId="915"/>
    <cellStyle name="_Книга7_Sofi vs Sobi" xfId="916"/>
    <cellStyle name="_Книга7_Sofi_PBD 27-11-01" xfId="917"/>
    <cellStyle name="_Книга7_SOFI_TEPs_AOK_130902" xfId="918"/>
    <cellStyle name="_Книга7_Sofi145a" xfId="919"/>
    <cellStyle name="_Книга7_Sofi153" xfId="920"/>
    <cellStyle name="_Книга7_Summary" xfId="921"/>
    <cellStyle name="_Книга7_SXXXX_Express_c Links" xfId="922"/>
    <cellStyle name="_Книга7_Tax_form_1кв_3" xfId="923"/>
    <cellStyle name="_Книга7_test_11" xfId="924"/>
    <cellStyle name="_Книга7_БКЭ" xfId="925"/>
    <cellStyle name="_Книга7_для вставки в пакет за 2001" xfId="926"/>
    <cellStyle name="_Книга7_дляГалиныВ" xfId="927"/>
    <cellStyle name="_Книга7_Книга7" xfId="928"/>
    <cellStyle name="_Книга7_Лист1" xfId="929"/>
    <cellStyle name="_Книга7_ОСН. ДЕЯТ." xfId="930"/>
    <cellStyle name="_Книга7_Подразделения" xfId="931"/>
    <cellStyle name="_Книга7_Список тиражирования" xfId="932"/>
    <cellStyle name="_Книга7_Форма 12 last" xfId="933"/>
    <cellStyle name="_Книга72" xfId="197"/>
    <cellStyle name="_Книга85" xfId="198"/>
    <cellStyle name="_Копия Керосин 80$.бар.  " xfId="934"/>
    <cellStyle name="_Копия ОНСС 2005 вариант N" xfId="199"/>
    <cellStyle name="_Копия Производственная программа 2007 г (Коррект. от 19.07.06г. + Изм бурения).на 24.07.06" xfId="200"/>
    <cellStyle name="_Копия Расчет - 24.05.05" xfId="201"/>
    <cellStyle name="_Копия Расчет 28.04.04" xfId="202"/>
    <cellStyle name="_Копия Расчет на 20.07" xfId="203"/>
    <cellStyle name="_Копия РД 2005 23-10-04_3100-изм новые от Хальзова А.А. " xfId="935"/>
    <cellStyle name="_Копия Снижение ПРБ 20.12.04" xfId="204"/>
    <cellStyle name="_Копия форма1" xfId="205"/>
    <cellStyle name="_ЛеснаяПоляна" xfId="206"/>
    <cellStyle name="_Лимиты на ОНСС 2004" xfId="207"/>
    <cellStyle name="_Лимиты на ОНСС 20041" xfId="208"/>
    <cellStyle name="_Лимиты НПО апр. 02 (ПБУ)" xfId="209"/>
    <cellStyle name="_Лист6" xfId="210"/>
    <cellStyle name="_ЛФО 2006" xfId="211"/>
    <cellStyle name="_Майский регион.Сут. рапорт нач. смены -10.04." xfId="212"/>
    <cellStyle name="_МАКЕТ БП" xfId="213"/>
    <cellStyle name="_МАКЕТ книги б п для добычи" xfId="214"/>
    <cellStyle name="_МАКЕТ книги б п для добычи 2008-2011 (3)" xfId="215"/>
    <cellStyle name="_МАКЕТ книги б п для добычи окончательный" xfId="216"/>
    <cellStyle name="_Мероприятия по ИТО на 2003 г." xfId="936"/>
    <cellStyle name="_Мониторинг" xfId="217"/>
    <cellStyle name="_Мониторинг 2007" xfId="218"/>
    <cellStyle name="_Мониторинг 2007_UNS вариант на 670 скв 2010  от 20 10 09" xfId="219"/>
    <cellStyle name="_Мониторинг 2007_выборка из УНС" xfId="220"/>
    <cellStyle name="_Мониторинг 2007_Кап ремонт 2009-2013 УЭТ (от 14 11 08г)3" xfId="221"/>
    <cellStyle name="_Мониторинг_UNS вариант на 670 скв 2010  от 20 10 09" xfId="222"/>
    <cellStyle name="_Мониторинг_выборка из УНС" xfId="223"/>
    <cellStyle name="_Мониторинг_Кап ремонт 2009-2013 УЭТ (от 14 11 08г)3" xfId="224"/>
    <cellStyle name="_Мостик изомеризация" xfId="937"/>
    <cellStyle name="_МсР-Запуски-остановки-вывод(для корректировки 26.10)1" xfId="225"/>
    <cellStyle name="_Н.вариант" xfId="226"/>
    <cellStyle name="_НГДУ-ПН ( ЦДНГ-6 )5" xfId="227"/>
    <cellStyle name="_Нераб.фонд Приоб.регион" xfId="228"/>
    <cellStyle name="_Нераб.фонд1" xfId="229"/>
    <cellStyle name="_Нирвана" xfId="230"/>
    <cellStyle name="_Новая кодировка" xfId="231"/>
    <cellStyle name="_Новая форма ИТОГИ" xfId="232"/>
    <cellStyle name="_Новая форма ИТОГИ_ГТМ по ОАО ЮНГ" xfId="233"/>
    <cellStyle name="_Новая форма ИТОГИ_ГТМ по ОАО ЮНГ_Суточные сводки" xfId="234"/>
    <cellStyle name="_новое оборудование2005" xfId="235"/>
    <cellStyle name="_Новые формы_месяц_версия 6" xfId="236"/>
    <cellStyle name="_Оборудование (2)" xfId="237"/>
    <cellStyle name="_обоснование_БГГ" xfId="238"/>
    <cellStyle name="_Общая форма расчёта ЦДНГ" xfId="239"/>
    <cellStyle name="_общий" xfId="240"/>
    <cellStyle name="_Объекты 2008 год" xfId="241"/>
    <cellStyle name="_объемы  бурения 2004г " xfId="242"/>
    <cellStyle name="_объемы  бурения 2004г _UNS вариант на 670 скв 2010  от 20 10 09" xfId="243"/>
    <cellStyle name="_объемы  бурения 2004г _выборка из УНС" xfId="244"/>
    <cellStyle name="_объемы  бурения 2004г _Кап ремонт 2009-2013 УЭТ (от 14 11 08г)3" xfId="245"/>
    <cellStyle name="_Объяснение" xfId="246"/>
    <cellStyle name="_Ожид.ремонта" xfId="247"/>
    <cellStyle name="_Ожидаемое выполнение ГТМ по Майскому региону в октябре 2004 г (1.10.04 ЮНГ)" xfId="248"/>
    <cellStyle name="_ОНСС 2005г Окончательный вар ГРП  5 01 05г" xfId="249"/>
    <cellStyle name="_ОНСС 2006 6.12.06" xfId="250"/>
    <cellStyle name="_ОНСС от 02.02.2004 по AFE" xfId="251"/>
    <cellStyle name="_ОНСС от 24.01.05 (Департамент)" xfId="252"/>
    <cellStyle name="_Оперативная приобье" xfId="253"/>
    <cellStyle name="_Оперативная сводка 2" xfId="254"/>
    <cellStyle name="_ОТ и Э Тула 2003 г." xfId="938"/>
    <cellStyle name="_охрана труда цел. прогр." xfId="939"/>
    <cellStyle name="_Перечень труб по определение (2)" xfId="255"/>
    <cellStyle name="_План 2007-2011гг" xfId="256"/>
    <cellStyle name="_План график ЦДНГ-14" xfId="257"/>
    <cellStyle name="_План КВ 2006г (с опережающим) (ОНСС) (3) от 22.03.06" xfId="258"/>
    <cellStyle name="_План по ШБ в разрезе цехов на 1кв." xfId="259"/>
    <cellStyle name="_План финансирования январь, февраль в номенклатуре УМТО" xfId="260"/>
    <cellStyle name="_Подг и разв персонала 2003" xfId="940"/>
    <cellStyle name="_Порывы_2006-2005" xfId="261"/>
    <cellStyle name="_потери 03.04" xfId="262"/>
    <cellStyle name="_Потребность в МТР для УДН и Г на 1 кв. 2005 г. 2" xfId="263"/>
    <cellStyle name="_почта (6)" xfId="264"/>
    <cellStyle name="_Приложение  1" xfId="265"/>
    <cellStyle name="_Приложение  1 (обеспечен  января) от 24 01" xfId="266"/>
    <cellStyle name="_Приложение  1 (обеспечен. ноября) от 30.11" xfId="267"/>
    <cellStyle name="_Приложение 1 - Заявка на 2 квартал для УДНГ (2)" xfId="268"/>
    <cellStyle name="_Приложение 1 (Движение бригад)1" xfId="269"/>
    <cellStyle name="_Приложение 1 Потребность в МТР  на декабрь-04  (2)" xfId="270"/>
    <cellStyle name="_Приложение 6 1" xfId="271"/>
    <cellStyle name="_Приложение №1 Заявка на 2-е полугодие" xfId="272"/>
    <cellStyle name="_Приложение №3-Разбивка у е  по цехам РН-ЮНГ" xfId="273"/>
    <cellStyle name="_Приложение по ЦДНГ-7 за сентябрь 2003" xfId="274"/>
    <cellStyle name="_приложение№1" xfId="275"/>
    <cellStyle name="_Приобье-10.05" xfId="276"/>
    <cellStyle name="_проверка фонда" xfId="277"/>
    <cellStyle name="_Прогноз по Майскому региону 4.10.04" xfId="278"/>
    <cellStyle name="_Прогноз по Майскому региону 9.10.04" xfId="279"/>
    <cellStyle name="_Прогноз по Майскому региону 9.10.041" xfId="280"/>
    <cellStyle name="_Программа  2007-2011(ТА)" xfId="281"/>
    <cellStyle name="_Программа демонтажа невостр. имущ. УЭТ на 2008" xfId="282"/>
    <cellStyle name="_Программа Ингибирования Реологии Тек ремонт" xfId="283"/>
    <cellStyle name="_Программа Ингибирования Реологии Тек ремонт_UNS вариант на 670 скв 2010  от 20 10 09" xfId="284"/>
    <cellStyle name="_Программа Ингибирования Реологии Тек ремонт_выборка из УНС" xfId="285"/>
    <cellStyle name="_Программа Ингибирования Реологии Тек ремонт_Кап ремонт 2009-2013 УЭТ (от 14 11 08г)3" xfId="286"/>
    <cellStyle name="_Программа обработки пож.коридора против поросли 2008" xfId="287"/>
    <cellStyle name="_Программа ОТН на 2007год 240506 (2)" xfId="288"/>
    <cellStyle name="_Программа по бактерицидной обработке и ингибированию водоводов 16 05 06 2" xfId="289"/>
    <cellStyle name="_Программа по бактерицидной обработке и ингибированию водоводов 16 05 06 3" xfId="290"/>
    <cellStyle name="_Программа по бактерицидной обработке и ингибированию водоводов 2006-2011 (2)" xfId="291"/>
    <cellStyle name="_Программа по знакам навигации (2)" xfId="292"/>
    <cellStyle name="_Программа по установке КСМ-2008г. (силами подрядчиков)" xfId="293"/>
    <cellStyle name="_Программа по установке СМ-2008г. (силами подрядчиков)" xfId="294"/>
    <cellStyle name="_Программы по  экологии на 2003 г." xfId="941"/>
    <cellStyle name="_Прочие ОЭТ от 22 09 08" xfId="295"/>
    <cellStyle name="_Прочие ОЭТ от 22 09 08_UNS вариант на 670 скв 2010  от 20 10 09" xfId="296"/>
    <cellStyle name="_Прочие ОЭТ от 22 09 08_выборка из УНС" xfId="297"/>
    <cellStyle name="_Р 4 4 Трубопроводы (новый с учетом данных УНС) (4)" xfId="298"/>
    <cellStyle name="_Р 4 4 Трубопроводы (новый с учетом данных УНС) (5)" xfId="299"/>
    <cellStyle name="_Раздел 20 макет new" xfId="300"/>
    <cellStyle name="_Раздел 4 4  Трубопроводы" xfId="301"/>
    <cellStyle name="_Рапорт " xfId="302"/>
    <cellStyle name="_Рапорт бригад." xfId="303"/>
    <cellStyle name="_Рапорт бригад._Расчет от 1.10 на 25.10(95)" xfId="304"/>
    <cellStyle name="_Рапорт бригад.1" xfId="305"/>
    <cellStyle name="_Рапорт бригад.1_Расчет от 1.10 на 25.10(95)" xfId="306"/>
    <cellStyle name="_Рапорт1" xfId="307"/>
    <cellStyle name="_РАСКУСТОВКА (ЛБ)" xfId="308"/>
    <cellStyle name="_Расчет - 24.04.05" xfId="309"/>
    <cellStyle name="_Расчет 06.12.04 факт с графиком" xfId="310"/>
    <cellStyle name="_Расчёт 09.08.2004 г" xfId="311"/>
    <cellStyle name="_расчет 13.09.2004 г" xfId="312"/>
    <cellStyle name="_Расчёт 20.07.2004 г" xfId="313"/>
    <cellStyle name="_Расчёт 23.08.2004 г" xfId="314"/>
    <cellStyle name="_Расчёт 24.06.2004 г" xfId="315"/>
    <cellStyle name="_Расчет 25.03.051" xfId="316"/>
    <cellStyle name="_Расчет 26.06.04" xfId="317"/>
    <cellStyle name="_Расчет 30.11.04" xfId="318"/>
    <cellStyle name="_Расчет 31.05.041изм" xfId="319"/>
    <cellStyle name="_Расчёт 31.05.2004 г2изм" xfId="320"/>
    <cellStyle name="_Расчет добычи по Приобке на 2 февраля" xfId="321"/>
    <cellStyle name="_Расчет к бюджету" xfId="322"/>
    <cellStyle name="_Расчет на 17.11" xfId="323"/>
    <cellStyle name="_Расчет на 21.07" xfId="324"/>
    <cellStyle name="_Расчет от 1.10 на 25.10(95)" xfId="325"/>
    <cellStyle name="_Расчет от 28.09 на 26.10" xfId="326"/>
    <cellStyle name="_Расчет по 1 кв  2005г " xfId="327"/>
    <cellStyle name="_Расчет по месторождениям_Ввод 320" xfId="328"/>
    <cellStyle name="_Расчет по месторождениям_Замена изнош_1706 отеч" xfId="329"/>
    <cellStyle name="_Расчёт по ЦДНГ-7 с Прилож на 23.10.03" xfId="330"/>
    <cellStyle name="_Расчет ПРБ июнь факт yа 30.06.2004" xfId="331"/>
    <cellStyle name="_расчет снижения 05.10.2004 г" xfId="332"/>
    <cellStyle name="_расчет снижения Регион 27.09.2004 г" xfId="333"/>
    <cellStyle name="_Расчет соц.прогр.2002_2003" xfId="942"/>
    <cellStyle name="_Расчет соц.прогр.от 15.08.02" xfId="943"/>
    <cellStyle name="_Расчет соц.прогр.от 5.08.02" xfId="944"/>
    <cellStyle name="_Расчет соц.прогр.от 9.08.02" xfId="945"/>
    <cellStyle name="_Расчет суточной   по   ЦДНГ-7 НГДУ ПН на 24.10.2003" xfId="334"/>
    <cellStyle name="_Расчет экономии электоэнергии в рез  очиски труб (3)" xfId="10"/>
    <cellStyle name="_Расшифровка затрат УЭТ на 2008г от 20.08.07г с изменениями от 130907" xfId="335"/>
    <cellStyle name="_РД 2005 16-10-04_3100-изм новые " xfId="946"/>
    <cellStyle name="_РД 2005 25-10-04_3100-2009 " xfId="947"/>
    <cellStyle name="_РД 2005 26-10-04_3100 " xfId="948"/>
    <cellStyle name="_Свод 2003  " xfId="949"/>
    <cellStyle name="_Свод AFE (блок А и Б) 29.12.03" xfId="336"/>
    <cellStyle name="_Свод по лизингу 2004 (2)" xfId="337"/>
    <cellStyle name="_Сводка для ЦИТС" xfId="338"/>
    <cellStyle name="_Сводка для ЦИТС ДОМНГ" xfId="339"/>
    <cellStyle name="_Сводка по обр.клапанам (обновл., Баланс)" xfId="340"/>
    <cellStyle name="_СВОДКА2005( супер)" xfId="341"/>
    <cellStyle name="_Сводки  ТиКРС 1.04.04 (4 часовая) март - Приобский" xfId="342"/>
    <cellStyle name="_Сводки  ТиКРС 3.04.04 (4 часовая) март - Приобский" xfId="343"/>
    <cellStyle name="_Сводки  ТиКРС 4.04.04 (4 часовая) март - Приобский" xfId="344"/>
    <cellStyle name="_Сводки ТиКРС 10.05.04 (4 часовая) май - Приобский" xfId="345"/>
    <cellStyle name="_сводная информация к защите (данные без индекса)" xfId="346"/>
    <cellStyle name="_сводная информация к защите (данные без индекса)_UNS вариант на 670 скв 2010  от 20 10 09" xfId="347"/>
    <cellStyle name="_сводная информация к защите (данные без индекса)_выборка из УНС" xfId="348"/>
    <cellStyle name="_сводная информация к защите (данные без индекса)_Кап ремонт 2009-2013 УЭТ (от 14 11 08г)3" xfId="349"/>
    <cellStyle name="_сводная информация к защите 2006 г. (данные без индекса)" xfId="350"/>
    <cellStyle name="_сводная информация к защите 2006 г. (данные без индекса)_UNS вариант на 670 скв 2010  от 20 10 09" xfId="351"/>
    <cellStyle name="_сводная информация к защите 2006 г. (данные без индекса)_выборка из УНС" xfId="352"/>
    <cellStyle name="_сводная информация к защите 2006 г. (данные без индекса)_Кап ремонт 2009-2013 УЭТ (от 14 11 08г)3" xfId="353"/>
    <cellStyle name="_сводная информация к защите 2008 г. (данные без индекса)" xfId="354"/>
    <cellStyle name="_сводная информация к защите 2008 г. (данные без индекса)_UNS вариант на 670 скв 2010  от 20 10 09" xfId="355"/>
    <cellStyle name="_сводная информация к защите 2008 г. (данные без индекса)_выборка из УНС" xfId="356"/>
    <cellStyle name="_сводная информация к защите 2008 г. (данные без индекса)_Кап ремонт 2009-2013 УЭТ (от 14 11 08г)3" xfId="357"/>
    <cellStyle name="_Сводная программа по бактерицидной обработке и ингибированию водоводов и нефтепроводов 2007-2011" xfId="358"/>
    <cellStyle name="_Сводная программа по бактерицидной обработке и ингибированию водоводов и нефтепроводов 2007-201100" xfId="359"/>
    <cellStyle name="_Снижение база  ЦДНГ-12 июль" xfId="360"/>
    <cellStyle name="_Снижение база  ЦДНГ-14 июль" xfId="361"/>
    <cellStyle name="_Снижение июнь с разбивкой1" xfId="362"/>
    <cellStyle name="_Снижение май ПРБ регион." xfId="363"/>
    <cellStyle name="_Снижение май ПРБ регион.1" xfId="364"/>
    <cellStyle name="_Снижение по УДНГ МсР  в октябре" xfId="365"/>
    <cellStyle name="_Снижение по УДНГ МсР  на 20.10.04" xfId="366"/>
    <cellStyle name="_Снижение по УДНГ МСР в октябре_200411" xfId="367"/>
    <cellStyle name="_Снижение ПРБ 19.12.04" xfId="368"/>
    <cellStyle name="_Снижение ПРБ на  22.12.04г.1" xfId="369"/>
    <cellStyle name="_Снижение произв ЦДНГ-14." xfId="370"/>
    <cellStyle name="_Снижение производительности за ноябрь ПРБ1" xfId="371"/>
    <cellStyle name="_Снижение ЦДНГ-12" xfId="372"/>
    <cellStyle name="_Согласованный  план ввода, фин. поставок - ОНСС 2006 от 23 01 06г (5)" xfId="373"/>
    <cellStyle name="_Спецификации Роснефть" xfId="374"/>
    <cellStyle name="_Справка - ввод 2006 1 квартал" xfId="375"/>
    <cellStyle name="_Стратег  пл-е новое3" xfId="376"/>
    <cellStyle name="_Стратег. пл-е новое" xfId="377"/>
    <cellStyle name="_Стратегическое планирование - 2005г." xfId="378"/>
    <cellStyle name="_Строительство новых скважин_25" xfId="379"/>
    <cellStyle name="_Строительство новых скважин11" xfId="380"/>
    <cellStyle name="_Структура по ИД (2)" xfId="381"/>
    <cellStyle name="_Суперсводка" xfId="382"/>
    <cellStyle name="_Суперсводка  02.04" xfId="383"/>
    <cellStyle name="_Суперсводка  03.04" xfId="384"/>
    <cellStyle name="_Сут.рапорт ЦДНГ-12" xfId="385"/>
    <cellStyle name="_Суточный расчет ЦДНГ-12 март за 25-03-04" xfId="386"/>
    <cellStyle name="_Текущий ремонт КСМ СтМ 2008г " xfId="387"/>
    <cellStyle name="_Текущий ремонт КСМ СтМ 2008г _UNS вариант на 670 скв 2010  от 20 10 09" xfId="388"/>
    <cellStyle name="_Текущий ремонт КСМ СтМ 2008г _выборка из УНС" xfId="389"/>
    <cellStyle name="_Текущий ремонт КСМ СтМ 2008г _Кап ремонт 2009-2013 УЭТ (от 14 11 08г)3" xfId="390"/>
    <cellStyle name="_Текущий фонд.4.2004" xfId="391"/>
    <cellStyle name="_техрежим ОИС на февраль МН" xfId="392"/>
    <cellStyle name="_ТиКРС  26.10.04 (4 часовая) октябрь Приоб..." xfId="393"/>
    <cellStyle name="_ТиКРС  Приобский  220805 (2)" xfId="394"/>
    <cellStyle name="_ТиКРС 03.03.05 (4 часовая)-Приобский" xfId="395"/>
    <cellStyle name="_ТиКРС 04.03.05 (4 часовая)- Приобский" xfId="396"/>
    <cellStyle name="_ТиКРС 10.02.05 (4 часовая)- Приобский" xfId="397"/>
    <cellStyle name="_ТиКРС 12.02.05 (4 часовая)- Приобский" xfId="398"/>
    <cellStyle name="_ТиКРС 13.05.05 (4 часовая)- Приобский" xfId="399"/>
    <cellStyle name="_ТиКРС 17.02.05 (4 часовая) - Приобский" xfId="400"/>
    <cellStyle name="_ТЭР 12 11 08 (изм цена) последний" xfId="11"/>
    <cellStyle name="_установка КСМ" xfId="401"/>
    <cellStyle name="_УФ бурение 2005г от 20.04.04г (19-00)" xfId="402"/>
    <cellStyle name="_УФ бурение 2005г от 21.04.04г (14-00)" xfId="403"/>
    <cellStyle name="_УФ бурение 2005г от 21.04.04г (14-00) без индекса" xfId="404"/>
    <cellStyle name="_УФ по бурению 2007 (1000-336-х)" xfId="405"/>
    <cellStyle name="_УФ по бурению 2007 (1000-336-х)_UNS вариант на 670 скв 2010  от 20 10 09" xfId="406"/>
    <cellStyle name="_УФ по бурению 2007 (1000-336-х)_выборка из УНС" xfId="407"/>
    <cellStyle name="_УФ по бурению 2007 (1000-336-х)_Кап ремонт 2009-2013 УЭТ (от 14 11 08г)3" xfId="408"/>
    <cellStyle name="_УЭТ Ингибирование,химизация 2008" xfId="409"/>
    <cellStyle name="_ф 7" xfId="410"/>
    <cellStyle name="_ФЗП 2003 свод" xfId="950"/>
    <cellStyle name="_Форма 9.1. План капитальных вложений по объектам (без НМА)" xfId="1099"/>
    <cellStyle name="_Форма Бизнес-плана 2008-2012 по диагностике" xfId="411"/>
    <cellStyle name="_Форма бюджета Нишкевич Ю.А." xfId="412"/>
    <cellStyle name="_Форма по снижению производительности (2)" xfId="413"/>
    <cellStyle name="_Форма по снижению производительности (3)" xfId="414"/>
    <cellStyle name="_Форма Сарех на 23.02.05 г." xfId="951"/>
    <cellStyle name="_Форма. Простои ТКРС3" xfId="415"/>
    <cellStyle name="_Форма_01.16_UpstreamForm_05_FINPLAN_САнгл" xfId="952"/>
    <cellStyle name="_Форма_01.16_UpstreamForm_05_SMETA_САнгл" xfId="953"/>
    <cellStyle name="_Форма_01.16_UpstreamForm_13_TEP_САнгл" xfId="954"/>
    <cellStyle name="_ФОРМА_2005" xfId="416"/>
    <cellStyle name="_Формат КВ БП НПЗ свод_new" xfId="955"/>
    <cellStyle name="_Формат КВ БП РНПК" xfId="956"/>
    <cellStyle name="_Формат целевых программ на 2003 год оконат" xfId="957"/>
    <cellStyle name="_Формат целевых программ на 2003 год окончат1" xfId="958"/>
    <cellStyle name="_Формы АСУ для БП на 2003год" xfId="959"/>
    <cellStyle name="_Формы АСУ для БП на 2003год_ егор в кис " xfId="960"/>
    <cellStyle name="_Формы2003" xfId="961"/>
    <cellStyle name="_ЦДНГ-12 Зап.-Останов.-январь04г." xfId="417"/>
    <cellStyle name="_ЦДНГ-12 Запуски-Остановки 43" xfId="418"/>
    <cellStyle name="_ЦДНГ-12 Запуски-Остановки 59" xfId="419"/>
    <cellStyle name="_ЦДНГ-6 Запуски-остановки 1210" xfId="420"/>
    <cellStyle name="_ЦДНГ-71" xfId="421"/>
    <cellStyle name="_цел.программы 26.09" xfId="962"/>
    <cellStyle name="_Цел.формы 2003г" xfId="963"/>
    <cellStyle name="_Целевые 20.09.02" xfId="964"/>
    <cellStyle name="_Целевые программы - свод" xfId="965"/>
    <cellStyle name="_целевые_2003" xfId="966"/>
    <cellStyle name="_ЦПр 3 вар 2003" xfId="967"/>
    <cellStyle name="_Шаяхметов" xfId="968"/>
    <cellStyle name="_ЭПО проверка спецификаций" xfId="422"/>
    <cellStyle name="_ЮР 27.06.043" xfId="423"/>
    <cellStyle name="’E‰Y [0.00]_laroux" xfId="969"/>
    <cellStyle name="’E‰Y_laroux" xfId="970"/>
    <cellStyle name="€’ћѓћ‚›‰" xfId="12"/>
    <cellStyle name="=C:\WINNT35\SYSTEM32\COMMAND.COM" xfId="13"/>
    <cellStyle name="=C:\WINNT35\SYSTEM32\COMMAND.COM 2" xfId="14"/>
    <cellStyle name="=C:\WINNT35\SYSTEM32\COMMAND.COM 2 2" xfId="1205"/>
    <cellStyle name="=C:\WINNT35\SYSTEM32\COMMAND.COM 3" xfId="1100"/>
    <cellStyle name="=C:\WINNT35\SYSTEM32\COMMAND.COM_2013-2014" xfId="1101"/>
    <cellStyle name="•WЏЂ_laroux" xfId="971"/>
    <cellStyle name="0,00;0;" xfId="972"/>
    <cellStyle name="-15-1976" xfId="973"/>
    <cellStyle name="20% - Accent1" xfId="974"/>
    <cellStyle name="20% - Accent2" xfId="975"/>
    <cellStyle name="20% - Accent3" xfId="976"/>
    <cellStyle name="20% - Accent4" xfId="977"/>
    <cellStyle name="20% - Accent5" xfId="978"/>
    <cellStyle name="20% - Accent6" xfId="979"/>
    <cellStyle name="20% — акцент1 2" xfId="1142"/>
    <cellStyle name="20% — акцент2 2" xfId="1143"/>
    <cellStyle name="20% — акцент3 2" xfId="1140"/>
    <cellStyle name="20% — акцент4 2" xfId="1139"/>
    <cellStyle name="20% — акцент5 2" xfId="1145"/>
    <cellStyle name="20% — акцент6 2" xfId="1180"/>
    <cellStyle name="40% - Accent1" xfId="980"/>
    <cellStyle name="40% - Accent2" xfId="981"/>
    <cellStyle name="40% - Accent3" xfId="982"/>
    <cellStyle name="40% - Accent4" xfId="983"/>
    <cellStyle name="40% - Accent5" xfId="984"/>
    <cellStyle name="40% - Accent6" xfId="985"/>
    <cellStyle name="40% — акцент1 2" xfId="1149"/>
    <cellStyle name="40% — акцент2 2" xfId="1167"/>
    <cellStyle name="40% — акцент3 2" xfId="1193"/>
    <cellStyle name="40% — акцент4 2" xfId="1197"/>
    <cellStyle name="40% — акцент5 2" xfId="1169"/>
    <cellStyle name="40% — акцент6 2" xfId="1175"/>
    <cellStyle name="60% - Accent1" xfId="986"/>
    <cellStyle name="60% - Accent2" xfId="987"/>
    <cellStyle name="60% - Accent3" xfId="988"/>
    <cellStyle name="60% - Accent4" xfId="989"/>
    <cellStyle name="60% - Accent5" xfId="990"/>
    <cellStyle name="60% - Accent6" xfId="991"/>
    <cellStyle name="60% — акцент1 2" xfId="1174"/>
    <cellStyle name="60% — акцент2 2" xfId="1150"/>
    <cellStyle name="60% — акцент3 2" xfId="1177"/>
    <cellStyle name="60% — акцент4 2" xfId="1191"/>
    <cellStyle name="60% — акцент5 2" xfId="1183"/>
    <cellStyle name="60% — акцент6 2" xfId="1155"/>
    <cellStyle name="Accent1" xfId="992"/>
    <cellStyle name="Accent2" xfId="993"/>
    <cellStyle name="Accent3" xfId="994"/>
    <cellStyle name="Accent4" xfId="995"/>
    <cellStyle name="Accent5" xfId="996"/>
    <cellStyle name="Accent6" xfId="997"/>
    <cellStyle name="Alilciue [0]" xfId="424"/>
    <cellStyle name="Alilciue_Apr   (2)" xfId="425"/>
    <cellStyle name="Bad" xfId="998"/>
    <cellStyle name="CALC Amount" xfId="999"/>
    <cellStyle name="CALC Amount [1]" xfId="1000"/>
    <cellStyle name="CALC Amount [2]" xfId="1001"/>
    <cellStyle name="CALC Amount Total" xfId="1002"/>
    <cellStyle name="CALC Amount Total [1]" xfId="1003"/>
    <cellStyle name="CALC Amount Total [2]" xfId="1004"/>
    <cellStyle name="CALC Currency" xfId="1005"/>
    <cellStyle name="CALC Currency [1]" xfId="1006"/>
    <cellStyle name="CALC Currency [2]" xfId="1007"/>
    <cellStyle name="CALC Currency Total" xfId="1008"/>
    <cellStyle name="CALC Currency Total [1]" xfId="1009"/>
    <cellStyle name="CALC Currency Total [2]" xfId="1010"/>
    <cellStyle name="CALC Date Long" xfId="1011"/>
    <cellStyle name="CALC Date Short" xfId="1012"/>
    <cellStyle name="CALC Percent" xfId="1013"/>
    <cellStyle name="CALC Percent [1]" xfId="1014"/>
    <cellStyle name="CALC Percent [2]" xfId="1015"/>
    <cellStyle name="CALC Percent Total" xfId="1016"/>
    <cellStyle name="CALC Percent Total [1]" xfId="1017"/>
    <cellStyle name="CALC Percent Total [2]" xfId="1018"/>
    <cellStyle name="Calculation" xfId="1019"/>
    <cellStyle name="Check Cell" xfId="1020"/>
    <cellStyle name="Comma  - Style1" xfId="1021"/>
    <cellStyle name="Comma  - Style2" xfId="1022"/>
    <cellStyle name="Comma  - Style3" xfId="1023"/>
    <cellStyle name="Comma  - Style4" xfId="1024"/>
    <cellStyle name="Comma  - Style5" xfId="1025"/>
    <cellStyle name="Comma  - Style6" xfId="1026"/>
    <cellStyle name="Comma  - Style7" xfId="1027"/>
    <cellStyle name="Comma  - Style8" xfId="1028"/>
    <cellStyle name="Comma [0]" xfId="426"/>
    <cellStyle name="Comma_Completion Drawing" xfId="427"/>
    <cellStyle name="Craieiaie" xfId="428"/>
    <cellStyle name="Currency [0]" xfId="429"/>
    <cellStyle name="Currency_Completion Drawing" xfId="430"/>
    <cellStyle name="DATA Amount" xfId="1029"/>
    <cellStyle name="DATA Amount [1]" xfId="1030"/>
    <cellStyle name="DATA Amount [2]" xfId="1031"/>
    <cellStyle name="DATA Currency" xfId="1032"/>
    <cellStyle name="DATA Currency [1]" xfId="1033"/>
    <cellStyle name="DATA Currency [2]" xfId="1034"/>
    <cellStyle name="DATA Date Long" xfId="1035"/>
    <cellStyle name="DATA Date Short" xfId="1036"/>
    <cellStyle name="DATA List" xfId="1037"/>
    <cellStyle name="DATA Memo" xfId="1038"/>
    <cellStyle name="DATA Percent" xfId="1039"/>
    <cellStyle name="DATA Percent [1]" xfId="1040"/>
    <cellStyle name="DATA Percent [2]" xfId="1041"/>
    <cellStyle name="DATA Text" xfId="1042"/>
    <cellStyle name="DATA Version" xfId="1043"/>
    <cellStyle name="Dezimal [0]_a0l60" xfId="1044"/>
    <cellStyle name="Dezimal_a0l60" xfId="1045"/>
    <cellStyle name="Donnece" xfId="431"/>
    <cellStyle name="Excel Built-in Normal" xfId="1046"/>
    <cellStyle name="Explanatory Text" xfId="1047"/>
    <cellStyle name="Flag" xfId="1048"/>
    <cellStyle name="form" xfId="1049"/>
    <cellStyle name="Good" xfId="1050"/>
    <cellStyle name="Grey" xfId="1051"/>
    <cellStyle name="Group1" xfId="1052"/>
    <cellStyle name="Heading 1" xfId="1053"/>
    <cellStyle name="HEADING 1 REPORT" xfId="1054"/>
    <cellStyle name="HEADING 1_Мостик изомеризация" xfId="1055"/>
    <cellStyle name="Heading 2" xfId="1056"/>
    <cellStyle name="Heading 3" xfId="1057"/>
    <cellStyle name="Heading 4" xfId="1058"/>
    <cellStyle name="Heading2" xfId="1059"/>
    <cellStyle name="Headline I" xfId="1060"/>
    <cellStyle name="Headline II" xfId="1061"/>
    <cellStyle name="Headline III" xfId="1062"/>
    <cellStyle name="Iau?iue_?iardu 1" xfId="432"/>
    <cellStyle name="Input" xfId="1063"/>
    <cellStyle name="Input [yellow]" xfId="1064"/>
    <cellStyle name="LABEL Normal" xfId="1065"/>
    <cellStyle name="LABEL Note" xfId="1066"/>
    <cellStyle name="LABEL Units" xfId="1067"/>
    <cellStyle name="LineDraw" xfId="433"/>
    <cellStyle name="Linked Cell" xfId="1068"/>
    <cellStyle name="Moneda [0]_VERA" xfId="1069"/>
    <cellStyle name="Moneda_VERA" xfId="1070"/>
    <cellStyle name="Neutral" xfId="1071"/>
    <cellStyle name="Norma" xfId="434"/>
    <cellStyle name="Normal - Style1" xfId="435"/>
    <cellStyle name="Normal_02." xfId="436"/>
    <cellStyle name="Normal1" xfId="437"/>
    <cellStyle name="normбlnм_laroux" xfId="438"/>
    <cellStyle name="Note" xfId="1072"/>
    <cellStyle name="Nraec?iue" xfId="439"/>
    <cellStyle name="Nun??c [0]_Apr   (2)" xfId="440"/>
    <cellStyle name="Nun??c_Apr   (2)" xfId="441"/>
    <cellStyle name="Ociriniaue [0]" xfId="442"/>
    <cellStyle name="Ociriniaue_Deri.06.98 " xfId="443"/>
    <cellStyle name="Option" xfId="1073"/>
    <cellStyle name="OptionHeading" xfId="1074"/>
    <cellStyle name="Output" xfId="1075"/>
    <cellStyle name="Percent [2]" xfId="1076"/>
    <cellStyle name="Percent_OPERATING" xfId="444"/>
    <cellStyle name="Price_Body" xfId="445"/>
    <cellStyle name="Product" xfId="1077"/>
    <cellStyle name="s01" xfId="479"/>
    <cellStyle name="s02" xfId="480"/>
    <cellStyle name="s03" xfId="481"/>
    <cellStyle name="s04" xfId="482"/>
    <cellStyle name="s05" xfId="483"/>
    <cellStyle name="s06" xfId="484"/>
    <cellStyle name="s07" xfId="485"/>
    <cellStyle name="s08" xfId="486"/>
    <cellStyle name="s09" xfId="487"/>
    <cellStyle name="s10" xfId="488"/>
    <cellStyle name="s100" xfId="489"/>
    <cellStyle name="s101" xfId="490"/>
    <cellStyle name="s102" xfId="491"/>
    <cellStyle name="s103" xfId="492"/>
    <cellStyle name="s104" xfId="493"/>
    <cellStyle name="s105" xfId="494"/>
    <cellStyle name="s106" xfId="495"/>
    <cellStyle name="s107" xfId="496"/>
    <cellStyle name="s11" xfId="497"/>
    <cellStyle name="s110" xfId="498"/>
    <cellStyle name="s111" xfId="499"/>
    <cellStyle name="s112" xfId="500"/>
    <cellStyle name="s113" xfId="501"/>
    <cellStyle name="s114" xfId="502"/>
    <cellStyle name="s115" xfId="503"/>
    <cellStyle name="s116" xfId="504"/>
    <cellStyle name="s117" xfId="505"/>
    <cellStyle name="s12" xfId="506"/>
    <cellStyle name="s120" xfId="507"/>
    <cellStyle name="s121" xfId="508"/>
    <cellStyle name="s122" xfId="509"/>
    <cellStyle name="s123" xfId="510"/>
    <cellStyle name="s124" xfId="511"/>
    <cellStyle name="s125" xfId="512"/>
    <cellStyle name="s126" xfId="513"/>
    <cellStyle name="s127" xfId="514"/>
    <cellStyle name="s130" xfId="515"/>
    <cellStyle name="s131" xfId="516"/>
    <cellStyle name="s132" xfId="517"/>
    <cellStyle name="s133" xfId="518"/>
    <cellStyle name="s134" xfId="519"/>
    <cellStyle name="s135" xfId="520"/>
    <cellStyle name="s136" xfId="521"/>
    <cellStyle name="s137" xfId="522"/>
    <cellStyle name="s140" xfId="523"/>
    <cellStyle name="s1400" xfId="1179"/>
    <cellStyle name="s1402" xfId="1182"/>
    <cellStyle name="s1404" xfId="1148"/>
    <cellStyle name="s141" xfId="524"/>
    <cellStyle name="s142" xfId="525"/>
    <cellStyle name="s143" xfId="526"/>
    <cellStyle name="s144" xfId="527"/>
    <cellStyle name="s145" xfId="528"/>
    <cellStyle name="s146" xfId="529"/>
    <cellStyle name="s147" xfId="530"/>
    <cellStyle name="s150" xfId="531"/>
    <cellStyle name="s151" xfId="532"/>
    <cellStyle name="s152" xfId="533"/>
    <cellStyle name="s153" xfId="534"/>
    <cellStyle name="s154" xfId="535"/>
    <cellStyle name="s155" xfId="536"/>
    <cellStyle name="s156" xfId="537"/>
    <cellStyle name="s157" xfId="538"/>
    <cellStyle name="s160" xfId="539"/>
    <cellStyle name="s161" xfId="540"/>
    <cellStyle name="s162" xfId="541"/>
    <cellStyle name="s163" xfId="542"/>
    <cellStyle name="s164" xfId="543"/>
    <cellStyle name="s165" xfId="544"/>
    <cellStyle name="s166" xfId="545"/>
    <cellStyle name="s167" xfId="546"/>
    <cellStyle name="s30" xfId="547"/>
    <cellStyle name="s31" xfId="548"/>
    <cellStyle name="s32" xfId="549"/>
    <cellStyle name="s33" xfId="550"/>
    <cellStyle name="s34" xfId="551"/>
    <cellStyle name="s35" xfId="552"/>
    <cellStyle name="s36" xfId="553"/>
    <cellStyle name="s37" xfId="554"/>
    <cellStyle name="s40" xfId="555"/>
    <cellStyle name="s41" xfId="556"/>
    <cellStyle name="s42" xfId="557"/>
    <cellStyle name="s43" xfId="558"/>
    <cellStyle name="s44" xfId="559"/>
    <cellStyle name="s45" xfId="560"/>
    <cellStyle name="s46" xfId="561"/>
    <cellStyle name="s47" xfId="562"/>
    <cellStyle name="s50" xfId="563"/>
    <cellStyle name="s51" xfId="564"/>
    <cellStyle name="s52" xfId="565"/>
    <cellStyle name="s53" xfId="566"/>
    <cellStyle name="s54" xfId="567"/>
    <cellStyle name="s55" xfId="568"/>
    <cellStyle name="s56" xfId="569"/>
    <cellStyle name="s57" xfId="570"/>
    <cellStyle name="s60" xfId="571"/>
    <cellStyle name="s61" xfId="572"/>
    <cellStyle name="s62" xfId="573"/>
    <cellStyle name="s63" xfId="574"/>
    <cellStyle name="s64" xfId="575"/>
    <cellStyle name="s65" xfId="576"/>
    <cellStyle name="s66" xfId="577"/>
    <cellStyle name="s67" xfId="578"/>
    <cellStyle name="s70" xfId="579"/>
    <cellStyle name="s71" xfId="580"/>
    <cellStyle name="s72" xfId="581"/>
    <cellStyle name="s73" xfId="582"/>
    <cellStyle name="s74" xfId="583"/>
    <cellStyle name="s75" xfId="584"/>
    <cellStyle name="s76" xfId="585"/>
    <cellStyle name="s77" xfId="586"/>
    <cellStyle name="s80" xfId="587"/>
    <cellStyle name="s81" xfId="588"/>
    <cellStyle name="s82" xfId="589"/>
    <cellStyle name="s83" xfId="590"/>
    <cellStyle name="s84" xfId="591"/>
    <cellStyle name="s85" xfId="592"/>
    <cellStyle name="s86" xfId="593"/>
    <cellStyle name="s87" xfId="594"/>
    <cellStyle name="s90" xfId="595"/>
    <cellStyle name="s91" xfId="596"/>
    <cellStyle name="s92" xfId="597"/>
    <cellStyle name="s93" xfId="598"/>
    <cellStyle name="s94" xfId="599"/>
    <cellStyle name="s95" xfId="600"/>
    <cellStyle name="s96" xfId="601"/>
    <cellStyle name="s97" xfId="602"/>
    <cellStyle name="SAPBEXstdItem" xfId="446"/>
    <cellStyle name="Shell" xfId="1078"/>
    <cellStyle name="Standard_a0l60" xfId="1079"/>
    <cellStyle name="SYSTEM" xfId="1080"/>
    <cellStyle name="TableStyleLight1" xfId="1138"/>
    <cellStyle name="Text_Bill" xfId="447"/>
    <cellStyle name="TIME Detail" xfId="1081"/>
    <cellStyle name="TIME Period Start" xfId="1082"/>
    <cellStyle name="Title" xfId="1083"/>
    <cellStyle name="Total" xfId="1084"/>
    <cellStyle name="Unit" xfId="1085"/>
    <cellStyle name="Währung [0]_a0l60" xfId="1086"/>
    <cellStyle name="Währung_a0l60" xfId="1087"/>
    <cellStyle name="Warning Text" xfId="1088"/>
    <cellStyle name="Гиперссылка" xfId="1" builtinId="8"/>
    <cellStyle name="Денежный [0] 2" xfId="15"/>
    <cellStyle name="Денежный [0] 3" xfId="16"/>
    <cellStyle name="Денежный [0]OМеню_Меню (2)" xfId="448"/>
    <cellStyle name="Денежный 2" xfId="449"/>
    <cellStyle name="Загаловок" xfId="450"/>
    <cellStyle name="Заголовок" xfId="451"/>
    <cellStyle name="Количество скважин" xfId="452"/>
    <cellStyle name="новый" xfId="1132"/>
    <cellStyle name="Обычный" xfId="0" builtinId="0"/>
    <cellStyle name="Обычный 10" xfId="477"/>
    <cellStyle name="Обычный 10 2" xfId="478"/>
    <cellStyle name="Обычный 10 2 2" xfId="1129"/>
    <cellStyle name="Обычный 10 2 2 2" xfId="1212"/>
    <cellStyle name="Обычный 10 2 2 3" xfId="1240"/>
    <cellStyle name="Обычный 10 2 2 4" xfId="1265"/>
    <cellStyle name="Обычный 10 2 2 5" xfId="1290"/>
    <cellStyle name="Обычный 10 2 2 6" xfId="1294"/>
    <cellStyle name="Обычный 10 2 3" xfId="1115"/>
    <cellStyle name="Обычный 10 2 4" xfId="1159"/>
    <cellStyle name="Обычный 10 2 5" xfId="1224"/>
    <cellStyle name="Обычный 10 2 6" xfId="1250"/>
    <cellStyle name="Обычный 10 2 7" xfId="1276"/>
    <cellStyle name="Обычный 10 2 8" xfId="1293"/>
    <cellStyle name="Обычный 10 3" xfId="1114"/>
    <cellStyle name="Обычный 10 3 2" xfId="1130"/>
    <cellStyle name="Обычный 10 3 2 2" xfId="1213"/>
    <cellStyle name="Обычный 10 3 2 3" xfId="1237"/>
    <cellStyle name="Обычный 10 3 2 4" xfId="1266"/>
    <cellStyle name="Обычный 10 3 2 5" xfId="1291"/>
    <cellStyle name="Обычный 10 3 2 6" xfId="1296"/>
    <cellStyle name="Обычный 10 3 3" xfId="1236"/>
    <cellStyle name="Обычный 10 3 4" xfId="1295"/>
    <cellStyle name="Обычный 10 4" xfId="1158"/>
    <cellStyle name="Обычный 10 5" xfId="1144"/>
    <cellStyle name="Обычный 10 6" xfId="1223"/>
    <cellStyle name="Обычный 10 7" xfId="1249"/>
    <cellStyle name="Обычный 10 8" xfId="1275"/>
    <cellStyle name="Обычный 10 9" xfId="1292"/>
    <cellStyle name="Обычный 11" xfId="603"/>
    <cellStyle name="Обычный 11 2" xfId="1116"/>
    <cellStyle name="Обычный 11 3" xfId="1162"/>
    <cellStyle name="Обычный 11 4" xfId="1225"/>
    <cellStyle name="Обычный 11 5" xfId="1251"/>
    <cellStyle name="Обычный 11 6" xfId="1277"/>
    <cellStyle name="Обычный 11 7" xfId="1297"/>
    <cellStyle name="Обычный 12" xfId="604"/>
    <cellStyle name="Обычный 12 10" xfId="1320"/>
    <cellStyle name="Обычный 12 2" xfId="1089"/>
    <cellStyle name="Обычный 12 2 2" xfId="1118"/>
    <cellStyle name="Обычный 12 2 3" xfId="1200"/>
    <cellStyle name="Обычный 12 2 4" xfId="1227"/>
    <cellStyle name="Обычный 12 2 5" xfId="1253"/>
    <cellStyle name="Обычный 12 2 6" xfId="1279"/>
    <cellStyle name="Обычный 12 2 7" xfId="1299"/>
    <cellStyle name="Обычный 12 3" xfId="1090"/>
    <cellStyle name="Обычный 12 3 2" xfId="1119"/>
    <cellStyle name="Обычный 12 3 3" xfId="1201"/>
    <cellStyle name="Обычный 12 3 4" xfId="1228"/>
    <cellStyle name="Обычный 12 3 5" xfId="1254"/>
    <cellStyle name="Обычный 12 3 6" xfId="1280"/>
    <cellStyle name="Обычный 12 3 7" xfId="1300"/>
    <cellStyle name="Обычный 12 4" xfId="1117"/>
    <cellStyle name="Обычный 12 5" xfId="1163"/>
    <cellStyle name="Обычный 12 6" xfId="1226"/>
    <cellStyle name="Обычный 12 7" xfId="1252"/>
    <cellStyle name="Обычный 12 8" xfId="1278"/>
    <cellStyle name="Обычный 12 9" xfId="1298"/>
    <cellStyle name="Обычный 13" xfId="605"/>
    <cellStyle name="Обычный 14" xfId="1096"/>
    <cellStyle name="Обычный 14 2" xfId="1127"/>
    <cellStyle name="Обычный 14 2 2" xfId="1210"/>
    <cellStyle name="Обычный 14 2 3" xfId="1238"/>
    <cellStyle name="Обычный 14 2 4" xfId="1263"/>
    <cellStyle name="Обычный 14 2 5" xfId="1288"/>
    <cellStyle name="Обычный 14 2 6" xfId="1302"/>
    <cellStyle name="Обычный 14 3" xfId="1123"/>
    <cellStyle name="Обычный 14 4" xfId="1206"/>
    <cellStyle name="Обычный 14 5" xfId="1232"/>
    <cellStyle name="Обычный 14 6" xfId="1258"/>
    <cellStyle name="Обычный 14 7" xfId="1284"/>
    <cellStyle name="Обычный 14 8" xfId="1301"/>
    <cellStyle name="Обычный 15" xfId="1102"/>
    <cellStyle name="Обычный 15 2" xfId="1125"/>
    <cellStyle name="Обычный 15 3" xfId="1208"/>
    <cellStyle name="Обычный 15 4" xfId="1234"/>
    <cellStyle name="Обычный 15 5" xfId="1260"/>
    <cellStyle name="Обычный 15 6" xfId="1286"/>
    <cellStyle name="Обычный 15 7" xfId="1303"/>
    <cellStyle name="Обычный 16" xfId="1103"/>
    <cellStyle name="Обычный 16 2" xfId="1126"/>
    <cellStyle name="Обычный 16 3" xfId="1209"/>
    <cellStyle name="Обычный 16 4" xfId="1235"/>
    <cellStyle name="Обычный 16 5" xfId="1261"/>
    <cellStyle name="Обычный 16 6" xfId="1287"/>
    <cellStyle name="Обычный 16 7" xfId="1304"/>
    <cellStyle name="Обычный 17" xfId="1104"/>
    <cellStyle name="Обычный 18" xfId="1319"/>
    <cellStyle name="Обычный 19" xfId="6"/>
    <cellStyle name="Обычный 2" xfId="4"/>
    <cellStyle name="Обычный 2 14" xfId="1131"/>
    <cellStyle name="Обычный 2 18" xfId="1185"/>
    <cellStyle name="Обычный 2 18 2" xfId="1190"/>
    <cellStyle name="Обычный 2 18 2 2" xfId="1199"/>
    <cellStyle name="Обычный 2 18 3" xfId="1189"/>
    <cellStyle name="Обычный 2 2" xfId="18"/>
    <cellStyle name="Обычный 2 2 2" xfId="453"/>
    <cellStyle name="Обычный 2 2 2 2" xfId="1105"/>
    <cellStyle name="Обычный 2 2 2 2 2" xfId="1181"/>
    <cellStyle name="Обычный 2 2 2 2 3" xfId="1188"/>
    <cellStyle name="Обычный 2 2 2 2 4" xfId="1262"/>
    <cellStyle name="Обычный 2 2 2 2 5" xfId="1318"/>
    <cellStyle name="Обычный 2 2 2 3" xfId="1110"/>
    <cellStyle name="Обычный 2 2 2 4" xfId="1153"/>
    <cellStyle name="Обычный 2 2 2 5" xfId="1219"/>
    <cellStyle name="Обычный 2 2 2 6" xfId="1245"/>
    <cellStyle name="Обычный 2 2 2 7" xfId="1271"/>
    <cellStyle name="Обычный 2 2 2 8" xfId="1305"/>
    <cellStyle name="Обычный 2 2 23" xfId="1184"/>
    <cellStyle name="Обычный 2 2 23 2" xfId="1166"/>
    <cellStyle name="Обычный 2 2 3" xfId="454"/>
    <cellStyle name="Обычный 2 2 3 2" xfId="1152"/>
    <cellStyle name="Обычный 2 2 3 3" xfId="1146"/>
    <cellStyle name="Обычный 2 3" xfId="19"/>
    <cellStyle name="Обычный 2 3 2" xfId="1147"/>
    <cellStyle name="Обычный 2 3 3" xfId="1198"/>
    <cellStyle name="Обычный 2 4" xfId="455"/>
    <cellStyle name="Обычный 2 4 2" xfId="1111"/>
    <cellStyle name="Обычный 2 4 2 2" xfId="1168"/>
    <cellStyle name="Обычный 2 4 3" xfId="1154"/>
    <cellStyle name="Обычный 2 4 4" xfId="1220"/>
    <cellStyle name="Обычный 2 4 5" xfId="1246"/>
    <cellStyle name="Обычный 2 4 6" xfId="1272"/>
    <cellStyle name="Обычный 2 4 7" xfId="1306"/>
    <cellStyle name="Обычный 2 5" xfId="456"/>
    <cellStyle name="Обычный 2 5 2" xfId="1161"/>
    <cellStyle name="Обычный 2 6" xfId="1091"/>
    <cellStyle name="Обычный 2 6 2" xfId="1120"/>
    <cellStyle name="Обычный 2 6 3" xfId="1202"/>
    <cellStyle name="Обычный 2 6 4" xfId="1229"/>
    <cellStyle name="Обычный 2 6 5" xfId="1255"/>
    <cellStyle name="Обычный 2 6 6" xfId="1281"/>
    <cellStyle name="Обычный 2 6 7" xfId="1307"/>
    <cellStyle name="Обычный 2 7" xfId="17"/>
    <cellStyle name="Обычный 3" xfId="5"/>
    <cellStyle name="Обычный 3 2" xfId="3"/>
    <cellStyle name="Обычный 3 2 2" xfId="1192"/>
    <cellStyle name="Обычный 3 2 3" xfId="457"/>
    <cellStyle name="Обычный 3 3" xfId="458"/>
    <cellStyle name="Обычный 3 4" xfId="1171"/>
    <cellStyle name="Обычный 3 5" xfId="20"/>
    <cellStyle name="Обычный 39" xfId="1141"/>
    <cellStyle name="Обычный 4" xfId="21"/>
    <cellStyle name="Обычный 4 2" xfId="1172"/>
    <cellStyle name="Обычный 4 3" xfId="1195"/>
    <cellStyle name="Обычный 44" xfId="1160"/>
    <cellStyle name="Обычный 5" xfId="22"/>
    <cellStyle name="Обычный 5 2" xfId="1092"/>
    <cellStyle name="Обычный 5 2 2" xfId="1121"/>
    <cellStyle name="Обычный 5 2 3" xfId="1203"/>
    <cellStyle name="Обычный 5 2 4" xfId="1230"/>
    <cellStyle name="Обычный 5 2 5" xfId="1256"/>
    <cellStyle name="Обычный 5 2 6" xfId="1282"/>
    <cellStyle name="Обычный 5 2 7" xfId="1308"/>
    <cellStyle name="Обычный 5 3" xfId="1093"/>
    <cellStyle name="Обычный 5 3 2" xfId="1122"/>
    <cellStyle name="Обычный 5 3 3" xfId="1204"/>
    <cellStyle name="Обычный 5 3 4" xfId="1231"/>
    <cellStyle name="Обычный 5 3 5" xfId="1257"/>
    <cellStyle name="Обычный 5 3 6" xfId="1283"/>
    <cellStyle name="Обычный 5 3 7" xfId="1309"/>
    <cellStyle name="Обычный 6" xfId="2"/>
    <cellStyle name="Обычный 6 2" xfId="23"/>
    <cellStyle name="Обычный 7" xfId="24"/>
    <cellStyle name="Обычный 7 2" xfId="1106"/>
    <cellStyle name="Обычный 7 3" xfId="1134"/>
    <cellStyle name="Обычный 7 4" xfId="1215"/>
    <cellStyle name="Обычный 7 5" xfId="1241"/>
    <cellStyle name="Обычный 7 6" xfId="1267"/>
    <cellStyle name="Обычный 7 7" xfId="1310"/>
    <cellStyle name="Обычный 73" xfId="1170"/>
    <cellStyle name="Обычный 73 2" xfId="1194"/>
    <cellStyle name="Обычный 8" xfId="30"/>
    <cellStyle name="Обычный 8 2" xfId="1109"/>
    <cellStyle name="Обычный 8 3" xfId="1137"/>
    <cellStyle name="Обычный 8 4" xfId="1218"/>
    <cellStyle name="Обычный 8 5" xfId="1244"/>
    <cellStyle name="Обычный 8 6" xfId="1270"/>
    <cellStyle name="Обычный 8 7" xfId="1311"/>
    <cellStyle name="Обычный 9" xfId="475"/>
    <cellStyle name="Обычный 9 2" xfId="1112"/>
    <cellStyle name="Обычный 9 3" xfId="1156"/>
    <cellStyle name="Обычный 9 4" xfId="1221"/>
    <cellStyle name="Обычный 9 5" xfId="1247"/>
    <cellStyle name="Обычный 9 6" xfId="1273"/>
    <cellStyle name="Обычный 9 7" xfId="1312"/>
    <cellStyle name="Обычный 9 8" xfId="1321"/>
    <cellStyle name="Обычный 99" xfId="476"/>
    <cellStyle name="Обычный 99 2" xfId="1113"/>
    <cellStyle name="Обычный 99 2 2" xfId="1187"/>
    <cellStyle name="Обычный 99 2 3" xfId="1151"/>
    <cellStyle name="Обычный 99 3" xfId="1157"/>
    <cellStyle name="Обычный 99 4" xfId="1222"/>
    <cellStyle name="Обычный 99 5" xfId="1248"/>
    <cellStyle name="Обычный 99 6" xfId="1274"/>
    <cellStyle name="Обычный 99 7" xfId="1313"/>
    <cellStyle name="Процентный 2" xfId="25"/>
    <cellStyle name="Процентный 2 2" xfId="459"/>
    <cellStyle name="Процентный 2 2 2" xfId="1176"/>
    <cellStyle name="Процентный 2 3" xfId="1214"/>
    <cellStyle name="Процентный 3" xfId="26"/>
    <cellStyle name="Процентный 3 2" xfId="1107"/>
    <cellStyle name="Процентный 3 3" xfId="1135"/>
    <cellStyle name="Процентный 3 4" xfId="1216"/>
    <cellStyle name="Процентный 3 5" xfId="1242"/>
    <cellStyle name="Процентный 3 6" xfId="1268"/>
    <cellStyle name="Процентный 3 7" xfId="1314"/>
    <cellStyle name="Процентный 4" xfId="1097"/>
    <cellStyle name="Процентный 4 2" xfId="1128"/>
    <cellStyle name="Процентный 4 2 2" xfId="1211"/>
    <cellStyle name="Процентный 4 2 3" xfId="1239"/>
    <cellStyle name="Процентный 4 2 4" xfId="1264"/>
    <cellStyle name="Процентный 4 2 5" xfId="1289"/>
    <cellStyle name="Процентный 4 2 6" xfId="1316"/>
    <cellStyle name="Процентный 4 3" xfId="1124"/>
    <cellStyle name="Процентный 4 4" xfId="1207"/>
    <cellStyle name="Процентный 4 5" xfId="1233"/>
    <cellStyle name="Процентный 4 6" xfId="1259"/>
    <cellStyle name="Процентный 4 7" xfId="1285"/>
    <cellStyle name="Процентный 4 8" xfId="1315"/>
    <cellStyle name="Процентный 5" xfId="1186"/>
    <cellStyle name="Процентный 6" xfId="1322"/>
    <cellStyle name="Русский" xfId="460"/>
    <cellStyle name="С разделителем" xfId="461"/>
    <cellStyle name="Стиль 1" xfId="7"/>
    <cellStyle name="Стиль 1 2" xfId="27"/>
    <cellStyle name="Стиль 1 3" xfId="28"/>
    <cellStyle name="Табличный" xfId="462"/>
    <cellStyle name="Текст" xfId="463"/>
    <cellStyle name="ТекстЛ" xfId="464"/>
    <cellStyle name="ТекстР" xfId="465"/>
    <cellStyle name="ТекстЦ" xfId="466"/>
    <cellStyle name="Тысячи [0]_01.01.98" xfId="467"/>
    <cellStyle name="Тысячи [а]" xfId="1094"/>
    <cellStyle name="Тысячи_01.01.98" xfId="468"/>
    <cellStyle name="Финансовый 2" xfId="8"/>
    <cellStyle name="Финансовый 2 13 4 3" xfId="1178"/>
    <cellStyle name="Финансовый 2 2" xfId="469"/>
    <cellStyle name="Финансовый 2 2 2" xfId="470"/>
    <cellStyle name="Финансовый 2 2 3" xfId="1165"/>
    <cellStyle name="Финансовый 2 3" xfId="471"/>
    <cellStyle name="Финансовый 2 4" xfId="1133"/>
    <cellStyle name="Финансовый 3" xfId="29"/>
    <cellStyle name="Финансовый 3 2" xfId="1108"/>
    <cellStyle name="Финансовый 3 3" xfId="1136"/>
    <cellStyle name="Финансовый 3 4" xfId="1164"/>
    <cellStyle name="Финансовый 3 5" xfId="1217"/>
    <cellStyle name="Финансовый 3 6" xfId="1243"/>
    <cellStyle name="Финансовый 3 7" xfId="1269"/>
    <cellStyle name="Финансовый 3 8" xfId="1317"/>
    <cellStyle name="Финансовый 4" xfId="1095"/>
    <cellStyle name="Финансовый 5" xfId="1196"/>
    <cellStyle name="Число" xfId="472"/>
    <cellStyle name="Число%" xfId="473"/>
    <cellStyle name="ЧислоФ" xfId="474"/>
  </cellStyles>
  <dxfs count="11">
    <dxf>
      <font>
        <b val="0"/>
        <i val="0"/>
        <strike val="0"/>
        <condense val="0"/>
        <extend val="0"/>
        <outline val="0"/>
        <shadow val="0"/>
        <u val="none"/>
        <vertAlign val="baseline"/>
        <sz val="10"/>
        <color indexed="8"/>
        <name val="Times New Roman"/>
        <scheme val="none"/>
      </font>
      <numFmt numFmtId="3" formatCode="#,##0"/>
      <fill>
        <patternFill patternType="none">
          <fgColor indexed="64"/>
          <bgColor auto="1"/>
        </patternFill>
      </fill>
      <alignment horizontal="right" vertical="center" textRotation="0" wrapText="1" indent="0" justifyLastLine="0" shrinkToFit="0" readingOrder="0"/>
      <border diagonalUp="0" diagonalDown="0" outline="0">
        <left style="thin">
          <color indexed="64"/>
        </left>
        <right/>
        <top style="thin">
          <color indexed="64"/>
        </top>
        <bottom style="thin">
          <color indexed="64"/>
        </bottom>
      </border>
    </dxf>
    <dxf>
      <font>
        <b val="0"/>
        <i val="0"/>
        <strike val="0"/>
        <condense val="0"/>
        <extend val="0"/>
        <outline val="0"/>
        <shadow val="0"/>
        <u val="none"/>
        <vertAlign val="baseline"/>
        <sz val="10"/>
        <color indexed="8"/>
        <name val="Times New Roman"/>
        <scheme val="none"/>
      </font>
      <numFmt numFmtId="3" formatCode="#,##0"/>
      <fill>
        <patternFill patternType="none">
          <fgColor indexed="64"/>
          <bgColor auto="1"/>
        </patternFill>
      </fill>
      <alignment horizontal="right" vertical="center" textRotation="0" wrapText="1" indent="0" justifyLastLine="0" shrinkToFit="0" readingOrder="0"/>
      <border diagonalUp="0" diagonalDown="0" outline="0">
        <left style="medium">
          <color indexed="64"/>
        </left>
        <right style="medium">
          <color indexed="64"/>
        </right>
        <top style="medium">
          <color auto="1"/>
        </top>
        <bottom style="medium">
          <color auto="1"/>
        </bottom>
      </border>
    </dxf>
    <dxf>
      <font>
        <b val="0"/>
        <i val="0"/>
        <strike val="0"/>
        <condense val="0"/>
        <extend val="0"/>
        <outline val="0"/>
        <shadow val="0"/>
        <u val="none"/>
        <vertAlign val="baseline"/>
        <sz val="10"/>
        <color indexed="8"/>
        <name val="Times New Roman"/>
        <scheme val="none"/>
      </font>
      <numFmt numFmtId="3" formatCode="#,##0"/>
      <fill>
        <patternFill patternType="none">
          <fgColor indexed="64"/>
          <bgColor auto="1"/>
        </patternFill>
      </fill>
      <alignment horizontal="right" vertical="center" textRotation="0" wrapText="1" indent="0" justifyLastLine="0" shrinkToFit="0" readingOrder="0"/>
      <border diagonalUp="0" diagonalDown="0" outline="0">
        <left style="medium">
          <color indexed="64"/>
        </left>
        <right style="medium">
          <color indexed="64"/>
        </right>
        <top style="medium">
          <color auto="1"/>
        </top>
        <bottom style="medium">
          <color auto="1"/>
        </bottom>
      </border>
    </dxf>
    <dxf>
      <font>
        <b val="0"/>
        <i val="0"/>
        <strike val="0"/>
        <condense val="0"/>
        <extend val="0"/>
        <outline val="0"/>
        <shadow val="0"/>
        <u val="none"/>
        <vertAlign val="baseline"/>
        <sz val="10"/>
        <color indexed="8"/>
        <name val="Times New Roman"/>
        <scheme val="none"/>
      </font>
      <fill>
        <patternFill patternType="none">
          <fgColor indexed="64"/>
          <bgColor indexed="65"/>
        </patternFill>
      </fill>
      <alignment horizontal="center" vertical="center" textRotation="0" wrapText="1" indent="0" justifyLastLine="0" shrinkToFit="0" readingOrder="0"/>
      <border diagonalUp="0" diagonalDown="0" outline="0">
        <left style="medium">
          <color indexed="64"/>
        </left>
        <right style="medium">
          <color indexed="64"/>
        </right>
        <top style="thin">
          <color indexed="64"/>
        </top>
        <bottom style="thin">
          <color indexed="64"/>
        </bottom>
      </border>
    </dxf>
    <dxf>
      <font>
        <b val="0"/>
        <i val="0"/>
        <strike val="0"/>
        <condense val="0"/>
        <extend val="0"/>
        <outline val="0"/>
        <shadow val="0"/>
        <u val="none"/>
        <vertAlign val="baseline"/>
        <sz val="10"/>
        <color indexed="8"/>
        <name val="Times New Roman"/>
        <scheme val="none"/>
      </font>
      <fill>
        <patternFill patternType="none">
          <fgColor indexed="64"/>
          <bgColor auto="1"/>
        </patternFill>
      </fill>
      <alignment horizontal="center" vertical="center" textRotation="0" wrapText="1" indent="0" justifyLastLine="0" shrinkToFit="0" readingOrder="0"/>
      <border diagonalUp="0" diagonalDown="0" outline="0">
        <left style="medium">
          <color indexed="64"/>
        </left>
        <right style="medium">
          <color indexed="64"/>
        </right>
        <top style="medium">
          <color auto="1"/>
        </top>
        <bottom style="medium">
          <color auto="1"/>
        </bottom>
      </border>
    </dxf>
    <dxf>
      <font>
        <b val="0"/>
        <i val="0"/>
        <strike val="0"/>
        <condense val="0"/>
        <extend val="0"/>
        <outline val="0"/>
        <shadow val="0"/>
        <u val="none"/>
        <vertAlign val="baseline"/>
        <sz val="10"/>
        <color indexed="8"/>
        <name val="Times New Roman"/>
        <scheme val="none"/>
      </font>
      <fill>
        <patternFill patternType="none">
          <fgColor indexed="64"/>
          <bgColor auto="1"/>
        </patternFill>
      </fill>
      <alignment horizontal="center" vertical="center" textRotation="0" wrapText="1" indent="0" justifyLastLine="0" shrinkToFit="0" readingOrder="0"/>
      <border diagonalUp="0" diagonalDown="0" outline="0">
        <left style="medium">
          <color indexed="64"/>
        </left>
        <right style="medium">
          <color indexed="64"/>
        </right>
        <top style="medium">
          <color auto="1"/>
        </top>
        <bottom style="medium">
          <color auto="1"/>
        </bottom>
      </border>
    </dxf>
    <dxf>
      <border outline="0">
        <top style="thin">
          <color indexed="64"/>
        </top>
      </border>
    </dxf>
    <dxf>
      <border diagonalUp="0" diagonalDown="0">
        <left style="medium">
          <color indexed="64"/>
        </left>
        <right style="medium">
          <color indexed="64"/>
        </right>
        <top style="medium">
          <color indexed="64"/>
        </top>
        <bottom style="medium">
          <color indexed="64"/>
        </bottom>
      </border>
    </dxf>
    <dxf>
      <font>
        <b val="0"/>
        <i val="0"/>
        <strike val="0"/>
        <condense val="0"/>
        <extend val="0"/>
        <outline val="0"/>
        <shadow val="0"/>
        <u val="none"/>
        <vertAlign val="baseline"/>
        <sz val="10"/>
        <color indexed="8"/>
        <name val="Times New Roman"/>
        <scheme val="none"/>
      </font>
      <fill>
        <patternFill patternType="none">
          <fgColor indexed="64"/>
          <bgColor auto="1"/>
        </patternFill>
      </fill>
      <alignment horizontal="center" vertical="center" textRotation="0" wrapText="1" indent="0" justifyLastLine="0" shrinkToFit="0" readingOrder="0"/>
    </dxf>
    <dxf>
      <border>
        <bottom style="medium">
          <color indexed="64"/>
        </bottom>
      </border>
    </dxf>
    <dxf>
      <font>
        <strike val="0"/>
        <outline val="0"/>
        <shadow val="0"/>
        <u val="none"/>
        <vertAlign val="baseline"/>
        <sz val="10"/>
        <name val="Times New Roman"/>
        <scheme val="none"/>
      </font>
      <fill>
        <patternFill patternType="none">
          <fgColor indexed="64"/>
          <bgColor auto="1"/>
        </patternFill>
      </fill>
      <border diagonalUp="0" diagonalDown="0" outline="0">
        <left style="thin">
          <color indexed="64"/>
        </left>
        <right style="thin">
          <color indexed="64"/>
        </right>
        <top/>
        <bottom/>
      </border>
    </dxf>
  </dxfs>
  <tableStyles count="0" defaultTableStyle="TableStyleMedium2" defaultPivotStyle="PivotStyleMedium9"/>
  <colors>
    <mruColors>
      <color rgb="FFFFFFCC"/>
      <color rgb="FF3366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tyles" Target="styles.xml"/><Relationship Id="rId5" Type="http://schemas.openxmlformats.org/officeDocument/2006/relationships/worksheet" Target="worksheets/sheet5.xml"/><Relationship Id="rId10"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worksheet" Target="worksheets/sheet9.xml"/></Relationships>
</file>

<file path=xl/drawings/drawing1.xml><?xml version="1.0" encoding="utf-8"?>
<xdr:wsDr xmlns:xdr="http://schemas.openxmlformats.org/drawingml/2006/spreadsheetDrawing" xmlns:a="http://schemas.openxmlformats.org/drawingml/2006/main">
  <xdr:oneCellAnchor>
    <xdr:from>
      <xdr:col>7</xdr:col>
      <xdr:colOff>495300</xdr:colOff>
      <xdr:row>0</xdr:row>
      <xdr:rowOff>0</xdr:rowOff>
    </xdr:from>
    <xdr:ext cx="184731" cy="264560"/>
    <xdr:sp macro="" textlink="">
      <xdr:nvSpPr>
        <xdr:cNvPr id="9" name="TextBox 8"/>
        <xdr:cNvSpPr txBox="1"/>
      </xdr:nvSpPr>
      <xdr:spPr>
        <a:xfrm>
          <a:off x="7934325" y="14468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 name="TextBox 2"/>
        <xdr:cNvSpPr txBox="1"/>
      </xdr:nvSpPr>
      <xdr:spPr>
        <a:xfrm>
          <a:off x="7934325"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 name="TextBox 3"/>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 name="TextBox 4"/>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 name="TextBox 5"/>
        <xdr:cNvSpPr txBox="1"/>
      </xdr:nvSpPr>
      <xdr:spPr>
        <a:xfrm>
          <a:off x="7934325"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 name="TextBox 6"/>
        <xdr:cNvSpPr txBox="1"/>
      </xdr:nvSpPr>
      <xdr:spPr>
        <a:xfrm>
          <a:off x="7934325"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 name="TextBox 7"/>
        <xdr:cNvSpPr txBox="1"/>
      </xdr:nvSpPr>
      <xdr:spPr>
        <a:xfrm>
          <a:off x="7934325"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0" name="TextBox 9"/>
        <xdr:cNvSpPr txBox="1"/>
      </xdr:nvSpPr>
      <xdr:spPr>
        <a:xfrm>
          <a:off x="7934325"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3" name="TextBox 12"/>
        <xdr:cNvSpPr txBox="1"/>
      </xdr:nvSpPr>
      <xdr:spPr>
        <a:xfrm>
          <a:off x="7934325"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4" name="TextBox 13"/>
        <xdr:cNvSpPr txBox="1"/>
      </xdr:nvSpPr>
      <xdr:spPr>
        <a:xfrm>
          <a:off x="7934325"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2" name="TextBox 11"/>
        <xdr:cNvSpPr txBox="1"/>
      </xdr:nvSpPr>
      <xdr:spPr>
        <a:xfrm>
          <a:off x="7934325"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5" name="TextBox 14"/>
        <xdr:cNvSpPr txBox="1"/>
      </xdr:nvSpPr>
      <xdr:spPr>
        <a:xfrm>
          <a:off x="7934325"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6" name="TextBox 15"/>
        <xdr:cNvSpPr txBox="1"/>
      </xdr:nvSpPr>
      <xdr:spPr>
        <a:xfrm>
          <a:off x="7934325"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7" name="TextBox 16"/>
        <xdr:cNvSpPr txBox="1"/>
      </xdr:nvSpPr>
      <xdr:spPr>
        <a:xfrm>
          <a:off x="7934325"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8" name="TextBox 17"/>
        <xdr:cNvSpPr txBox="1"/>
      </xdr:nvSpPr>
      <xdr:spPr>
        <a:xfrm>
          <a:off x="7934325" y="25450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9" name="TextBox 18"/>
        <xdr:cNvSpPr txBox="1"/>
      </xdr:nvSpPr>
      <xdr:spPr>
        <a:xfrm>
          <a:off x="7934325" y="25450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0" name="TextBox 19"/>
        <xdr:cNvSpPr txBox="1"/>
      </xdr:nvSpPr>
      <xdr:spPr>
        <a:xfrm>
          <a:off x="7934325" y="286321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1" name="TextBox 20"/>
        <xdr:cNvSpPr txBox="1"/>
      </xdr:nvSpPr>
      <xdr:spPr>
        <a:xfrm>
          <a:off x="7934325" y="286321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2" name="TextBox 21"/>
        <xdr:cNvSpPr txBox="1"/>
      </xdr:nvSpPr>
      <xdr:spPr>
        <a:xfrm>
          <a:off x="7934325"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3" name="TextBox 22"/>
        <xdr:cNvSpPr txBox="1"/>
      </xdr:nvSpPr>
      <xdr:spPr>
        <a:xfrm>
          <a:off x="7934325" y="3019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4" name="TextBox 23"/>
        <xdr:cNvSpPr txBox="1"/>
      </xdr:nvSpPr>
      <xdr:spPr>
        <a:xfrm>
          <a:off x="7934325" y="3019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5" name="TextBox 24"/>
        <xdr:cNvSpPr txBox="1"/>
      </xdr:nvSpPr>
      <xdr:spPr>
        <a:xfrm>
          <a:off x="7934325" y="3019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6" name="TextBox 25"/>
        <xdr:cNvSpPr txBox="1"/>
      </xdr:nvSpPr>
      <xdr:spPr>
        <a:xfrm>
          <a:off x="7934325" y="3019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7" name="TextBox 26"/>
        <xdr:cNvSpPr txBox="1"/>
      </xdr:nvSpPr>
      <xdr:spPr>
        <a:xfrm>
          <a:off x="7934325" y="3019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8" name="TextBox 27"/>
        <xdr:cNvSpPr txBox="1"/>
      </xdr:nvSpPr>
      <xdr:spPr>
        <a:xfrm>
          <a:off x="7934325" y="3019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9" name="TextBox 28"/>
        <xdr:cNvSpPr txBox="1"/>
      </xdr:nvSpPr>
      <xdr:spPr>
        <a:xfrm>
          <a:off x="7934325" y="3019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0" name="TextBox 29"/>
        <xdr:cNvSpPr txBox="1"/>
      </xdr:nvSpPr>
      <xdr:spPr>
        <a:xfrm>
          <a:off x="7934325" y="3019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1" name="TextBox 30"/>
        <xdr:cNvSpPr txBox="1"/>
      </xdr:nvSpPr>
      <xdr:spPr>
        <a:xfrm>
          <a:off x="7934325" y="3019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2" name="TextBox 31"/>
        <xdr:cNvSpPr txBox="1"/>
      </xdr:nvSpPr>
      <xdr:spPr>
        <a:xfrm>
          <a:off x="7934325" y="3019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3" name="TextBox 32"/>
        <xdr:cNvSpPr txBox="1"/>
      </xdr:nvSpPr>
      <xdr:spPr>
        <a:xfrm>
          <a:off x="7934325" y="3019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4" name="TextBox 33"/>
        <xdr:cNvSpPr txBox="1"/>
      </xdr:nvSpPr>
      <xdr:spPr>
        <a:xfrm>
          <a:off x="7934325" y="3019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5" name="TextBox 34"/>
        <xdr:cNvSpPr txBox="1"/>
      </xdr:nvSpPr>
      <xdr:spPr>
        <a:xfrm>
          <a:off x="7934325" y="3019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6" name="TextBox 35"/>
        <xdr:cNvSpPr txBox="1"/>
      </xdr:nvSpPr>
      <xdr:spPr>
        <a:xfrm>
          <a:off x="7934325" y="3019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7" name="TextBox 36"/>
        <xdr:cNvSpPr txBox="1"/>
      </xdr:nvSpPr>
      <xdr:spPr>
        <a:xfrm>
          <a:off x="7934325" y="3019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8" name="TextBox 37"/>
        <xdr:cNvSpPr txBox="1"/>
      </xdr:nvSpPr>
      <xdr:spPr>
        <a:xfrm>
          <a:off x="7934325" y="3019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9" name="TextBox 38"/>
        <xdr:cNvSpPr txBox="1"/>
      </xdr:nvSpPr>
      <xdr:spPr>
        <a:xfrm>
          <a:off x="7934325" y="3019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0" name="TextBox 39"/>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1" name="TextBox 40"/>
        <xdr:cNvSpPr txBox="1"/>
      </xdr:nvSpPr>
      <xdr:spPr>
        <a:xfrm>
          <a:off x="7934325" y="62007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2" name="TextBox 41"/>
        <xdr:cNvSpPr txBox="1"/>
      </xdr:nvSpPr>
      <xdr:spPr>
        <a:xfrm>
          <a:off x="7934325" y="62007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3" name="TextBox 42"/>
        <xdr:cNvSpPr txBox="1"/>
      </xdr:nvSpPr>
      <xdr:spPr>
        <a:xfrm>
          <a:off x="7934325" y="62007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4" name="TextBox 43"/>
        <xdr:cNvSpPr txBox="1"/>
      </xdr:nvSpPr>
      <xdr:spPr>
        <a:xfrm>
          <a:off x="7934325" y="62007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5" name="TextBox 44"/>
        <xdr:cNvSpPr txBox="1"/>
      </xdr:nvSpPr>
      <xdr:spPr>
        <a:xfrm>
          <a:off x="7934325" y="62007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6" name="TextBox 45"/>
        <xdr:cNvSpPr txBox="1"/>
      </xdr:nvSpPr>
      <xdr:spPr>
        <a:xfrm>
          <a:off x="7934325" y="62007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7" name="TextBox 46"/>
        <xdr:cNvSpPr txBox="1"/>
      </xdr:nvSpPr>
      <xdr:spPr>
        <a:xfrm>
          <a:off x="7934325" y="62007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8" name="TextBox 47"/>
        <xdr:cNvSpPr txBox="1"/>
      </xdr:nvSpPr>
      <xdr:spPr>
        <a:xfrm>
          <a:off x="7934325" y="62007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9" name="TextBox 48"/>
        <xdr:cNvSpPr txBox="1"/>
      </xdr:nvSpPr>
      <xdr:spPr>
        <a:xfrm>
          <a:off x="7934325" y="62007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0" name="TextBox 49"/>
        <xdr:cNvSpPr txBox="1"/>
      </xdr:nvSpPr>
      <xdr:spPr>
        <a:xfrm>
          <a:off x="7934325" y="62007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1" name="TextBox 50"/>
        <xdr:cNvSpPr txBox="1"/>
      </xdr:nvSpPr>
      <xdr:spPr>
        <a:xfrm>
          <a:off x="7934325" y="62007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2" name="TextBox 51"/>
        <xdr:cNvSpPr txBox="1"/>
      </xdr:nvSpPr>
      <xdr:spPr>
        <a:xfrm>
          <a:off x="7934325" y="62007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3" name="TextBox 52"/>
        <xdr:cNvSpPr txBox="1"/>
      </xdr:nvSpPr>
      <xdr:spPr>
        <a:xfrm>
          <a:off x="7934325" y="62007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4" name="TextBox 53"/>
        <xdr:cNvSpPr txBox="1"/>
      </xdr:nvSpPr>
      <xdr:spPr>
        <a:xfrm>
          <a:off x="7934325" y="62007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5" name="TextBox 54"/>
        <xdr:cNvSpPr txBox="1"/>
      </xdr:nvSpPr>
      <xdr:spPr>
        <a:xfrm>
          <a:off x="7934325" y="62007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6" name="TextBox 55"/>
        <xdr:cNvSpPr txBox="1"/>
      </xdr:nvSpPr>
      <xdr:spPr>
        <a:xfrm>
          <a:off x="7934325" y="62007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7" name="TextBox 56"/>
        <xdr:cNvSpPr txBox="1"/>
      </xdr:nvSpPr>
      <xdr:spPr>
        <a:xfrm>
          <a:off x="7934325" y="62007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8" name="TextBox 57"/>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9" name="TextBox 58"/>
        <xdr:cNvSpPr txBox="1"/>
      </xdr:nvSpPr>
      <xdr:spPr>
        <a:xfrm>
          <a:off x="7934325" y="9382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0" name="TextBox 59"/>
        <xdr:cNvSpPr txBox="1"/>
      </xdr:nvSpPr>
      <xdr:spPr>
        <a:xfrm>
          <a:off x="7934325" y="9382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1" name="TextBox 60"/>
        <xdr:cNvSpPr txBox="1"/>
      </xdr:nvSpPr>
      <xdr:spPr>
        <a:xfrm>
          <a:off x="7934325" y="9382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2" name="TextBox 61"/>
        <xdr:cNvSpPr txBox="1"/>
      </xdr:nvSpPr>
      <xdr:spPr>
        <a:xfrm>
          <a:off x="7934325" y="9382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3" name="TextBox 62"/>
        <xdr:cNvSpPr txBox="1"/>
      </xdr:nvSpPr>
      <xdr:spPr>
        <a:xfrm>
          <a:off x="7934325" y="9382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4" name="TextBox 63"/>
        <xdr:cNvSpPr txBox="1"/>
      </xdr:nvSpPr>
      <xdr:spPr>
        <a:xfrm>
          <a:off x="7934325" y="9382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5" name="TextBox 64"/>
        <xdr:cNvSpPr txBox="1"/>
      </xdr:nvSpPr>
      <xdr:spPr>
        <a:xfrm>
          <a:off x="7934325" y="9382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6" name="TextBox 65"/>
        <xdr:cNvSpPr txBox="1"/>
      </xdr:nvSpPr>
      <xdr:spPr>
        <a:xfrm>
          <a:off x="7934325" y="9382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7" name="TextBox 66"/>
        <xdr:cNvSpPr txBox="1"/>
      </xdr:nvSpPr>
      <xdr:spPr>
        <a:xfrm>
          <a:off x="7934325" y="9382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8" name="TextBox 67"/>
        <xdr:cNvSpPr txBox="1"/>
      </xdr:nvSpPr>
      <xdr:spPr>
        <a:xfrm>
          <a:off x="7934325" y="9382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9" name="TextBox 68"/>
        <xdr:cNvSpPr txBox="1"/>
      </xdr:nvSpPr>
      <xdr:spPr>
        <a:xfrm>
          <a:off x="7934325" y="9382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0" name="TextBox 69"/>
        <xdr:cNvSpPr txBox="1"/>
      </xdr:nvSpPr>
      <xdr:spPr>
        <a:xfrm>
          <a:off x="7934325" y="9382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1" name="TextBox 70"/>
        <xdr:cNvSpPr txBox="1"/>
      </xdr:nvSpPr>
      <xdr:spPr>
        <a:xfrm>
          <a:off x="7934325" y="9382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2" name="TextBox 71"/>
        <xdr:cNvSpPr txBox="1"/>
      </xdr:nvSpPr>
      <xdr:spPr>
        <a:xfrm>
          <a:off x="7934325" y="9382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3" name="TextBox 72"/>
        <xdr:cNvSpPr txBox="1"/>
      </xdr:nvSpPr>
      <xdr:spPr>
        <a:xfrm>
          <a:off x="7934325" y="9382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4" name="TextBox 73"/>
        <xdr:cNvSpPr txBox="1"/>
      </xdr:nvSpPr>
      <xdr:spPr>
        <a:xfrm>
          <a:off x="7934325" y="9382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5" name="TextBox 74"/>
        <xdr:cNvSpPr txBox="1"/>
      </xdr:nvSpPr>
      <xdr:spPr>
        <a:xfrm>
          <a:off x="7934325" y="9382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6" name="TextBox 75"/>
        <xdr:cNvSpPr txBox="1"/>
      </xdr:nvSpPr>
      <xdr:spPr>
        <a:xfrm>
          <a:off x="7934325"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7" name="TextBox 76"/>
        <xdr:cNvSpPr txBox="1"/>
      </xdr:nvSpPr>
      <xdr:spPr>
        <a:xfrm>
          <a:off x="7934325" y="12563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8" name="TextBox 77"/>
        <xdr:cNvSpPr txBox="1"/>
      </xdr:nvSpPr>
      <xdr:spPr>
        <a:xfrm>
          <a:off x="7934325" y="12563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9" name="TextBox 78"/>
        <xdr:cNvSpPr txBox="1"/>
      </xdr:nvSpPr>
      <xdr:spPr>
        <a:xfrm>
          <a:off x="7934325" y="12563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0" name="TextBox 79"/>
        <xdr:cNvSpPr txBox="1"/>
      </xdr:nvSpPr>
      <xdr:spPr>
        <a:xfrm>
          <a:off x="7934325" y="12563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1" name="TextBox 80"/>
        <xdr:cNvSpPr txBox="1"/>
      </xdr:nvSpPr>
      <xdr:spPr>
        <a:xfrm>
          <a:off x="7934325" y="12563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2" name="TextBox 81"/>
        <xdr:cNvSpPr txBox="1"/>
      </xdr:nvSpPr>
      <xdr:spPr>
        <a:xfrm>
          <a:off x="7934325" y="12563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3" name="TextBox 82"/>
        <xdr:cNvSpPr txBox="1"/>
      </xdr:nvSpPr>
      <xdr:spPr>
        <a:xfrm>
          <a:off x="7934325" y="12563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4" name="TextBox 83"/>
        <xdr:cNvSpPr txBox="1"/>
      </xdr:nvSpPr>
      <xdr:spPr>
        <a:xfrm>
          <a:off x="7934325" y="12563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5" name="TextBox 84"/>
        <xdr:cNvSpPr txBox="1"/>
      </xdr:nvSpPr>
      <xdr:spPr>
        <a:xfrm>
          <a:off x="7934325" y="12563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6" name="TextBox 85"/>
        <xdr:cNvSpPr txBox="1"/>
      </xdr:nvSpPr>
      <xdr:spPr>
        <a:xfrm>
          <a:off x="7934325" y="12563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7" name="TextBox 86"/>
        <xdr:cNvSpPr txBox="1"/>
      </xdr:nvSpPr>
      <xdr:spPr>
        <a:xfrm>
          <a:off x="7934325" y="12563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8" name="TextBox 87"/>
        <xdr:cNvSpPr txBox="1"/>
      </xdr:nvSpPr>
      <xdr:spPr>
        <a:xfrm>
          <a:off x="7934325" y="12563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9" name="TextBox 88"/>
        <xdr:cNvSpPr txBox="1"/>
      </xdr:nvSpPr>
      <xdr:spPr>
        <a:xfrm>
          <a:off x="7934325" y="12563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90" name="TextBox 89"/>
        <xdr:cNvSpPr txBox="1"/>
      </xdr:nvSpPr>
      <xdr:spPr>
        <a:xfrm>
          <a:off x="7934325" y="12563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91" name="TextBox 90"/>
        <xdr:cNvSpPr txBox="1"/>
      </xdr:nvSpPr>
      <xdr:spPr>
        <a:xfrm>
          <a:off x="7934325" y="12563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92" name="TextBox 91"/>
        <xdr:cNvSpPr txBox="1"/>
      </xdr:nvSpPr>
      <xdr:spPr>
        <a:xfrm>
          <a:off x="7934325" y="12563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93" name="TextBox 92"/>
        <xdr:cNvSpPr txBox="1"/>
      </xdr:nvSpPr>
      <xdr:spPr>
        <a:xfrm>
          <a:off x="7934325" y="12563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94" name="TextBox 93"/>
        <xdr:cNvSpPr txBox="1"/>
      </xdr:nvSpPr>
      <xdr:spPr>
        <a:xfrm>
          <a:off x="7934325"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96" name="TextBox 95"/>
        <xdr:cNvSpPr txBox="1"/>
      </xdr:nvSpPr>
      <xdr:spPr>
        <a:xfrm>
          <a:off x="7934325" y="15744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97" name="TextBox 96"/>
        <xdr:cNvSpPr txBox="1"/>
      </xdr:nvSpPr>
      <xdr:spPr>
        <a:xfrm>
          <a:off x="7934325" y="15744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98" name="TextBox 97"/>
        <xdr:cNvSpPr txBox="1"/>
      </xdr:nvSpPr>
      <xdr:spPr>
        <a:xfrm>
          <a:off x="7934325" y="15744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99" name="TextBox 98"/>
        <xdr:cNvSpPr txBox="1"/>
      </xdr:nvSpPr>
      <xdr:spPr>
        <a:xfrm>
          <a:off x="7934325" y="15744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00" name="TextBox 99"/>
        <xdr:cNvSpPr txBox="1"/>
      </xdr:nvSpPr>
      <xdr:spPr>
        <a:xfrm>
          <a:off x="7934325" y="15744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01" name="TextBox 100"/>
        <xdr:cNvSpPr txBox="1"/>
      </xdr:nvSpPr>
      <xdr:spPr>
        <a:xfrm>
          <a:off x="7934325" y="15744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02" name="TextBox 101"/>
        <xdr:cNvSpPr txBox="1"/>
      </xdr:nvSpPr>
      <xdr:spPr>
        <a:xfrm>
          <a:off x="7934325" y="15744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03" name="TextBox 102"/>
        <xdr:cNvSpPr txBox="1"/>
      </xdr:nvSpPr>
      <xdr:spPr>
        <a:xfrm>
          <a:off x="7934325" y="15744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04" name="TextBox 103"/>
        <xdr:cNvSpPr txBox="1"/>
      </xdr:nvSpPr>
      <xdr:spPr>
        <a:xfrm>
          <a:off x="7934325" y="15744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05" name="TextBox 104"/>
        <xdr:cNvSpPr txBox="1"/>
      </xdr:nvSpPr>
      <xdr:spPr>
        <a:xfrm>
          <a:off x="7934325" y="15744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06" name="TextBox 105"/>
        <xdr:cNvSpPr txBox="1"/>
      </xdr:nvSpPr>
      <xdr:spPr>
        <a:xfrm>
          <a:off x="7934325" y="15744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07" name="TextBox 106"/>
        <xdr:cNvSpPr txBox="1"/>
      </xdr:nvSpPr>
      <xdr:spPr>
        <a:xfrm>
          <a:off x="7934325" y="15744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08" name="TextBox 107"/>
        <xdr:cNvSpPr txBox="1"/>
      </xdr:nvSpPr>
      <xdr:spPr>
        <a:xfrm>
          <a:off x="7934325" y="15744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09" name="TextBox 108"/>
        <xdr:cNvSpPr txBox="1"/>
      </xdr:nvSpPr>
      <xdr:spPr>
        <a:xfrm>
          <a:off x="7934325" y="15744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10" name="TextBox 109"/>
        <xdr:cNvSpPr txBox="1"/>
      </xdr:nvSpPr>
      <xdr:spPr>
        <a:xfrm>
          <a:off x="7934325" y="15744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11" name="TextBox 110"/>
        <xdr:cNvSpPr txBox="1"/>
      </xdr:nvSpPr>
      <xdr:spPr>
        <a:xfrm>
          <a:off x="7934325" y="15744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12" name="TextBox 111"/>
        <xdr:cNvSpPr txBox="1"/>
      </xdr:nvSpPr>
      <xdr:spPr>
        <a:xfrm>
          <a:off x="7934325" y="15744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13" name="TextBox 112"/>
        <xdr:cNvSpPr txBox="1"/>
      </xdr:nvSpPr>
      <xdr:spPr>
        <a:xfrm>
          <a:off x="7934325"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14" name="TextBox 113"/>
        <xdr:cNvSpPr txBox="1"/>
      </xdr:nvSpPr>
      <xdr:spPr>
        <a:xfrm>
          <a:off x="7934325" y="18926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15" name="TextBox 114"/>
        <xdr:cNvSpPr txBox="1"/>
      </xdr:nvSpPr>
      <xdr:spPr>
        <a:xfrm>
          <a:off x="7934325" y="18926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16" name="TextBox 115"/>
        <xdr:cNvSpPr txBox="1"/>
      </xdr:nvSpPr>
      <xdr:spPr>
        <a:xfrm>
          <a:off x="7934325" y="18926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17" name="TextBox 116"/>
        <xdr:cNvSpPr txBox="1"/>
      </xdr:nvSpPr>
      <xdr:spPr>
        <a:xfrm>
          <a:off x="7934325" y="18926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18" name="TextBox 117"/>
        <xdr:cNvSpPr txBox="1"/>
      </xdr:nvSpPr>
      <xdr:spPr>
        <a:xfrm>
          <a:off x="7934325" y="18926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19" name="TextBox 118"/>
        <xdr:cNvSpPr txBox="1"/>
      </xdr:nvSpPr>
      <xdr:spPr>
        <a:xfrm>
          <a:off x="7934325" y="18926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20" name="TextBox 119"/>
        <xdr:cNvSpPr txBox="1"/>
      </xdr:nvSpPr>
      <xdr:spPr>
        <a:xfrm>
          <a:off x="7934325" y="18926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21" name="TextBox 120"/>
        <xdr:cNvSpPr txBox="1"/>
      </xdr:nvSpPr>
      <xdr:spPr>
        <a:xfrm>
          <a:off x="7934325" y="18926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22" name="TextBox 121"/>
        <xdr:cNvSpPr txBox="1"/>
      </xdr:nvSpPr>
      <xdr:spPr>
        <a:xfrm>
          <a:off x="7934325" y="18926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23" name="TextBox 122"/>
        <xdr:cNvSpPr txBox="1"/>
      </xdr:nvSpPr>
      <xdr:spPr>
        <a:xfrm>
          <a:off x="7934325" y="18926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24" name="TextBox 123"/>
        <xdr:cNvSpPr txBox="1"/>
      </xdr:nvSpPr>
      <xdr:spPr>
        <a:xfrm>
          <a:off x="7934325" y="18926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25" name="TextBox 124"/>
        <xdr:cNvSpPr txBox="1"/>
      </xdr:nvSpPr>
      <xdr:spPr>
        <a:xfrm>
          <a:off x="7934325" y="18926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26" name="TextBox 125"/>
        <xdr:cNvSpPr txBox="1"/>
      </xdr:nvSpPr>
      <xdr:spPr>
        <a:xfrm>
          <a:off x="7934325" y="18926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27" name="TextBox 126"/>
        <xdr:cNvSpPr txBox="1"/>
      </xdr:nvSpPr>
      <xdr:spPr>
        <a:xfrm>
          <a:off x="7934325" y="18926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28" name="TextBox 127"/>
        <xdr:cNvSpPr txBox="1"/>
      </xdr:nvSpPr>
      <xdr:spPr>
        <a:xfrm>
          <a:off x="7934325" y="18926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29" name="TextBox 128"/>
        <xdr:cNvSpPr txBox="1"/>
      </xdr:nvSpPr>
      <xdr:spPr>
        <a:xfrm>
          <a:off x="7934325" y="18926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30" name="TextBox 129"/>
        <xdr:cNvSpPr txBox="1"/>
      </xdr:nvSpPr>
      <xdr:spPr>
        <a:xfrm>
          <a:off x="7934325" y="18926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31" name="TextBox 130"/>
        <xdr:cNvSpPr txBox="1"/>
      </xdr:nvSpPr>
      <xdr:spPr>
        <a:xfrm>
          <a:off x="7934325"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32" name="TextBox 131"/>
        <xdr:cNvSpPr txBox="1"/>
      </xdr:nvSpPr>
      <xdr:spPr>
        <a:xfrm>
          <a:off x="7934325" y="18926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33" name="TextBox 132"/>
        <xdr:cNvSpPr txBox="1"/>
      </xdr:nvSpPr>
      <xdr:spPr>
        <a:xfrm>
          <a:off x="7934325" y="18926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34" name="TextBox 133"/>
        <xdr:cNvSpPr txBox="1"/>
      </xdr:nvSpPr>
      <xdr:spPr>
        <a:xfrm>
          <a:off x="7934325" y="18926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35" name="TextBox 134"/>
        <xdr:cNvSpPr txBox="1"/>
      </xdr:nvSpPr>
      <xdr:spPr>
        <a:xfrm>
          <a:off x="7934325" y="18926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36" name="TextBox 135"/>
        <xdr:cNvSpPr txBox="1"/>
      </xdr:nvSpPr>
      <xdr:spPr>
        <a:xfrm>
          <a:off x="7934325" y="18926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37" name="TextBox 136"/>
        <xdr:cNvSpPr txBox="1"/>
      </xdr:nvSpPr>
      <xdr:spPr>
        <a:xfrm>
          <a:off x="7934325" y="18926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38" name="TextBox 137"/>
        <xdr:cNvSpPr txBox="1"/>
      </xdr:nvSpPr>
      <xdr:spPr>
        <a:xfrm>
          <a:off x="7934325" y="18926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39" name="TextBox 138"/>
        <xdr:cNvSpPr txBox="1"/>
      </xdr:nvSpPr>
      <xdr:spPr>
        <a:xfrm>
          <a:off x="7934325" y="18926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40" name="TextBox 139"/>
        <xdr:cNvSpPr txBox="1"/>
      </xdr:nvSpPr>
      <xdr:spPr>
        <a:xfrm>
          <a:off x="7934325" y="18926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41" name="TextBox 140"/>
        <xdr:cNvSpPr txBox="1"/>
      </xdr:nvSpPr>
      <xdr:spPr>
        <a:xfrm>
          <a:off x="7934325" y="18926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42" name="TextBox 141"/>
        <xdr:cNvSpPr txBox="1"/>
      </xdr:nvSpPr>
      <xdr:spPr>
        <a:xfrm>
          <a:off x="7934325" y="18926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43" name="TextBox 142"/>
        <xdr:cNvSpPr txBox="1"/>
      </xdr:nvSpPr>
      <xdr:spPr>
        <a:xfrm>
          <a:off x="7934325" y="18926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44" name="TextBox 143"/>
        <xdr:cNvSpPr txBox="1"/>
      </xdr:nvSpPr>
      <xdr:spPr>
        <a:xfrm>
          <a:off x="7934325" y="18926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45" name="TextBox 144"/>
        <xdr:cNvSpPr txBox="1"/>
      </xdr:nvSpPr>
      <xdr:spPr>
        <a:xfrm>
          <a:off x="7934325" y="18926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46" name="TextBox 145"/>
        <xdr:cNvSpPr txBox="1"/>
      </xdr:nvSpPr>
      <xdr:spPr>
        <a:xfrm>
          <a:off x="7934325" y="18926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47" name="TextBox 146"/>
        <xdr:cNvSpPr txBox="1"/>
      </xdr:nvSpPr>
      <xdr:spPr>
        <a:xfrm>
          <a:off x="7934325" y="18926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48" name="TextBox 147"/>
        <xdr:cNvSpPr txBox="1"/>
      </xdr:nvSpPr>
      <xdr:spPr>
        <a:xfrm>
          <a:off x="7934325" y="18926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49" name="TextBox 148"/>
        <xdr:cNvSpPr txBox="1"/>
      </xdr:nvSpPr>
      <xdr:spPr>
        <a:xfrm>
          <a:off x="7934325"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50" name="TextBox 149"/>
        <xdr:cNvSpPr txBox="1"/>
      </xdr:nvSpPr>
      <xdr:spPr>
        <a:xfrm>
          <a:off x="7934325" y="221075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51" name="TextBox 150"/>
        <xdr:cNvSpPr txBox="1"/>
      </xdr:nvSpPr>
      <xdr:spPr>
        <a:xfrm>
          <a:off x="7934325" y="221075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52" name="TextBox 151"/>
        <xdr:cNvSpPr txBox="1"/>
      </xdr:nvSpPr>
      <xdr:spPr>
        <a:xfrm>
          <a:off x="7934325" y="221075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53" name="TextBox 152"/>
        <xdr:cNvSpPr txBox="1"/>
      </xdr:nvSpPr>
      <xdr:spPr>
        <a:xfrm>
          <a:off x="7934325" y="221075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54" name="TextBox 153"/>
        <xdr:cNvSpPr txBox="1"/>
      </xdr:nvSpPr>
      <xdr:spPr>
        <a:xfrm>
          <a:off x="7934325" y="221075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55" name="TextBox 154"/>
        <xdr:cNvSpPr txBox="1"/>
      </xdr:nvSpPr>
      <xdr:spPr>
        <a:xfrm>
          <a:off x="7934325" y="221075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56" name="TextBox 155"/>
        <xdr:cNvSpPr txBox="1"/>
      </xdr:nvSpPr>
      <xdr:spPr>
        <a:xfrm>
          <a:off x="7934325" y="221075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57" name="TextBox 156"/>
        <xdr:cNvSpPr txBox="1"/>
      </xdr:nvSpPr>
      <xdr:spPr>
        <a:xfrm>
          <a:off x="7934325" y="221075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58" name="TextBox 157"/>
        <xdr:cNvSpPr txBox="1"/>
      </xdr:nvSpPr>
      <xdr:spPr>
        <a:xfrm>
          <a:off x="7934325" y="221075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59" name="TextBox 158"/>
        <xdr:cNvSpPr txBox="1"/>
      </xdr:nvSpPr>
      <xdr:spPr>
        <a:xfrm>
          <a:off x="7934325" y="221075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60" name="TextBox 159"/>
        <xdr:cNvSpPr txBox="1"/>
      </xdr:nvSpPr>
      <xdr:spPr>
        <a:xfrm>
          <a:off x="7934325" y="221075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61" name="TextBox 160"/>
        <xdr:cNvSpPr txBox="1"/>
      </xdr:nvSpPr>
      <xdr:spPr>
        <a:xfrm>
          <a:off x="7934325" y="221075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62" name="TextBox 161"/>
        <xdr:cNvSpPr txBox="1"/>
      </xdr:nvSpPr>
      <xdr:spPr>
        <a:xfrm>
          <a:off x="7934325" y="221075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63" name="TextBox 162"/>
        <xdr:cNvSpPr txBox="1"/>
      </xdr:nvSpPr>
      <xdr:spPr>
        <a:xfrm>
          <a:off x="7934325" y="221075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64" name="TextBox 163"/>
        <xdr:cNvSpPr txBox="1"/>
      </xdr:nvSpPr>
      <xdr:spPr>
        <a:xfrm>
          <a:off x="7934325" y="221075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65" name="TextBox 164"/>
        <xdr:cNvSpPr txBox="1"/>
      </xdr:nvSpPr>
      <xdr:spPr>
        <a:xfrm>
          <a:off x="7934325" y="221075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66" name="TextBox 165"/>
        <xdr:cNvSpPr txBox="1"/>
      </xdr:nvSpPr>
      <xdr:spPr>
        <a:xfrm>
          <a:off x="7934325" y="221075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67" name="TextBox 166"/>
        <xdr:cNvSpPr txBox="1"/>
      </xdr:nvSpPr>
      <xdr:spPr>
        <a:xfrm>
          <a:off x="7934325"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68" name="TextBox 167"/>
        <xdr:cNvSpPr txBox="1"/>
      </xdr:nvSpPr>
      <xdr:spPr>
        <a:xfrm>
          <a:off x="7934325" y="221075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69" name="TextBox 168"/>
        <xdr:cNvSpPr txBox="1"/>
      </xdr:nvSpPr>
      <xdr:spPr>
        <a:xfrm>
          <a:off x="7934325" y="221075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70" name="TextBox 169"/>
        <xdr:cNvSpPr txBox="1"/>
      </xdr:nvSpPr>
      <xdr:spPr>
        <a:xfrm>
          <a:off x="7934325" y="221075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71" name="TextBox 170"/>
        <xdr:cNvSpPr txBox="1"/>
      </xdr:nvSpPr>
      <xdr:spPr>
        <a:xfrm>
          <a:off x="7934325" y="221075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72" name="TextBox 171"/>
        <xdr:cNvSpPr txBox="1"/>
      </xdr:nvSpPr>
      <xdr:spPr>
        <a:xfrm>
          <a:off x="7934325" y="221075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73" name="TextBox 172"/>
        <xdr:cNvSpPr txBox="1"/>
      </xdr:nvSpPr>
      <xdr:spPr>
        <a:xfrm>
          <a:off x="7934325" y="221075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74" name="TextBox 173"/>
        <xdr:cNvSpPr txBox="1"/>
      </xdr:nvSpPr>
      <xdr:spPr>
        <a:xfrm>
          <a:off x="7934325" y="221075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75" name="TextBox 174"/>
        <xdr:cNvSpPr txBox="1"/>
      </xdr:nvSpPr>
      <xdr:spPr>
        <a:xfrm>
          <a:off x="7934325" y="221075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76" name="TextBox 175"/>
        <xdr:cNvSpPr txBox="1"/>
      </xdr:nvSpPr>
      <xdr:spPr>
        <a:xfrm>
          <a:off x="7934325" y="221075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77" name="TextBox 176"/>
        <xdr:cNvSpPr txBox="1"/>
      </xdr:nvSpPr>
      <xdr:spPr>
        <a:xfrm>
          <a:off x="7934325" y="221075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78" name="TextBox 177"/>
        <xdr:cNvSpPr txBox="1"/>
      </xdr:nvSpPr>
      <xdr:spPr>
        <a:xfrm>
          <a:off x="7934325" y="221075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79" name="TextBox 178"/>
        <xdr:cNvSpPr txBox="1"/>
      </xdr:nvSpPr>
      <xdr:spPr>
        <a:xfrm>
          <a:off x="7934325" y="221075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80" name="TextBox 179"/>
        <xdr:cNvSpPr txBox="1"/>
      </xdr:nvSpPr>
      <xdr:spPr>
        <a:xfrm>
          <a:off x="7934325" y="221075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81" name="TextBox 180"/>
        <xdr:cNvSpPr txBox="1"/>
      </xdr:nvSpPr>
      <xdr:spPr>
        <a:xfrm>
          <a:off x="7934325" y="221075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82" name="TextBox 181"/>
        <xdr:cNvSpPr txBox="1"/>
      </xdr:nvSpPr>
      <xdr:spPr>
        <a:xfrm>
          <a:off x="7934325" y="221075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83" name="TextBox 182"/>
        <xdr:cNvSpPr txBox="1"/>
      </xdr:nvSpPr>
      <xdr:spPr>
        <a:xfrm>
          <a:off x="7934325" y="221075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84" name="TextBox 183"/>
        <xdr:cNvSpPr txBox="1"/>
      </xdr:nvSpPr>
      <xdr:spPr>
        <a:xfrm>
          <a:off x="7934325" y="221075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85" name="TextBox 184"/>
        <xdr:cNvSpPr txBox="1"/>
      </xdr:nvSpPr>
      <xdr:spPr>
        <a:xfrm>
          <a:off x="7934325"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86" name="TextBox 185"/>
        <xdr:cNvSpPr txBox="1"/>
      </xdr:nvSpPr>
      <xdr:spPr>
        <a:xfrm>
          <a:off x="7934325" y="252888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87" name="TextBox 186"/>
        <xdr:cNvSpPr txBox="1"/>
      </xdr:nvSpPr>
      <xdr:spPr>
        <a:xfrm>
          <a:off x="7934325" y="252888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88" name="TextBox 187"/>
        <xdr:cNvSpPr txBox="1"/>
      </xdr:nvSpPr>
      <xdr:spPr>
        <a:xfrm>
          <a:off x="7934325" y="252888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89" name="TextBox 188"/>
        <xdr:cNvSpPr txBox="1"/>
      </xdr:nvSpPr>
      <xdr:spPr>
        <a:xfrm>
          <a:off x="7934325" y="252888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90" name="TextBox 189"/>
        <xdr:cNvSpPr txBox="1"/>
      </xdr:nvSpPr>
      <xdr:spPr>
        <a:xfrm>
          <a:off x="7934325" y="252888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91" name="TextBox 190"/>
        <xdr:cNvSpPr txBox="1"/>
      </xdr:nvSpPr>
      <xdr:spPr>
        <a:xfrm>
          <a:off x="7934325" y="252888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92" name="TextBox 191"/>
        <xdr:cNvSpPr txBox="1"/>
      </xdr:nvSpPr>
      <xdr:spPr>
        <a:xfrm>
          <a:off x="7934325" y="252888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93" name="TextBox 192"/>
        <xdr:cNvSpPr txBox="1"/>
      </xdr:nvSpPr>
      <xdr:spPr>
        <a:xfrm>
          <a:off x="7934325" y="252888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94" name="TextBox 193"/>
        <xdr:cNvSpPr txBox="1"/>
      </xdr:nvSpPr>
      <xdr:spPr>
        <a:xfrm>
          <a:off x="7934325" y="252888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95" name="TextBox 194"/>
        <xdr:cNvSpPr txBox="1"/>
      </xdr:nvSpPr>
      <xdr:spPr>
        <a:xfrm>
          <a:off x="7934325" y="252888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96" name="TextBox 195"/>
        <xdr:cNvSpPr txBox="1"/>
      </xdr:nvSpPr>
      <xdr:spPr>
        <a:xfrm>
          <a:off x="7934325" y="252888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97" name="TextBox 196"/>
        <xdr:cNvSpPr txBox="1"/>
      </xdr:nvSpPr>
      <xdr:spPr>
        <a:xfrm>
          <a:off x="7934325" y="252888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98" name="TextBox 197"/>
        <xdr:cNvSpPr txBox="1"/>
      </xdr:nvSpPr>
      <xdr:spPr>
        <a:xfrm>
          <a:off x="7934325" y="252888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99" name="TextBox 198"/>
        <xdr:cNvSpPr txBox="1"/>
      </xdr:nvSpPr>
      <xdr:spPr>
        <a:xfrm>
          <a:off x="7934325" y="252888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00" name="TextBox 199"/>
        <xdr:cNvSpPr txBox="1"/>
      </xdr:nvSpPr>
      <xdr:spPr>
        <a:xfrm>
          <a:off x="7934325" y="252888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01" name="TextBox 200"/>
        <xdr:cNvSpPr txBox="1"/>
      </xdr:nvSpPr>
      <xdr:spPr>
        <a:xfrm>
          <a:off x="7934325" y="252888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02" name="TextBox 201"/>
        <xdr:cNvSpPr txBox="1"/>
      </xdr:nvSpPr>
      <xdr:spPr>
        <a:xfrm>
          <a:off x="7934325" y="252888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03" name="TextBox 202"/>
        <xdr:cNvSpPr txBox="1"/>
      </xdr:nvSpPr>
      <xdr:spPr>
        <a:xfrm>
          <a:off x="7934325" y="25450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04" name="TextBox 203"/>
        <xdr:cNvSpPr txBox="1"/>
      </xdr:nvSpPr>
      <xdr:spPr>
        <a:xfrm>
          <a:off x="7934325" y="252888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05" name="TextBox 204"/>
        <xdr:cNvSpPr txBox="1"/>
      </xdr:nvSpPr>
      <xdr:spPr>
        <a:xfrm>
          <a:off x="7934325" y="252888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06" name="TextBox 205"/>
        <xdr:cNvSpPr txBox="1"/>
      </xdr:nvSpPr>
      <xdr:spPr>
        <a:xfrm>
          <a:off x="7934325" y="252888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07" name="TextBox 206"/>
        <xdr:cNvSpPr txBox="1"/>
      </xdr:nvSpPr>
      <xdr:spPr>
        <a:xfrm>
          <a:off x="7934325" y="252888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08" name="TextBox 207"/>
        <xdr:cNvSpPr txBox="1"/>
      </xdr:nvSpPr>
      <xdr:spPr>
        <a:xfrm>
          <a:off x="7934325" y="252888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09" name="TextBox 208"/>
        <xdr:cNvSpPr txBox="1"/>
      </xdr:nvSpPr>
      <xdr:spPr>
        <a:xfrm>
          <a:off x="7934325" y="252888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10" name="TextBox 209"/>
        <xdr:cNvSpPr txBox="1"/>
      </xdr:nvSpPr>
      <xdr:spPr>
        <a:xfrm>
          <a:off x="7934325" y="252888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11" name="TextBox 210"/>
        <xdr:cNvSpPr txBox="1"/>
      </xdr:nvSpPr>
      <xdr:spPr>
        <a:xfrm>
          <a:off x="7934325" y="252888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12" name="TextBox 211"/>
        <xdr:cNvSpPr txBox="1"/>
      </xdr:nvSpPr>
      <xdr:spPr>
        <a:xfrm>
          <a:off x="7934325" y="252888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13" name="TextBox 212"/>
        <xdr:cNvSpPr txBox="1"/>
      </xdr:nvSpPr>
      <xdr:spPr>
        <a:xfrm>
          <a:off x="7934325" y="252888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14" name="TextBox 213"/>
        <xdr:cNvSpPr txBox="1"/>
      </xdr:nvSpPr>
      <xdr:spPr>
        <a:xfrm>
          <a:off x="7934325" y="252888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15" name="TextBox 214"/>
        <xdr:cNvSpPr txBox="1"/>
      </xdr:nvSpPr>
      <xdr:spPr>
        <a:xfrm>
          <a:off x="7934325" y="252888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16" name="TextBox 215"/>
        <xdr:cNvSpPr txBox="1"/>
      </xdr:nvSpPr>
      <xdr:spPr>
        <a:xfrm>
          <a:off x="7934325" y="252888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17" name="TextBox 216"/>
        <xdr:cNvSpPr txBox="1"/>
      </xdr:nvSpPr>
      <xdr:spPr>
        <a:xfrm>
          <a:off x="7934325" y="252888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18" name="TextBox 217"/>
        <xdr:cNvSpPr txBox="1"/>
      </xdr:nvSpPr>
      <xdr:spPr>
        <a:xfrm>
          <a:off x="7934325" y="252888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19" name="TextBox 218"/>
        <xdr:cNvSpPr txBox="1"/>
      </xdr:nvSpPr>
      <xdr:spPr>
        <a:xfrm>
          <a:off x="7934325" y="252888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20" name="TextBox 219"/>
        <xdr:cNvSpPr txBox="1"/>
      </xdr:nvSpPr>
      <xdr:spPr>
        <a:xfrm>
          <a:off x="7934325" y="252888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21" name="TextBox 220"/>
        <xdr:cNvSpPr txBox="1"/>
      </xdr:nvSpPr>
      <xdr:spPr>
        <a:xfrm>
          <a:off x="7934325" y="25450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22" name="TextBox 221"/>
        <xdr:cNvSpPr txBox="1"/>
      </xdr:nvSpPr>
      <xdr:spPr>
        <a:xfrm>
          <a:off x="7934325" y="286321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23" name="TextBox 222"/>
        <xdr:cNvSpPr txBox="1"/>
      </xdr:nvSpPr>
      <xdr:spPr>
        <a:xfrm>
          <a:off x="7934325" y="286321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24" name="TextBox 223"/>
        <xdr:cNvSpPr txBox="1"/>
      </xdr:nvSpPr>
      <xdr:spPr>
        <a:xfrm>
          <a:off x="7934325" y="31813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25" name="TextBox 224"/>
        <xdr:cNvSpPr txBox="1"/>
      </xdr:nvSpPr>
      <xdr:spPr>
        <a:xfrm>
          <a:off x="7934325" y="31813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26" name="TextBox 225"/>
        <xdr:cNvSpPr txBox="1"/>
      </xdr:nvSpPr>
      <xdr:spPr>
        <a:xfrm>
          <a:off x="7934325"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27" name="TextBox 226"/>
        <xdr:cNvSpPr txBox="1"/>
      </xdr:nvSpPr>
      <xdr:spPr>
        <a:xfrm>
          <a:off x="7934325" y="3019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28" name="TextBox 227"/>
        <xdr:cNvSpPr txBox="1"/>
      </xdr:nvSpPr>
      <xdr:spPr>
        <a:xfrm>
          <a:off x="7934325" y="3019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29" name="TextBox 228"/>
        <xdr:cNvSpPr txBox="1"/>
      </xdr:nvSpPr>
      <xdr:spPr>
        <a:xfrm>
          <a:off x="7934325" y="3019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30" name="TextBox 229"/>
        <xdr:cNvSpPr txBox="1"/>
      </xdr:nvSpPr>
      <xdr:spPr>
        <a:xfrm>
          <a:off x="7934325" y="3019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31" name="TextBox 230"/>
        <xdr:cNvSpPr txBox="1"/>
      </xdr:nvSpPr>
      <xdr:spPr>
        <a:xfrm>
          <a:off x="7934325" y="3019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32" name="TextBox 231"/>
        <xdr:cNvSpPr txBox="1"/>
      </xdr:nvSpPr>
      <xdr:spPr>
        <a:xfrm>
          <a:off x="7934325" y="3019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33" name="TextBox 232"/>
        <xdr:cNvSpPr txBox="1"/>
      </xdr:nvSpPr>
      <xdr:spPr>
        <a:xfrm>
          <a:off x="7934325" y="3019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34" name="TextBox 233"/>
        <xdr:cNvSpPr txBox="1"/>
      </xdr:nvSpPr>
      <xdr:spPr>
        <a:xfrm>
          <a:off x="7934325" y="3019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35" name="TextBox 234"/>
        <xdr:cNvSpPr txBox="1"/>
      </xdr:nvSpPr>
      <xdr:spPr>
        <a:xfrm>
          <a:off x="7934325" y="3019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36" name="TextBox 235"/>
        <xdr:cNvSpPr txBox="1"/>
      </xdr:nvSpPr>
      <xdr:spPr>
        <a:xfrm>
          <a:off x="7934325" y="3019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37" name="TextBox 236"/>
        <xdr:cNvSpPr txBox="1"/>
      </xdr:nvSpPr>
      <xdr:spPr>
        <a:xfrm>
          <a:off x="7934325" y="3019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38" name="TextBox 237"/>
        <xdr:cNvSpPr txBox="1"/>
      </xdr:nvSpPr>
      <xdr:spPr>
        <a:xfrm>
          <a:off x="7934325" y="3019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39" name="TextBox 238"/>
        <xdr:cNvSpPr txBox="1"/>
      </xdr:nvSpPr>
      <xdr:spPr>
        <a:xfrm>
          <a:off x="7934325" y="3019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40" name="TextBox 239"/>
        <xdr:cNvSpPr txBox="1"/>
      </xdr:nvSpPr>
      <xdr:spPr>
        <a:xfrm>
          <a:off x="7934325" y="3019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41" name="TextBox 240"/>
        <xdr:cNvSpPr txBox="1"/>
      </xdr:nvSpPr>
      <xdr:spPr>
        <a:xfrm>
          <a:off x="7934325" y="3019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42" name="TextBox 241"/>
        <xdr:cNvSpPr txBox="1"/>
      </xdr:nvSpPr>
      <xdr:spPr>
        <a:xfrm>
          <a:off x="7934325" y="3019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43" name="TextBox 242"/>
        <xdr:cNvSpPr txBox="1"/>
      </xdr:nvSpPr>
      <xdr:spPr>
        <a:xfrm>
          <a:off x="7934325" y="3019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44" name="TextBox 243"/>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45" name="TextBox 244"/>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46" name="TextBox 245"/>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47" name="TextBox 246"/>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48" name="TextBox 247"/>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49" name="TextBox 248"/>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50" name="TextBox 249"/>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51" name="TextBox 250"/>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52" name="TextBox 251"/>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53" name="TextBox 252"/>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54" name="TextBox 253"/>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55" name="TextBox 254"/>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56" name="TextBox 255"/>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57" name="TextBox 256"/>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58" name="TextBox 257"/>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59" name="TextBox 258"/>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60" name="TextBox 259"/>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61" name="TextBox 260"/>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62" name="TextBox 261"/>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63" name="TextBox 262"/>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64" name="TextBox 263"/>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65" name="TextBox 264"/>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66" name="TextBox 265"/>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67" name="TextBox 266"/>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68" name="TextBox 267"/>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69" name="TextBox 268"/>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70" name="TextBox 269"/>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71" name="TextBox 270"/>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72" name="TextBox 271"/>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73" name="TextBox 272"/>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74" name="TextBox 273"/>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75" name="TextBox 274"/>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76" name="TextBox 275"/>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77" name="TextBox 276"/>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78" name="TextBox 277"/>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79" name="TextBox 278"/>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80" name="TextBox 279"/>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81" name="TextBox 280"/>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82" name="TextBox 281"/>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83" name="TextBox 282"/>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84" name="TextBox 283"/>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85" name="TextBox 284"/>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86" name="TextBox 285"/>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87" name="TextBox 286"/>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88" name="TextBox 287"/>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89" name="TextBox 288"/>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90" name="TextBox 289"/>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91" name="TextBox 290"/>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92" name="TextBox 291"/>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93" name="TextBox 292"/>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94" name="TextBox 293"/>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95" name="TextBox 294"/>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96" name="TextBox 295"/>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97" name="TextBox 296"/>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98" name="TextBox 297"/>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99" name="TextBox 298"/>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00" name="TextBox 299"/>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01" name="TextBox 300"/>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02" name="TextBox 301"/>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03" name="TextBox 302"/>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04" name="TextBox 303"/>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05" name="TextBox 304"/>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06" name="TextBox 305"/>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07" name="TextBox 306"/>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08" name="TextBox 307"/>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09" name="TextBox 308"/>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10" name="TextBox 309"/>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11" name="TextBox 310"/>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12" name="TextBox 311"/>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13" name="TextBox 312"/>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14" name="TextBox 313"/>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15" name="TextBox 314"/>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16" name="TextBox 315"/>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17" name="TextBox 316"/>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18" name="TextBox 317"/>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19" name="TextBox 318"/>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20" name="TextBox 319"/>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21" name="TextBox 320"/>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22" name="TextBox 321"/>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23" name="TextBox 322"/>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24" name="TextBox 323"/>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25" name="TextBox 324"/>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26" name="TextBox 325"/>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27" name="TextBox 326"/>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28" name="TextBox 327"/>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29" name="TextBox 328"/>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30" name="TextBox 329"/>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31" name="TextBox 330"/>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32" name="TextBox 331"/>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33" name="TextBox 332"/>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34" name="TextBox 333"/>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35" name="TextBox 334"/>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36" name="TextBox 335"/>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37" name="TextBox 336"/>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38" name="TextBox 337"/>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39" name="TextBox 338"/>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40" name="TextBox 339"/>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41" name="TextBox 340"/>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42" name="TextBox 341"/>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43" name="TextBox 342"/>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44" name="TextBox 343"/>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45" name="TextBox 344"/>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46" name="TextBox 345"/>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47" name="TextBox 346"/>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48" name="TextBox 347"/>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49" name="TextBox 348"/>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50" name="TextBox 349"/>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51" name="TextBox 350"/>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52" name="TextBox 351"/>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53" name="TextBox 352"/>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54" name="TextBox 353"/>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55" name="TextBox 354"/>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56" name="TextBox 355"/>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57" name="TextBox 356"/>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58" name="TextBox 357"/>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59" name="TextBox 358"/>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60" name="TextBox 359"/>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61" name="TextBox 360"/>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62" name="TextBox 361"/>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63" name="TextBox 362"/>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64" name="TextBox 363"/>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65" name="TextBox 364"/>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66" name="TextBox 365"/>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67" name="TextBox 366"/>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68" name="TextBox 367"/>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69" name="TextBox 368"/>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70" name="TextBox 369"/>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71" name="TextBox 370"/>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72" name="TextBox 371"/>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73" name="TextBox 372"/>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74" name="TextBox 373"/>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75" name="TextBox 374"/>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76" name="TextBox 375"/>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77" name="TextBox 376"/>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78" name="TextBox 377"/>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79" name="TextBox 378"/>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80" name="TextBox 379"/>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81" name="TextBox 380"/>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82" name="TextBox 381"/>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83" name="TextBox 382"/>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84" name="TextBox 383"/>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85" name="TextBox 384"/>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86" name="TextBox 385"/>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87" name="TextBox 386"/>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88" name="TextBox 387"/>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89" name="TextBox 388"/>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90" name="TextBox 389"/>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91" name="TextBox 390"/>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92" name="TextBox 391"/>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93" name="TextBox 392"/>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94" name="TextBox 393"/>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95" name="TextBox 394"/>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96" name="TextBox 395"/>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97" name="TextBox 396"/>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98" name="TextBox 397"/>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99" name="TextBox 398"/>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00" name="TextBox 399"/>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01" name="TextBox 400"/>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02" name="TextBox 401"/>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03" name="TextBox 402"/>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04" name="TextBox 403"/>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05" name="TextBox 404"/>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06" name="TextBox 405"/>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07" name="TextBox 406"/>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08" name="TextBox 407"/>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09" name="TextBox 408"/>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10" name="TextBox 409"/>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11" name="TextBox 410"/>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12" name="TextBox 411"/>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13" name="TextBox 412"/>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14" name="TextBox 413"/>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15" name="TextBox 414"/>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16" name="TextBox 415"/>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17" name="TextBox 416"/>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18" name="TextBox 417"/>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19" name="TextBox 418"/>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20" name="TextBox 419"/>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21" name="TextBox 420"/>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22" name="TextBox 421"/>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23" name="TextBox 422"/>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24" name="TextBox 423"/>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25" name="TextBox 424"/>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26" name="TextBox 425"/>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27" name="TextBox 426"/>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28" name="TextBox 427"/>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29" name="TextBox 428"/>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30" name="TextBox 429"/>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31" name="TextBox 430"/>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32" name="TextBox 431"/>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33" name="TextBox 432"/>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34" name="TextBox 433"/>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35" name="TextBox 434"/>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36" name="TextBox 435"/>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37" name="TextBox 436"/>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38" name="TextBox 437"/>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39" name="TextBox 438"/>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40" name="TextBox 439"/>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41" name="TextBox 440"/>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42" name="TextBox 441"/>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43" name="TextBox 442"/>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44" name="TextBox 443"/>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45" name="TextBox 444"/>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46" name="TextBox 445"/>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47" name="TextBox 446"/>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48" name="TextBox 447"/>
        <xdr:cNvSpPr txBox="1"/>
      </xdr:nvSpPr>
      <xdr:spPr>
        <a:xfrm>
          <a:off x="7934325" y="62007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49" name="TextBox 448"/>
        <xdr:cNvSpPr txBox="1"/>
      </xdr:nvSpPr>
      <xdr:spPr>
        <a:xfrm>
          <a:off x="7934325" y="62007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50" name="TextBox 449"/>
        <xdr:cNvSpPr txBox="1"/>
      </xdr:nvSpPr>
      <xdr:spPr>
        <a:xfrm>
          <a:off x="7934325" y="62007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51" name="TextBox 450"/>
        <xdr:cNvSpPr txBox="1"/>
      </xdr:nvSpPr>
      <xdr:spPr>
        <a:xfrm>
          <a:off x="7934325" y="62007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52" name="TextBox 451"/>
        <xdr:cNvSpPr txBox="1"/>
      </xdr:nvSpPr>
      <xdr:spPr>
        <a:xfrm>
          <a:off x="7934325" y="62007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53" name="TextBox 452"/>
        <xdr:cNvSpPr txBox="1"/>
      </xdr:nvSpPr>
      <xdr:spPr>
        <a:xfrm>
          <a:off x="7934325" y="62007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54" name="TextBox 453"/>
        <xdr:cNvSpPr txBox="1"/>
      </xdr:nvSpPr>
      <xdr:spPr>
        <a:xfrm>
          <a:off x="7934325" y="62007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55" name="TextBox 454"/>
        <xdr:cNvSpPr txBox="1"/>
      </xdr:nvSpPr>
      <xdr:spPr>
        <a:xfrm>
          <a:off x="7934325" y="62007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56" name="TextBox 455"/>
        <xdr:cNvSpPr txBox="1"/>
      </xdr:nvSpPr>
      <xdr:spPr>
        <a:xfrm>
          <a:off x="7934325" y="62007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57" name="TextBox 456"/>
        <xdr:cNvSpPr txBox="1"/>
      </xdr:nvSpPr>
      <xdr:spPr>
        <a:xfrm>
          <a:off x="7934325" y="62007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58" name="TextBox 457"/>
        <xdr:cNvSpPr txBox="1"/>
      </xdr:nvSpPr>
      <xdr:spPr>
        <a:xfrm>
          <a:off x="7934325" y="62007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59" name="TextBox 458"/>
        <xdr:cNvSpPr txBox="1"/>
      </xdr:nvSpPr>
      <xdr:spPr>
        <a:xfrm>
          <a:off x="7934325" y="62007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60" name="TextBox 459"/>
        <xdr:cNvSpPr txBox="1"/>
      </xdr:nvSpPr>
      <xdr:spPr>
        <a:xfrm>
          <a:off x="7934325" y="62007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61" name="TextBox 460"/>
        <xdr:cNvSpPr txBox="1"/>
      </xdr:nvSpPr>
      <xdr:spPr>
        <a:xfrm>
          <a:off x="7934325" y="62007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62" name="TextBox 461"/>
        <xdr:cNvSpPr txBox="1"/>
      </xdr:nvSpPr>
      <xdr:spPr>
        <a:xfrm>
          <a:off x="7934325" y="62007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63" name="TextBox 462"/>
        <xdr:cNvSpPr txBox="1"/>
      </xdr:nvSpPr>
      <xdr:spPr>
        <a:xfrm>
          <a:off x="7934325" y="62007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64" name="TextBox 463"/>
        <xdr:cNvSpPr txBox="1"/>
      </xdr:nvSpPr>
      <xdr:spPr>
        <a:xfrm>
          <a:off x="7934325" y="62007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65" name="TextBox 464"/>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66" name="TextBox 465"/>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67" name="TextBox 466"/>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68" name="TextBox 467"/>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69" name="TextBox 468"/>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70" name="TextBox 469"/>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71" name="TextBox 470"/>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72" name="TextBox 471"/>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73" name="TextBox 472"/>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74" name="TextBox 473"/>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75" name="TextBox 474"/>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76" name="TextBox 475"/>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77" name="TextBox 476"/>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78" name="TextBox 477"/>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79" name="TextBox 478"/>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80" name="TextBox 479"/>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81" name="TextBox 480"/>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82" name="TextBox 481"/>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83" name="TextBox 482"/>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84" name="TextBox 483"/>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85" name="TextBox 484"/>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86" name="TextBox 485"/>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87" name="TextBox 486"/>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88" name="TextBox 487"/>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89" name="TextBox 488"/>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90" name="TextBox 489"/>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91" name="TextBox 490"/>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92" name="TextBox 491"/>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93" name="TextBox 492"/>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94" name="TextBox 493"/>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95" name="TextBox 494"/>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96" name="TextBox 495"/>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97" name="TextBox 496"/>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98" name="TextBox 497"/>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99" name="TextBox 498"/>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00" name="TextBox 499"/>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01" name="TextBox 500"/>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02" name="TextBox 501"/>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03" name="TextBox 502"/>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04" name="TextBox 503"/>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05" name="TextBox 504"/>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06" name="TextBox 505"/>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07" name="TextBox 506"/>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08" name="TextBox 507"/>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09" name="TextBox 508"/>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10" name="TextBox 509"/>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11" name="TextBox 510"/>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12" name="TextBox 511"/>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13" name="TextBox 512"/>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14" name="TextBox 513"/>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15" name="TextBox 514"/>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16" name="TextBox 515"/>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17" name="TextBox 516"/>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18" name="TextBox 517"/>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19" name="TextBox 518"/>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20" name="TextBox 519"/>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21" name="TextBox 520"/>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22" name="TextBox 521"/>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23" name="TextBox 522"/>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24" name="TextBox 523"/>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25" name="TextBox 524"/>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26" name="TextBox 525"/>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27" name="TextBox 526"/>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28" name="TextBox 527"/>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29" name="TextBox 528"/>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30" name="TextBox 529"/>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31" name="TextBox 530"/>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32" name="TextBox 531"/>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33" name="TextBox 532"/>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34" name="TextBox 533"/>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35" name="TextBox 534"/>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36" name="TextBox 535"/>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37" name="TextBox 536"/>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38" name="TextBox 537"/>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39" name="TextBox 538"/>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40" name="TextBox 539"/>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41" name="TextBox 540"/>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42" name="TextBox 541"/>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43" name="TextBox 542"/>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44" name="TextBox 543"/>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45" name="TextBox 544"/>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46" name="TextBox 545"/>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47" name="TextBox 546"/>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48" name="TextBox 547"/>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49" name="TextBox 548"/>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50" name="TextBox 549"/>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51" name="TextBox 550"/>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52" name="TextBox 551"/>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53" name="TextBox 552"/>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54" name="TextBox 553"/>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55" name="TextBox 554"/>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56" name="TextBox 555"/>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57" name="TextBox 556"/>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58" name="TextBox 557"/>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59" name="TextBox 558"/>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60" name="TextBox 559"/>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61" name="TextBox 560"/>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62" name="TextBox 561"/>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63" name="TextBox 562"/>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64" name="TextBox 563"/>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65" name="TextBox 564"/>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66" name="TextBox 565"/>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67" name="TextBox 566"/>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68" name="TextBox 567"/>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69" name="TextBox 568"/>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70" name="TextBox 569"/>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71" name="TextBox 570"/>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72" name="TextBox 571"/>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73" name="TextBox 572"/>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74" name="TextBox 573"/>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75" name="TextBox 574"/>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76" name="TextBox 575"/>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77" name="TextBox 576"/>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78" name="TextBox 577"/>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79" name="TextBox 578"/>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80" name="TextBox 579"/>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81" name="TextBox 580"/>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82" name="TextBox 581"/>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83" name="TextBox 582"/>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84" name="TextBox 583"/>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85" name="TextBox 584"/>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86" name="TextBox 585"/>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87" name="TextBox 586"/>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88" name="TextBox 587"/>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89" name="TextBox 588"/>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90" name="TextBox 589"/>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91" name="TextBox 590"/>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92" name="TextBox 591"/>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93" name="TextBox 592"/>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94" name="TextBox 593"/>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95" name="TextBox 594"/>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96" name="TextBox 595"/>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97" name="TextBox 596"/>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98" name="TextBox 597"/>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99" name="TextBox 598"/>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00" name="TextBox 599"/>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01" name="TextBox 600"/>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02" name="TextBox 601"/>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03" name="TextBox 602"/>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04" name="TextBox 603"/>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05" name="TextBox 604"/>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06" name="TextBox 605"/>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07" name="TextBox 606"/>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08" name="TextBox 607"/>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09" name="TextBox 608"/>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10" name="TextBox 609"/>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11" name="TextBox 610"/>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12" name="TextBox 611"/>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13" name="TextBox 612"/>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14" name="TextBox 613"/>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15" name="TextBox 614"/>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16" name="TextBox 615"/>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17" name="TextBox 616"/>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18" name="TextBox 617"/>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19" name="TextBox 618"/>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20" name="TextBox 619"/>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21" name="TextBox 620"/>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22" name="TextBox 621"/>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23" name="TextBox 622"/>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24" name="TextBox 623"/>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25" name="TextBox 624"/>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26" name="TextBox 625"/>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27" name="TextBox 626"/>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28" name="TextBox 627"/>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29" name="TextBox 628"/>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30" name="TextBox 629"/>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31" name="TextBox 630"/>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32" name="TextBox 631"/>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33" name="TextBox 632"/>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34" name="TextBox 633"/>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35" name="TextBox 634"/>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36" name="TextBox 635"/>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37" name="TextBox 636"/>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38" name="TextBox 637"/>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39" name="TextBox 638"/>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40" name="TextBox 639"/>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41" name="TextBox 640"/>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42" name="TextBox 641"/>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43" name="TextBox 642"/>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44" name="TextBox 643"/>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45" name="TextBox 644"/>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46" name="TextBox 645"/>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47" name="TextBox 646"/>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48" name="TextBox 647"/>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49" name="TextBox 648"/>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50" name="TextBox 649"/>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51" name="TextBox 650"/>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52" name="TextBox 651"/>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53" name="TextBox 652"/>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54" name="TextBox 653"/>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55" name="TextBox 654"/>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56" name="TextBox 655"/>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57" name="TextBox 656"/>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58" name="TextBox 657"/>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59" name="TextBox 658"/>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60" name="TextBox 659"/>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61" name="TextBox 660"/>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62" name="TextBox 661"/>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63" name="TextBox 662"/>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64" name="TextBox 663"/>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65" name="TextBox 664"/>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66" name="TextBox 665"/>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67" name="TextBox 666"/>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68" name="TextBox 667"/>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69" name="TextBox 668"/>
        <xdr:cNvSpPr txBox="1"/>
      </xdr:nvSpPr>
      <xdr:spPr>
        <a:xfrm>
          <a:off x="8972550" y="9382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70" name="TextBox 669"/>
        <xdr:cNvSpPr txBox="1"/>
      </xdr:nvSpPr>
      <xdr:spPr>
        <a:xfrm>
          <a:off x="8972550" y="9382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71" name="TextBox 670"/>
        <xdr:cNvSpPr txBox="1"/>
      </xdr:nvSpPr>
      <xdr:spPr>
        <a:xfrm>
          <a:off x="8972550" y="9382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72" name="TextBox 671"/>
        <xdr:cNvSpPr txBox="1"/>
      </xdr:nvSpPr>
      <xdr:spPr>
        <a:xfrm>
          <a:off x="8972550" y="9382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73" name="TextBox 672"/>
        <xdr:cNvSpPr txBox="1"/>
      </xdr:nvSpPr>
      <xdr:spPr>
        <a:xfrm>
          <a:off x="8972550" y="9382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74" name="TextBox 673"/>
        <xdr:cNvSpPr txBox="1"/>
      </xdr:nvSpPr>
      <xdr:spPr>
        <a:xfrm>
          <a:off x="8972550" y="9382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75" name="TextBox 674"/>
        <xdr:cNvSpPr txBox="1"/>
      </xdr:nvSpPr>
      <xdr:spPr>
        <a:xfrm>
          <a:off x="8972550" y="9382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76" name="TextBox 675"/>
        <xdr:cNvSpPr txBox="1"/>
      </xdr:nvSpPr>
      <xdr:spPr>
        <a:xfrm>
          <a:off x="8972550" y="9382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77" name="TextBox 676"/>
        <xdr:cNvSpPr txBox="1"/>
      </xdr:nvSpPr>
      <xdr:spPr>
        <a:xfrm>
          <a:off x="8972550" y="9382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78" name="TextBox 677"/>
        <xdr:cNvSpPr txBox="1"/>
      </xdr:nvSpPr>
      <xdr:spPr>
        <a:xfrm>
          <a:off x="8972550" y="9382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79" name="TextBox 678"/>
        <xdr:cNvSpPr txBox="1"/>
      </xdr:nvSpPr>
      <xdr:spPr>
        <a:xfrm>
          <a:off x="8972550" y="9382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80" name="TextBox 679"/>
        <xdr:cNvSpPr txBox="1"/>
      </xdr:nvSpPr>
      <xdr:spPr>
        <a:xfrm>
          <a:off x="8972550" y="9382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81" name="TextBox 680"/>
        <xdr:cNvSpPr txBox="1"/>
      </xdr:nvSpPr>
      <xdr:spPr>
        <a:xfrm>
          <a:off x="8972550" y="9382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82" name="TextBox 681"/>
        <xdr:cNvSpPr txBox="1"/>
      </xdr:nvSpPr>
      <xdr:spPr>
        <a:xfrm>
          <a:off x="8972550" y="9382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83" name="TextBox 682"/>
        <xdr:cNvSpPr txBox="1"/>
      </xdr:nvSpPr>
      <xdr:spPr>
        <a:xfrm>
          <a:off x="8972550" y="9382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84" name="TextBox 683"/>
        <xdr:cNvSpPr txBox="1"/>
      </xdr:nvSpPr>
      <xdr:spPr>
        <a:xfrm>
          <a:off x="8972550" y="9382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85" name="TextBox 684"/>
        <xdr:cNvSpPr txBox="1"/>
      </xdr:nvSpPr>
      <xdr:spPr>
        <a:xfrm>
          <a:off x="8972550" y="9382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86" name="TextBox 685"/>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87" name="TextBox 686"/>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88" name="TextBox 687"/>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89" name="TextBox 688"/>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90" name="TextBox 689"/>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91" name="TextBox 690"/>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92" name="TextBox 691"/>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93" name="TextBox 692"/>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94" name="TextBox 693"/>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95" name="TextBox 694"/>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96" name="TextBox 695"/>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97" name="TextBox 696"/>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98" name="TextBox 697"/>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99" name="TextBox 698"/>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00" name="TextBox 699"/>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01" name="TextBox 700"/>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02" name="TextBox 701"/>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03" name="TextBox 702"/>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04" name="TextBox 703"/>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05" name="TextBox 704"/>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06" name="TextBox 705"/>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07" name="TextBox 706"/>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08" name="TextBox 707"/>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09" name="TextBox 708"/>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10" name="TextBox 709"/>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11" name="TextBox 710"/>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12" name="TextBox 711"/>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13" name="TextBox 712"/>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14" name="TextBox 713"/>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15" name="TextBox 714"/>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16" name="TextBox 715"/>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17" name="TextBox 716"/>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18" name="TextBox 717"/>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19" name="TextBox 718"/>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20" name="TextBox 719"/>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21" name="TextBox 720"/>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22" name="TextBox 721"/>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23" name="TextBox 722"/>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24" name="TextBox 723"/>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25" name="TextBox 724"/>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26" name="TextBox 725"/>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27" name="TextBox 726"/>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28" name="TextBox 727"/>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29" name="TextBox 728"/>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30" name="TextBox 729"/>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31" name="TextBox 730"/>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32" name="TextBox 731"/>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33" name="TextBox 732"/>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34" name="TextBox 733"/>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35" name="TextBox 734"/>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36" name="TextBox 735"/>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37" name="TextBox 736"/>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38" name="TextBox 737"/>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39" name="TextBox 738"/>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40" name="TextBox 739"/>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41" name="TextBox 740"/>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42" name="TextBox 741"/>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43" name="TextBox 742"/>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44" name="TextBox 743"/>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45" name="TextBox 744"/>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46" name="TextBox 745"/>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47" name="TextBox 746"/>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48" name="TextBox 747"/>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49" name="TextBox 748"/>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50" name="TextBox 749"/>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51" name="TextBox 750"/>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52" name="TextBox 751"/>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53" name="TextBox 752"/>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54" name="TextBox 753"/>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55" name="TextBox 754"/>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56" name="TextBox 755"/>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57" name="TextBox 756"/>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58" name="TextBox 757"/>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59" name="TextBox 758"/>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60" name="TextBox 759"/>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61" name="TextBox 760"/>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62" name="TextBox 761"/>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63" name="TextBox 762"/>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64" name="TextBox 763"/>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65" name="TextBox 764"/>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66" name="TextBox 765"/>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67" name="TextBox 766"/>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68" name="TextBox 767"/>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69" name="TextBox 768"/>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70" name="TextBox 769"/>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71" name="TextBox 770"/>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72" name="TextBox 771"/>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73" name="TextBox 772"/>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74" name="TextBox 773"/>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75" name="TextBox 774"/>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76" name="TextBox 775"/>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77" name="TextBox 776"/>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78" name="TextBox 777"/>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79" name="TextBox 778"/>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80" name="TextBox 779"/>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81" name="TextBox 780"/>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82" name="TextBox 781"/>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83" name="TextBox 782"/>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84" name="TextBox 783"/>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85" name="TextBox 784"/>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86" name="TextBox 785"/>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87" name="TextBox 786"/>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88" name="TextBox 787"/>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89" name="TextBox 788"/>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90" name="TextBox 789"/>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91" name="TextBox 790"/>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92" name="TextBox 791"/>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93" name="TextBox 792"/>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94" name="TextBox 793"/>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95" name="TextBox 794"/>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96" name="TextBox 795"/>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97" name="TextBox 796"/>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98" name="TextBox 797"/>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99" name="TextBox 798"/>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00" name="TextBox 799"/>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01" name="TextBox 800"/>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02" name="TextBox 801"/>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03" name="TextBox 802"/>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04" name="TextBox 803"/>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05" name="TextBox 804"/>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06" name="TextBox 805"/>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07" name="TextBox 806"/>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08" name="TextBox 807"/>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09" name="TextBox 808"/>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10" name="TextBox 809"/>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11" name="TextBox 810"/>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12" name="TextBox 811"/>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13" name="TextBox 812"/>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14" name="TextBox 813"/>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15" name="TextBox 814"/>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16" name="TextBox 815"/>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17" name="TextBox 816"/>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18" name="TextBox 817"/>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19" name="TextBox 818"/>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20" name="TextBox 819"/>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21" name="TextBox 820"/>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22" name="TextBox 821"/>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23" name="TextBox 822"/>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24" name="TextBox 823"/>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25" name="TextBox 824"/>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26" name="TextBox 825"/>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27" name="TextBox 826"/>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28" name="TextBox 827"/>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29" name="TextBox 828"/>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30" name="TextBox 829"/>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31" name="TextBox 830"/>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32" name="TextBox 831"/>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33" name="TextBox 832"/>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34" name="TextBox 833"/>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35" name="TextBox 834"/>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36" name="TextBox 835"/>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37" name="TextBox 836"/>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38" name="TextBox 837"/>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39" name="TextBox 838"/>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40" name="TextBox 839"/>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41" name="TextBox 840"/>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42" name="TextBox 841"/>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43" name="TextBox 842"/>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44" name="TextBox 843"/>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45" name="TextBox 844"/>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46" name="TextBox 845"/>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47" name="TextBox 846"/>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48" name="TextBox 847"/>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49" name="TextBox 848"/>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50" name="TextBox 849"/>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51" name="TextBox 850"/>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52" name="TextBox 851"/>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53" name="TextBox 852"/>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54" name="TextBox 853"/>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55" name="TextBox 854"/>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56" name="TextBox 855"/>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57" name="TextBox 856"/>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58" name="TextBox 857"/>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59" name="TextBox 858"/>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60" name="TextBox 859"/>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61" name="TextBox 860"/>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62" name="TextBox 861"/>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63" name="TextBox 862"/>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64" name="TextBox 863"/>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65" name="TextBox 864"/>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66" name="TextBox 865"/>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67" name="TextBox 866"/>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68" name="TextBox 867"/>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69" name="TextBox 868"/>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70" name="TextBox 869"/>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71" name="TextBox 870"/>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72" name="TextBox 871"/>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73" name="TextBox 872"/>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74" name="TextBox 873"/>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75" name="TextBox 874"/>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76" name="TextBox 875"/>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77" name="TextBox 876"/>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78" name="TextBox 877"/>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79" name="TextBox 878"/>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80" name="TextBox 879"/>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81" name="TextBox 880"/>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82" name="TextBox 881"/>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83" name="TextBox 882"/>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84" name="TextBox 883"/>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85" name="TextBox 884"/>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86" name="TextBox 885"/>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87" name="TextBox 886"/>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88" name="TextBox 887"/>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89" name="TextBox 888"/>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90" name="TextBox 889"/>
        <xdr:cNvSpPr txBox="1"/>
      </xdr:nvSpPr>
      <xdr:spPr>
        <a:xfrm>
          <a:off x="8972550" y="12563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91" name="TextBox 890"/>
        <xdr:cNvSpPr txBox="1"/>
      </xdr:nvSpPr>
      <xdr:spPr>
        <a:xfrm>
          <a:off x="8972550" y="12563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92" name="TextBox 891"/>
        <xdr:cNvSpPr txBox="1"/>
      </xdr:nvSpPr>
      <xdr:spPr>
        <a:xfrm>
          <a:off x="8972550" y="12563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93" name="TextBox 892"/>
        <xdr:cNvSpPr txBox="1"/>
      </xdr:nvSpPr>
      <xdr:spPr>
        <a:xfrm>
          <a:off x="8972550" y="12563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94" name="TextBox 893"/>
        <xdr:cNvSpPr txBox="1"/>
      </xdr:nvSpPr>
      <xdr:spPr>
        <a:xfrm>
          <a:off x="8972550" y="12563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95" name="TextBox 894"/>
        <xdr:cNvSpPr txBox="1"/>
      </xdr:nvSpPr>
      <xdr:spPr>
        <a:xfrm>
          <a:off x="8972550" y="12563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96" name="TextBox 895"/>
        <xdr:cNvSpPr txBox="1"/>
      </xdr:nvSpPr>
      <xdr:spPr>
        <a:xfrm>
          <a:off x="8972550" y="12563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97" name="TextBox 896"/>
        <xdr:cNvSpPr txBox="1"/>
      </xdr:nvSpPr>
      <xdr:spPr>
        <a:xfrm>
          <a:off x="8972550" y="12563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98" name="TextBox 897"/>
        <xdr:cNvSpPr txBox="1"/>
      </xdr:nvSpPr>
      <xdr:spPr>
        <a:xfrm>
          <a:off x="8972550" y="12563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99" name="TextBox 898"/>
        <xdr:cNvSpPr txBox="1"/>
      </xdr:nvSpPr>
      <xdr:spPr>
        <a:xfrm>
          <a:off x="8972550" y="12563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900" name="TextBox 899"/>
        <xdr:cNvSpPr txBox="1"/>
      </xdr:nvSpPr>
      <xdr:spPr>
        <a:xfrm>
          <a:off x="8972550" y="12563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901" name="TextBox 900"/>
        <xdr:cNvSpPr txBox="1"/>
      </xdr:nvSpPr>
      <xdr:spPr>
        <a:xfrm>
          <a:off x="8972550" y="12563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902" name="TextBox 901"/>
        <xdr:cNvSpPr txBox="1"/>
      </xdr:nvSpPr>
      <xdr:spPr>
        <a:xfrm>
          <a:off x="8972550" y="12563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903" name="TextBox 902"/>
        <xdr:cNvSpPr txBox="1"/>
      </xdr:nvSpPr>
      <xdr:spPr>
        <a:xfrm>
          <a:off x="8972550" y="12563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904" name="TextBox 903"/>
        <xdr:cNvSpPr txBox="1"/>
      </xdr:nvSpPr>
      <xdr:spPr>
        <a:xfrm>
          <a:off x="8972550" y="12563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905" name="TextBox 904"/>
        <xdr:cNvSpPr txBox="1"/>
      </xdr:nvSpPr>
      <xdr:spPr>
        <a:xfrm>
          <a:off x="8972550" y="12563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906" name="TextBox 905"/>
        <xdr:cNvSpPr txBox="1"/>
      </xdr:nvSpPr>
      <xdr:spPr>
        <a:xfrm>
          <a:off x="8972550" y="12563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907" name="TextBox 906"/>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908" name="TextBox 907"/>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909" name="TextBox 908"/>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910" name="TextBox 909"/>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911" name="TextBox 910"/>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912" name="TextBox 911"/>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913" name="TextBox 912"/>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914" name="TextBox 913"/>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915" name="TextBox 914"/>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916" name="TextBox 915"/>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917" name="TextBox 916"/>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918" name="TextBox 917"/>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919" name="TextBox 918"/>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920" name="TextBox 919"/>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921" name="TextBox 920"/>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922" name="TextBox 921"/>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923" name="TextBox 922"/>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924" name="TextBox 923"/>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925" name="TextBox 924"/>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926" name="TextBox 925"/>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927" name="TextBox 926"/>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928" name="TextBox 927"/>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929" name="TextBox 928"/>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930" name="TextBox 929"/>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931" name="TextBox 930"/>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932" name="TextBox 931"/>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933" name="TextBox 932"/>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934" name="TextBox 933"/>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935" name="TextBox 934"/>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936" name="TextBox 935"/>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937" name="TextBox 936"/>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938" name="TextBox 937"/>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939" name="TextBox 938"/>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940" name="TextBox 939"/>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941" name="TextBox 940"/>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942" name="TextBox 941"/>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943" name="TextBox 942"/>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944" name="TextBox 943"/>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945" name="TextBox 944"/>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946" name="TextBox 945"/>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947" name="TextBox 946"/>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948" name="TextBox 947"/>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949" name="TextBox 948"/>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950" name="TextBox 949"/>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951" name="TextBox 950"/>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952" name="TextBox 951"/>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953" name="TextBox 952"/>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954" name="TextBox 953"/>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955" name="TextBox 954"/>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956" name="TextBox 955"/>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957" name="TextBox 956"/>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958" name="TextBox 957"/>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959" name="TextBox 958"/>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960" name="TextBox 959"/>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961" name="TextBox 960"/>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962" name="TextBox 961"/>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963" name="TextBox 962"/>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964" name="TextBox 963"/>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965" name="TextBox 964"/>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966" name="TextBox 965"/>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967" name="TextBox 966"/>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968" name="TextBox 967"/>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969" name="TextBox 968"/>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970" name="TextBox 969"/>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971" name="TextBox 970"/>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972" name="TextBox 971"/>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973" name="TextBox 972"/>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974" name="TextBox 973"/>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975" name="TextBox 974"/>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976" name="TextBox 975"/>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977" name="TextBox 976"/>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978" name="TextBox 977"/>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979" name="TextBox 978"/>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980" name="TextBox 979"/>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981" name="TextBox 980"/>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982" name="TextBox 981"/>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983" name="TextBox 982"/>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984" name="TextBox 983"/>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985" name="TextBox 984"/>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986" name="TextBox 985"/>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987" name="TextBox 986"/>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988" name="TextBox 987"/>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989" name="TextBox 988"/>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990" name="TextBox 989"/>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991" name="TextBox 990"/>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992" name="TextBox 991"/>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993" name="TextBox 992"/>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994" name="TextBox 993"/>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995" name="TextBox 994"/>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996" name="TextBox 995"/>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997" name="TextBox 996"/>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998" name="TextBox 997"/>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999" name="TextBox 998"/>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000" name="TextBox 999"/>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001" name="TextBox 1000"/>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002" name="TextBox 1001"/>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003" name="TextBox 1002"/>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004" name="TextBox 1003"/>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005" name="TextBox 1004"/>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006" name="TextBox 1005"/>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007" name="TextBox 1006"/>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008" name="TextBox 1007"/>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009" name="TextBox 1008"/>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010" name="TextBox 1009"/>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011" name="TextBox 1010"/>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012" name="TextBox 1011"/>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013" name="TextBox 1012"/>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014" name="TextBox 1013"/>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015" name="TextBox 1014"/>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016" name="TextBox 1015"/>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017" name="TextBox 1016"/>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018" name="TextBox 1017"/>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019" name="TextBox 1018"/>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020" name="TextBox 1019"/>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021" name="TextBox 1020"/>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022" name="TextBox 1021"/>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023" name="TextBox 1022"/>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024" name="TextBox 1023"/>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025" name="TextBox 1024"/>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026" name="TextBox 1025"/>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027" name="TextBox 1026"/>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028" name="TextBox 1027"/>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029" name="TextBox 1028"/>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030" name="TextBox 1029"/>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031" name="TextBox 1030"/>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032" name="TextBox 1031"/>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033" name="TextBox 1032"/>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034" name="TextBox 1033"/>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035" name="TextBox 1034"/>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036" name="TextBox 1035"/>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037" name="TextBox 1036"/>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038" name="TextBox 1037"/>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039" name="TextBox 1038"/>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040" name="TextBox 1039"/>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041" name="TextBox 1040"/>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042" name="TextBox 1041"/>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043" name="TextBox 1042"/>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044" name="TextBox 1043"/>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045" name="TextBox 1044"/>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046" name="TextBox 1045"/>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047" name="TextBox 1046"/>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048" name="TextBox 1047"/>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049" name="TextBox 1048"/>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050" name="TextBox 1049"/>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051" name="TextBox 1050"/>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052" name="TextBox 1051"/>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053" name="TextBox 1052"/>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054" name="TextBox 1053"/>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055" name="TextBox 1054"/>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056" name="TextBox 1055"/>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057" name="TextBox 1056"/>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058" name="TextBox 1057"/>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059" name="TextBox 1058"/>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060" name="TextBox 1059"/>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061" name="TextBox 1060"/>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062" name="TextBox 1061"/>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063" name="TextBox 1062"/>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064" name="TextBox 1063"/>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065" name="TextBox 1064"/>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066" name="TextBox 1065"/>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067" name="TextBox 1066"/>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068" name="TextBox 1067"/>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069" name="TextBox 1068"/>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070" name="TextBox 1069"/>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071" name="TextBox 1070"/>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072" name="TextBox 1071"/>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073" name="TextBox 1072"/>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074" name="TextBox 1073"/>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075" name="TextBox 1074"/>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076" name="TextBox 1075"/>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077" name="TextBox 1076"/>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078" name="TextBox 1077"/>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079" name="TextBox 1078"/>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080" name="TextBox 1079"/>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081" name="TextBox 1080"/>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082" name="TextBox 1081"/>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083" name="TextBox 1082"/>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084" name="TextBox 1083"/>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085" name="TextBox 1084"/>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086" name="TextBox 1085"/>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087" name="TextBox 1086"/>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088" name="TextBox 1087"/>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089" name="TextBox 1088"/>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090" name="TextBox 1089"/>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091" name="TextBox 1090"/>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092" name="TextBox 1091"/>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093" name="TextBox 1092"/>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094" name="TextBox 1093"/>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095" name="TextBox 1094"/>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096" name="TextBox 1095"/>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097" name="TextBox 1096"/>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098" name="TextBox 1097"/>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099" name="TextBox 1098"/>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100" name="TextBox 1099"/>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101" name="TextBox 1100"/>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102" name="TextBox 1101"/>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103" name="TextBox 1102"/>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104" name="TextBox 1103"/>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105" name="TextBox 1104"/>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106" name="TextBox 1105"/>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107" name="TextBox 1106"/>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108" name="TextBox 1107"/>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109" name="TextBox 1108"/>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110" name="TextBox 1109"/>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111" name="TextBox 1110"/>
        <xdr:cNvSpPr txBox="1"/>
      </xdr:nvSpPr>
      <xdr:spPr>
        <a:xfrm>
          <a:off x="8972550" y="15744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112" name="TextBox 1111"/>
        <xdr:cNvSpPr txBox="1"/>
      </xdr:nvSpPr>
      <xdr:spPr>
        <a:xfrm>
          <a:off x="8972550" y="15744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113" name="TextBox 1112"/>
        <xdr:cNvSpPr txBox="1"/>
      </xdr:nvSpPr>
      <xdr:spPr>
        <a:xfrm>
          <a:off x="8972550" y="15744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114" name="TextBox 1113"/>
        <xdr:cNvSpPr txBox="1"/>
      </xdr:nvSpPr>
      <xdr:spPr>
        <a:xfrm>
          <a:off x="8972550" y="15744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115" name="TextBox 1114"/>
        <xdr:cNvSpPr txBox="1"/>
      </xdr:nvSpPr>
      <xdr:spPr>
        <a:xfrm>
          <a:off x="8972550" y="15744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116" name="TextBox 1115"/>
        <xdr:cNvSpPr txBox="1"/>
      </xdr:nvSpPr>
      <xdr:spPr>
        <a:xfrm>
          <a:off x="8972550" y="15744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117" name="TextBox 1116"/>
        <xdr:cNvSpPr txBox="1"/>
      </xdr:nvSpPr>
      <xdr:spPr>
        <a:xfrm>
          <a:off x="8972550" y="15744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118" name="TextBox 1117"/>
        <xdr:cNvSpPr txBox="1"/>
      </xdr:nvSpPr>
      <xdr:spPr>
        <a:xfrm>
          <a:off x="8972550" y="15744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119" name="TextBox 1118"/>
        <xdr:cNvSpPr txBox="1"/>
      </xdr:nvSpPr>
      <xdr:spPr>
        <a:xfrm>
          <a:off x="8972550" y="15744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120" name="TextBox 1119"/>
        <xdr:cNvSpPr txBox="1"/>
      </xdr:nvSpPr>
      <xdr:spPr>
        <a:xfrm>
          <a:off x="8972550" y="15744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121" name="TextBox 1120"/>
        <xdr:cNvSpPr txBox="1"/>
      </xdr:nvSpPr>
      <xdr:spPr>
        <a:xfrm>
          <a:off x="8972550" y="15744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122" name="TextBox 1121"/>
        <xdr:cNvSpPr txBox="1"/>
      </xdr:nvSpPr>
      <xdr:spPr>
        <a:xfrm>
          <a:off x="8972550" y="15744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123" name="TextBox 1122"/>
        <xdr:cNvSpPr txBox="1"/>
      </xdr:nvSpPr>
      <xdr:spPr>
        <a:xfrm>
          <a:off x="8972550" y="15744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124" name="TextBox 1123"/>
        <xdr:cNvSpPr txBox="1"/>
      </xdr:nvSpPr>
      <xdr:spPr>
        <a:xfrm>
          <a:off x="8972550" y="15744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125" name="TextBox 1124"/>
        <xdr:cNvSpPr txBox="1"/>
      </xdr:nvSpPr>
      <xdr:spPr>
        <a:xfrm>
          <a:off x="8972550" y="15744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126" name="TextBox 1125"/>
        <xdr:cNvSpPr txBox="1"/>
      </xdr:nvSpPr>
      <xdr:spPr>
        <a:xfrm>
          <a:off x="8972550" y="15744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127" name="TextBox 1126"/>
        <xdr:cNvSpPr txBox="1"/>
      </xdr:nvSpPr>
      <xdr:spPr>
        <a:xfrm>
          <a:off x="8972550" y="15744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128" name="TextBox 1127"/>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129" name="TextBox 1128"/>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130" name="TextBox 1129"/>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131" name="TextBox 1130"/>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132" name="TextBox 1131"/>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133" name="TextBox 1132"/>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134" name="TextBox 1133"/>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135" name="TextBox 1134"/>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136" name="TextBox 1135"/>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137" name="TextBox 1136"/>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138" name="TextBox 1137"/>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139" name="TextBox 1138"/>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140" name="TextBox 1139"/>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141" name="TextBox 1140"/>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142" name="TextBox 1141"/>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143" name="TextBox 1142"/>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144" name="TextBox 1143"/>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145" name="TextBox 1144"/>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146" name="TextBox 1145"/>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147" name="TextBox 1146"/>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148" name="TextBox 1147"/>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149" name="TextBox 1148"/>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150" name="TextBox 1149"/>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151" name="TextBox 1150"/>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152" name="TextBox 1151"/>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153" name="TextBox 1152"/>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154" name="TextBox 1153"/>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155" name="TextBox 1154"/>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156" name="TextBox 1155"/>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157" name="TextBox 1156"/>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158" name="TextBox 1157"/>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159" name="TextBox 1158"/>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160" name="TextBox 1159"/>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161" name="TextBox 1160"/>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162" name="TextBox 1161"/>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163" name="TextBox 1162"/>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164" name="TextBox 1163"/>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165" name="TextBox 1164"/>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166" name="TextBox 1165"/>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167" name="TextBox 1166"/>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168" name="TextBox 1167"/>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169" name="TextBox 1168"/>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170" name="TextBox 1169"/>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171" name="TextBox 1170"/>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172" name="TextBox 1171"/>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173" name="TextBox 1172"/>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174" name="TextBox 1173"/>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175" name="TextBox 1174"/>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176" name="TextBox 1175"/>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177" name="TextBox 1176"/>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178" name="TextBox 1177"/>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179" name="TextBox 1178"/>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180" name="TextBox 1179"/>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181" name="TextBox 1180"/>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182" name="TextBox 1181"/>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183" name="TextBox 1182"/>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184" name="TextBox 1183"/>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185" name="TextBox 1184"/>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186" name="TextBox 1185"/>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187" name="TextBox 1186"/>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188" name="TextBox 1187"/>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189" name="TextBox 1188"/>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190" name="TextBox 1189"/>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191" name="TextBox 1190"/>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192" name="TextBox 1191"/>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193" name="TextBox 1192"/>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194" name="TextBox 1193"/>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195" name="TextBox 1194"/>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196" name="TextBox 1195"/>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197" name="TextBox 1196"/>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198" name="TextBox 1197"/>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199" name="TextBox 1198"/>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200" name="TextBox 1199"/>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201" name="TextBox 1200"/>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202" name="TextBox 1201"/>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203" name="TextBox 1202"/>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204" name="TextBox 1203"/>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205" name="TextBox 1204"/>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206" name="TextBox 1205"/>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207" name="TextBox 1206"/>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208" name="TextBox 1207"/>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209" name="TextBox 1208"/>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210" name="TextBox 1209"/>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211" name="TextBox 1210"/>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212" name="TextBox 1211"/>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213" name="TextBox 1212"/>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214" name="TextBox 1213"/>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215" name="TextBox 1214"/>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216" name="TextBox 1215"/>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217" name="TextBox 1216"/>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218" name="TextBox 1217"/>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219" name="TextBox 1218"/>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220" name="TextBox 1219"/>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221" name="TextBox 1220"/>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222" name="TextBox 1221"/>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223" name="TextBox 1222"/>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224" name="TextBox 1223"/>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225" name="TextBox 1224"/>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226" name="TextBox 1225"/>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227" name="TextBox 1226"/>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228" name="TextBox 1227"/>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229" name="TextBox 1228"/>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230" name="TextBox 1229"/>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231" name="TextBox 1230"/>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232" name="TextBox 1231"/>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233" name="TextBox 1232"/>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234" name="TextBox 1233"/>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235" name="TextBox 1234"/>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236" name="TextBox 1235"/>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237" name="TextBox 1236"/>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238" name="TextBox 1237"/>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239" name="TextBox 1238"/>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240" name="TextBox 1239"/>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241" name="TextBox 1240"/>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242" name="TextBox 1241"/>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243" name="TextBox 1242"/>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244" name="TextBox 1243"/>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245" name="TextBox 1244"/>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246" name="TextBox 1245"/>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247" name="TextBox 1246"/>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248" name="TextBox 1247"/>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249" name="TextBox 1248"/>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250" name="TextBox 1249"/>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251" name="TextBox 1250"/>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252" name="TextBox 1251"/>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253" name="TextBox 1252"/>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254" name="TextBox 1253"/>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255" name="TextBox 1254"/>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256" name="TextBox 1255"/>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257" name="TextBox 1256"/>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258" name="TextBox 1257"/>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259" name="TextBox 1258"/>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260" name="TextBox 1259"/>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261" name="TextBox 1260"/>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262" name="TextBox 1261"/>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263" name="TextBox 1262"/>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264" name="TextBox 1263"/>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265" name="TextBox 1264"/>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266" name="TextBox 1265"/>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267" name="TextBox 1266"/>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268" name="TextBox 1267"/>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269" name="TextBox 1268"/>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270" name="TextBox 1269"/>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271" name="TextBox 1270"/>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272" name="TextBox 1271"/>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273" name="TextBox 1272"/>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274" name="TextBox 1273"/>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275" name="TextBox 1274"/>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276" name="TextBox 1275"/>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277" name="TextBox 1276"/>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278" name="TextBox 1277"/>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279" name="TextBox 1278"/>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280" name="TextBox 1279"/>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281" name="TextBox 1280"/>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282" name="TextBox 1281"/>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283" name="TextBox 1282"/>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284" name="TextBox 1283"/>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285" name="TextBox 1284"/>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286" name="TextBox 1285"/>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287" name="TextBox 1286"/>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288" name="TextBox 1287"/>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289" name="TextBox 1288"/>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290" name="TextBox 1289"/>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291" name="TextBox 1290"/>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292" name="TextBox 1291"/>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293" name="TextBox 1292"/>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294" name="TextBox 1293"/>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295" name="TextBox 1294"/>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296" name="TextBox 1295"/>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297" name="TextBox 1296"/>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298" name="TextBox 1297"/>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299" name="TextBox 1298"/>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300" name="TextBox 1299"/>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301" name="TextBox 1300"/>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302" name="TextBox 1301"/>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303" name="TextBox 1302"/>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304" name="TextBox 1303"/>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305" name="TextBox 1304"/>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306" name="TextBox 1305"/>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307" name="TextBox 1306"/>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308" name="TextBox 1307"/>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309" name="TextBox 1308"/>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310" name="TextBox 1309"/>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311" name="TextBox 1310"/>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312" name="TextBox 1311"/>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313" name="TextBox 1312"/>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314" name="TextBox 1313"/>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315" name="TextBox 1314"/>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316" name="TextBox 1315"/>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317" name="TextBox 1316"/>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318" name="TextBox 1317"/>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319" name="TextBox 1318"/>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320" name="TextBox 1319"/>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321" name="TextBox 1320"/>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322" name="TextBox 1321"/>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323" name="TextBox 1322"/>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324" name="TextBox 1323"/>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325" name="TextBox 1324"/>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326" name="TextBox 1325"/>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327" name="TextBox 1326"/>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328" name="TextBox 1327"/>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329" name="TextBox 1328"/>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330" name="TextBox 1329"/>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331" name="TextBox 1330"/>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332" name="TextBox 1331"/>
        <xdr:cNvSpPr txBox="1"/>
      </xdr:nvSpPr>
      <xdr:spPr>
        <a:xfrm>
          <a:off x="8972550" y="18926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333" name="TextBox 1332"/>
        <xdr:cNvSpPr txBox="1"/>
      </xdr:nvSpPr>
      <xdr:spPr>
        <a:xfrm>
          <a:off x="8972550" y="18926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334" name="TextBox 1333"/>
        <xdr:cNvSpPr txBox="1"/>
      </xdr:nvSpPr>
      <xdr:spPr>
        <a:xfrm>
          <a:off x="8972550" y="18926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335" name="TextBox 1334"/>
        <xdr:cNvSpPr txBox="1"/>
      </xdr:nvSpPr>
      <xdr:spPr>
        <a:xfrm>
          <a:off x="8972550" y="18926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336" name="TextBox 1335"/>
        <xdr:cNvSpPr txBox="1"/>
      </xdr:nvSpPr>
      <xdr:spPr>
        <a:xfrm>
          <a:off x="8972550" y="18926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337" name="TextBox 1336"/>
        <xdr:cNvSpPr txBox="1"/>
      </xdr:nvSpPr>
      <xdr:spPr>
        <a:xfrm>
          <a:off x="8972550" y="18926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338" name="TextBox 1337"/>
        <xdr:cNvSpPr txBox="1"/>
      </xdr:nvSpPr>
      <xdr:spPr>
        <a:xfrm>
          <a:off x="8972550" y="18926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339" name="TextBox 1338"/>
        <xdr:cNvSpPr txBox="1"/>
      </xdr:nvSpPr>
      <xdr:spPr>
        <a:xfrm>
          <a:off x="8972550" y="18926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340" name="TextBox 1339"/>
        <xdr:cNvSpPr txBox="1"/>
      </xdr:nvSpPr>
      <xdr:spPr>
        <a:xfrm>
          <a:off x="8972550" y="18926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341" name="TextBox 1340"/>
        <xdr:cNvSpPr txBox="1"/>
      </xdr:nvSpPr>
      <xdr:spPr>
        <a:xfrm>
          <a:off x="8972550" y="18926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342" name="TextBox 1341"/>
        <xdr:cNvSpPr txBox="1"/>
      </xdr:nvSpPr>
      <xdr:spPr>
        <a:xfrm>
          <a:off x="8972550" y="18926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343" name="TextBox 1342"/>
        <xdr:cNvSpPr txBox="1"/>
      </xdr:nvSpPr>
      <xdr:spPr>
        <a:xfrm>
          <a:off x="8972550" y="18926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344" name="TextBox 1343"/>
        <xdr:cNvSpPr txBox="1"/>
      </xdr:nvSpPr>
      <xdr:spPr>
        <a:xfrm>
          <a:off x="8972550" y="18926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345" name="TextBox 1344"/>
        <xdr:cNvSpPr txBox="1"/>
      </xdr:nvSpPr>
      <xdr:spPr>
        <a:xfrm>
          <a:off x="8972550" y="18926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346" name="TextBox 1345"/>
        <xdr:cNvSpPr txBox="1"/>
      </xdr:nvSpPr>
      <xdr:spPr>
        <a:xfrm>
          <a:off x="8972550" y="18926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347" name="TextBox 1346"/>
        <xdr:cNvSpPr txBox="1"/>
      </xdr:nvSpPr>
      <xdr:spPr>
        <a:xfrm>
          <a:off x="8972550" y="18926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348" name="TextBox 1347"/>
        <xdr:cNvSpPr txBox="1"/>
      </xdr:nvSpPr>
      <xdr:spPr>
        <a:xfrm>
          <a:off x="8972550" y="18926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349" name="TextBox 1348"/>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350" name="TextBox 1349"/>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351" name="TextBox 1350"/>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352" name="TextBox 1351"/>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353" name="TextBox 1352"/>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354" name="TextBox 1353"/>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355" name="TextBox 1354"/>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356" name="TextBox 1355"/>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357" name="TextBox 1356"/>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358" name="TextBox 1357"/>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359" name="TextBox 1358"/>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360" name="TextBox 1359"/>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361" name="TextBox 1360"/>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362" name="TextBox 1361"/>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363" name="TextBox 1362"/>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364" name="TextBox 1363"/>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365" name="TextBox 1364"/>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366" name="TextBox 1365"/>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367" name="TextBox 1366"/>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368" name="TextBox 1367"/>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369" name="TextBox 1368"/>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370" name="TextBox 1369"/>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371" name="TextBox 1370"/>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372" name="TextBox 1371"/>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373" name="TextBox 1372"/>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374" name="TextBox 1373"/>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375" name="TextBox 1374"/>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376" name="TextBox 1375"/>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377" name="TextBox 1376"/>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378" name="TextBox 1377"/>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379" name="TextBox 1378"/>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380" name="TextBox 1379"/>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381" name="TextBox 1380"/>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382" name="TextBox 1381"/>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383" name="TextBox 1382"/>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384" name="TextBox 1383"/>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385" name="TextBox 1384"/>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386" name="TextBox 1385"/>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387" name="TextBox 1386"/>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388" name="TextBox 1387"/>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389" name="TextBox 1388"/>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390" name="TextBox 1389"/>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391" name="TextBox 1390"/>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392" name="TextBox 1391"/>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393" name="TextBox 1392"/>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394" name="TextBox 1393"/>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395" name="TextBox 1394"/>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396" name="TextBox 1395"/>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397" name="TextBox 1396"/>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398" name="TextBox 1397"/>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399" name="TextBox 1398"/>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400" name="TextBox 1399"/>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401" name="TextBox 1400"/>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402" name="TextBox 1401"/>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403" name="TextBox 1402"/>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404" name="TextBox 1403"/>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405" name="TextBox 1404"/>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406" name="TextBox 1405"/>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407" name="TextBox 1406"/>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408" name="TextBox 1407"/>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409" name="TextBox 1408"/>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410" name="TextBox 1409"/>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411" name="TextBox 1410"/>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412" name="TextBox 1411"/>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413" name="TextBox 1412"/>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414" name="TextBox 1413"/>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415" name="TextBox 1414"/>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416" name="TextBox 1415"/>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417" name="TextBox 1416"/>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418" name="TextBox 1417"/>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419" name="TextBox 1418"/>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420" name="TextBox 1419"/>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421" name="TextBox 1420"/>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422" name="TextBox 1421"/>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423" name="TextBox 1422"/>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424" name="TextBox 1423"/>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425" name="TextBox 1424"/>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426" name="TextBox 1425"/>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427" name="TextBox 1426"/>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428" name="TextBox 1427"/>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429" name="TextBox 1428"/>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430" name="TextBox 1429"/>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431" name="TextBox 1430"/>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432" name="TextBox 1431"/>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433" name="TextBox 1432"/>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434" name="TextBox 1433"/>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435" name="TextBox 1434"/>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436" name="TextBox 1435"/>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437" name="TextBox 1436"/>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438" name="TextBox 1437"/>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439" name="TextBox 1438"/>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440" name="TextBox 1439"/>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441" name="TextBox 1440"/>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442" name="TextBox 1441"/>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443" name="TextBox 1442"/>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444" name="TextBox 1443"/>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445" name="TextBox 1444"/>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446" name="TextBox 1445"/>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447" name="TextBox 1446"/>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448" name="TextBox 1447"/>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449" name="TextBox 1448"/>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450" name="TextBox 1449"/>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451" name="TextBox 1450"/>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452" name="TextBox 1451"/>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453" name="TextBox 1452"/>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454" name="TextBox 1453"/>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455" name="TextBox 1454"/>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456" name="TextBox 1455"/>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457" name="TextBox 1456"/>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458" name="TextBox 1457"/>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459" name="TextBox 1458"/>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460" name="TextBox 1459"/>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461" name="TextBox 1460"/>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462" name="TextBox 1461"/>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463" name="TextBox 1462"/>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464" name="TextBox 1463"/>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465" name="TextBox 1464"/>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466" name="TextBox 1465"/>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467" name="TextBox 1466"/>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468" name="TextBox 1467"/>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469" name="TextBox 1468"/>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470" name="TextBox 1469"/>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471" name="TextBox 1470"/>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472" name="TextBox 1471"/>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473" name="TextBox 1472"/>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474" name="TextBox 1473"/>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475" name="TextBox 1474"/>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476" name="TextBox 1475"/>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477" name="TextBox 1476"/>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478" name="TextBox 1477"/>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479" name="TextBox 1478"/>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480" name="TextBox 1479"/>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481" name="TextBox 1480"/>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482" name="TextBox 1481"/>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483" name="TextBox 1482"/>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484" name="TextBox 1483"/>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485" name="TextBox 1484"/>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486" name="TextBox 1485"/>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487" name="TextBox 1486"/>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488" name="TextBox 1487"/>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489" name="TextBox 1488"/>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490" name="TextBox 1489"/>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491" name="TextBox 1490"/>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492" name="TextBox 1491"/>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493" name="TextBox 1492"/>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494" name="TextBox 1493"/>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495" name="TextBox 1494"/>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496" name="TextBox 1495"/>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497" name="TextBox 1496"/>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498" name="TextBox 1497"/>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499" name="TextBox 1498"/>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500" name="TextBox 1499"/>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501" name="TextBox 1500"/>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502" name="TextBox 1501"/>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503" name="TextBox 1502"/>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504" name="TextBox 1503"/>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505" name="TextBox 1504"/>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506" name="TextBox 1505"/>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507" name="TextBox 1506"/>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508" name="TextBox 1507"/>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509" name="TextBox 1508"/>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510" name="TextBox 1509"/>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511" name="TextBox 1510"/>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512" name="TextBox 1511"/>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513" name="TextBox 1512"/>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514" name="TextBox 1513"/>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515" name="TextBox 1514"/>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516" name="TextBox 1515"/>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517" name="TextBox 1516"/>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518" name="TextBox 1517"/>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519" name="TextBox 1518"/>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520" name="TextBox 1519"/>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521" name="TextBox 1520"/>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522" name="TextBox 1521"/>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523" name="TextBox 1522"/>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524" name="TextBox 1523"/>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525" name="TextBox 1524"/>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526" name="TextBox 1525"/>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527" name="TextBox 1526"/>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528" name="TextBox 1527"/>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529" name="TextBox 1528"/>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530" name="TextBox 1529"/>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531" name="TextBox 1530"/>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532" name="TextBox 1531"/>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533" name="TextBox 1532"/>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534" name="TextBox 1533"/>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535" name="TextBox 1534"/>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536" name="TextBox 1535"/>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537" name="TextBox 1536"/>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538" name="TextBox 1537"/>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539" name="TextBox 1538"/>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540" name="TextBox 1539"/>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541" name="TextBox 1540"/>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542" name="TextBox 1541"/>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543" name="TextBox 1542"/>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544" name="TextBox 1543"/>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545" name="TextBox 1544"/>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546" name="TextBox 1545"/>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547" name="TextBox 1546"/>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548" name="TextBox 1547"/>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549" name="TextBox 1548"/>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550" name="TextBox 1549"/>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551" name="TextBox 1550"/>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552" name="TextBox 1551"/>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553" name="TextBox 1552"/>
        <xdr:cNvSpPr txBox="1"/>
      </xdr:nvSpPr>
      <xdr:spPr>
        <a:xfrm>
          <a:off x="8972550" y="221075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554" name="TextBox 1553"/>
        <xdr:cNvSpPr txBox="1"/>
      </xdr:nvSpPr>
      <xdr:spPr>
        <a:xfrm>
          <a:off x="8972550" y="221075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555" name="TextBox 1554"/>
        <xdr:cNvSpPr txBox="1"/>
      </xdr:nvSpPr>
      <xdr:spPr>
        <a:xfrm>
          <a:off x="8972550" y="221075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556" name="TextBox 1555"/>
        <xdr:cNvSpPr txBox="1"/>
      </xdr:nvSpPr>
      <xdr:spPr>
        <a:xfrm>
          <a:off x="8972550" y="221075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557" name="TextBox 1556"/>
        <xdr:cNvSpPr txBox="1"/>
      </xdr:nvSpPr>
      <xdr:spPr>
        <a:xfrm>
          <a:off x="8972550" y="221075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558" name="TextBox 1557"/>
        <xdr:cNvSpPr txBox="1"/>
      </xdr:nvSpPr>
      <xdr:spPr>
        <a:xfrm>
          <a:off x="8972550" y="221075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559" name="TextBox 1558"/>
        <xdr:cNvSpPr txBox="1"/>
      </xdr:nvSpPr>
      <xdr:spPr>
        <a:xfrm>
          <a:off x="8972550" y="221075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560" name="TextBox 1559"/>
        <xdr:cNvSpPr txBox="1"/>
      </xdr:nvSpPr>
      <xdr:spPr>
        <a:xfrm>
          <a:off x="8972550" y="221075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561" name="TextBox 1560"/>
        <xdr:cNvSpPr txBox="1"/>
      </xdr:nvSpPr>
      <xdr:spPr>
        <a:xfrm>
          <a:off x="8972550" y="221075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562" name="TextBox 1561"/>
        <xdr:cNvSpPr txBox="1"/>
      </xdr:nvSpPr>
      <xdr:spPr>
        <a:xfrm>
          <a:off x="8972550" y="221075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563" name="TextBox 1562"/>
        <xdr:cNvSpPr txBox="1"/>
      </xdr:nvSpPr>
      <xdr:spPr>
        <a:xfrm>
          <a:off x="8972550" y="221075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564" name="TextBox 1563"/>
        <xdr:cNvSpPr txBox="1"/>
      </xdr:nvSpPr>
      <xdr:spPr>
        <a:xfrm>
          <a:off x="8972550" y="221075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565" name="TextBox 1564"/>
        <xdr:cNvSpPr txBox="1"/>
      </xdr:nvSpPr>
      <xdr:spPr>
        <a:xfrm>
          <a:off x="8972550" y="221075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566" name="TextBox 1565"/>
        <xdr:cNvSpPr txBox="1"/>
      </xdr:nvSpPr>
      <xdr:spPr>
        <a:xfrm>
          <a:off x="8972550" y="221075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567" name="TextBox 1566"/>
        <xdr:cNvSpPr txBox="1"/>
      </xdr:nvSpPr>
      <xdr:spPr>
        <a:xfrm>
          <a:off x="8972550" y="221075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568" name="TextBox 1567"/>
        <xdr:cNvSpPr txBox="1"/>
      </xdr:nvSpPr>
      <xdr:spPr>
        <a:xfrm>
          <a:off x="8972550" y="221075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569" name="TextBox 1568"/>
        <xdr:cNvSpPr txBox="1"/>
      </xdr:nvSpPr>
      <xdr:spPr>
        <a:xfrm>
          <a:off x="8972550" y="221075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570" name="TextBox 1569"/>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571" name="TextBox 1570"/>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572" name="TextBox 1571"/>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573" name="TextBox 1572"/>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574" name="TextBox 1573"/>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575" name="TextBox 1574"/>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576" name="TextBox 1575"/>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577" name="TextBox 1576"/>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578" name="TextBox 1577"/>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579" name="TextBox 1578"/>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580" name="TextBox 1579"/>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581" name="TextBox 1580"/>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582" name="TextBox 1581"/>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583" name="TextBox 1582"/>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584" name="TextBox 1583"/>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585" name="TextBox 1584"/>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586" name="TextBox 1585"/>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587" name="TextBox 1586"/>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588" name="TextBox 1587"/>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589" name="TextBox 1588"/>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590" name="TextBox 1589"/>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591" name="TextBox 1590"/>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592" name="TextBox 1591"/>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593" name="TextBox 1592"/>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594" name="TextBox 1593"/>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595" name="TextBox 1594"/>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596" name="TextBox 1595"/>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597" name="TextBox 1596"/>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598" name="TextBox 1597"/>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599" name="TextBox 1598"/>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600" name="TextBox 1599"/>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601" name="TextBox 1600"/>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602" name="TextBox 1601"/>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603" name="TextBox 1602"/>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604" name="TextBox 1603"/>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605" name="TextBox 1604"/>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606" name="TextBox 1605"/>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607" name="TextBox 1606"/>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608" name="TextBox 1607"/>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609" name="TextBox 1608"/>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610" name="TextBox 1609"/>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611" name="TextBox 1610"/>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612" name="TextBox 1611"/>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613" name="TextBox 1612"/>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614" name="TextBox 1613"/>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615" name="TextBox 1614"/>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616" name="TextBox 1615"/>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617" name="TextBox 1616"/>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618" name="TextBox 1617"/>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619" name="TextBox 1618"/>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620" name="TextBox 1619"/>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621" name="TextBox 1620"/>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622" name="TextBox 1621"/>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623" name="TextBox 1622"/>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624" name="TextBox 1623"/>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625" name="TextBox 1624"/>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626" name="TextBox 1625"/>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627" name="TextBox 1626"/>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628" name="TextBox 1627"/>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629" name="TextBox 1628"/>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630" name="TextBox 1629"/>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631" name="TextBox 1630"/>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632" name="TextBox 1631"/>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633" name="TextBox 1632"/>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634" name="TextBox 1633"/>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635" name="TextBox 1634"/>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636" name="TextBox 1635"/>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637" name="TextBox 1636"/>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638" name="TextBox 1637"/>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639" name="TextBox 1638"/>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640" name="TextBox 1639"/>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641" name="TextBox 1640"/>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642" name="TextBox 1641"/>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643" name="TextBox 1642"/>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644" name="TextBox 1643"/>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645" name="TextBox 1644"/>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646" name="TextBox 1645"/>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647" name="TextBox 1646"/>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648" name="TextBox 1647"/>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649" name="TextBox 1648"/>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650" name="TextBox 1649"/>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651" name="TextBox 1650"/>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652" name="TextBox 1651"/>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653" name="TextBox 1652"/>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654" name="TextBox 1653"/>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655" name="TextBox 1654"/>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656" name="TextBox 1655"/>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657" name="TextBox 1656"/>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658" name="TextBox 1657"/>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659" name="TextBox 1658"/>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660" name="TextBox 1659"/>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661" name="TextBox 1660"/>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662" name="TextBox 1661"/>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663" name="TextBox 1662"/>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664" name="TextBox 1663"/>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665" name="TextBox 1664"/>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666" name="TextBox 1665"/>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667" name="TextBox 1666"/>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668" name="TextBox 1667"/>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669" name="TextBox 1668"/>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670" name="TextBox 1669"/>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671" name="TextBox 1670"/>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672" name="TextBox 1671"/>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673" name="TextBox 1672"/>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674" name="TextBox 1673"/>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675" name="TextBox 1674"/>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676" name="TextBox 1675"/>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677" name="TextBox 1676"/>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678" name="TextBox 1677"/>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679" name="TextBox 1678"/>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680" name="TextBox 1679"/>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681" name="TextBox 1680"/>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682" name="TextBox 1681"/>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683" name="TextBox 1682"/>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684" name="TextBox 1683"/>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685" name="TextBox 1684"/>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686" name="TextBox 1685"/>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687" name="TextBox 1686"/>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688" name="TextBox 1687"/>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689" name="TextBox 1688"/>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690" name="TextBox 1689"/>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691" name="TextBox 1690"/>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692" name="TextBox 1691"/>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693" name="TextBox 1692"/>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694" name="TextBox 1693"/>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695" name="TextBox 1694"/>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696" name="TextBox 1695"/>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697" name="TextBox 1696"/>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698" name="TextBox 1697"/>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699" name="TextBox 1698"/>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700" name="TextBox 1699"/>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701" name="TextBox 1700"/>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702" name="TextBox 1701"/>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703" name="TextBox 1702"/>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704" name="TextBox 1703"/>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705" name="TextBox 1704"/>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706" name="TextBox 1705"/>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707" name="TextBox 1706"/>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708" name="TextBox 1707"/>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709" name="TextBox 1708"/>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710" name="TextBox 1709"/>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711" name="TextBox 1710"/>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712" name="TextBox 1711"/>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713" name="TextBox 1712"/>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714" name="TextBox 1713"/>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715" name="TextBox 1714"/>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716" name="TextBox 1715"/>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717" name="TextBox 1716"/>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718" name="TextBox 1717"/>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719" name="TextBox 1718"/>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720" name="TextBox 1719"/>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721" name="TextBox 1720"/>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722" name="TextBox 1721"/>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723" name="TextBox 1722"/>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724" name="TextBox 1723"/>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725" name="TextBox 1724"/>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726" name="TextBox 1725"/>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727" name="TextBox 1726"/>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728" name="TextBox 1727"/>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729" name="TextBox 1728"/>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730" name="TextBox 1729"/>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731" name="TextBox 1730"/>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732" name="TextBox 1731"/>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733" name="TextBox 1732"/>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734" name="TextBox 1733"/>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735" name="TextBox 1734"/>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736" name="TextBox 1735"/>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737" name="TextBox 1736"/>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738" name="TextBox 1737"/>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739" name="TextBox 1738"/>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740" name="TextBox 1739"/>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741" name="TextBox 1740"/>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742" name="TextBox 1741"/>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743" name="TextBox 1742"/>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744" name="TextBox 1743"/>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745" name="TextBox 1744"/>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746" name="TextBox 1745"/>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747" name="TextBox 1746"/>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748" name="TextBox 1747"/>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749" name="TextBox 1748"/>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750" name="TextBox 1749"/>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751" name="TextBox 1750"/>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752" name="TextBox 1751"/>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753" name="TextBox 1752"/>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754" name="TextBox 1753"/>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755" name="TextBox 1754"/>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756" name="TextBox 1755"/>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757" name="TextBox 1756"/>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758" name="TextBox 1757"/>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759" name="TextBox 1758"/>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760" name="TextBox 1759"/>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761" name="TextBox 1760"/>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762" name="TextBox 1761"/>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763" name="TextBox 1762"/>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764" name="TextBox 1763"/>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765" name="TextBox 1764"/>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766" name="TextBox 1765"/>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767" name="TextBox 1766"/>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768" name="TextBox 1767"/>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769" name="TextBox 1768"/>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770" name="TextBox 1769"/>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771" name="TextBox 1770"/>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772" name="TextBox 1771"/>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773" name="TextBox 1772"/>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776" name="TextBox 1775"/>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777" name="TextBox 1776"/>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778" name="TextBox 1777"/>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779" name="TextBox 1778"/>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780" name="TextBox 1779"/>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781" name="TextBox 1780"/>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782" name="TextBox 1781"/>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783" name="TextBox 1782"/>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784" name="TextBox 1783"/>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785" name="TextBox 1784"/>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786" name="TextBox 1785"/>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787" name="TextBox 1786"/>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788" name="TextBox 1787"/>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789" name="TextBox 1788"/>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790" name="TextBox 1789"/>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791" name="TextBox 1790"/>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792" name="TextBox 1791"/>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793" name="TextBox 1792"/>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794" name="TextBox 1793"/>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795" name="TextBox 1794"/>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796" name="TextBox 1795"/>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797" name="TextBox 1796"/>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798" name="TextBox 1797"/>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799" name="TextBox 1798"/>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800" name="TextBox 1799"/>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801" name="TextBox 1800"/>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802" name="TextBox 1801"/>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803" name="TextBox 1802"/>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804" name="TextBox 1803"/>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805" name="TextBox 1804"/>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806" name="TextBox 1805"/>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807" name="TextBox 1806"/>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808" name="TextBox 1807"/>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809" name="TextBox 1808"/>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810" name="TextBox 1809"/>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811" name="TextBox 1810"/>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812" name="TextBox 1811"/>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813" name="TextBox 1812"/>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814" name="TextBox 1813"/>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815" name="TextBox 1814"/>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816" name="TextBox 1815"/>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817" name="TextBox 1816"/>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818" name="TextBox 1817"/>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819" name="TextBox 1818"/>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820" name="TextBox 1819"/>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821" name="TextBox 1820"/>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822" name="TextBox 1821"/>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823" name="TextBox 1822"/>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824" name="TextBox 1823"/>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825" name="TextBox 1824"/>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826" name="TextBox 1825"/>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827" name="TextBox 1826"/>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828" name="TextBox 1827"/>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829" name="TextBox 1828"/>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830" name="TextBox 1829"/>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831" name="TextBox 1830"/>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832" name="TextBox 1831"/>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833" name="TextBox 1832"/>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834" name="TextBox 1833"/>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835" name="TextBox 1834"/>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836" name="TextBox 1835"/>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837" name="TextBox 1836"/>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838" name="TextBox 1837"/>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839" name="TextBox 1838"/>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840" name="TextBox 1839"/>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841" name="TextBox 1840"/>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842" name="TextBox 1841"/>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843" name="TextBox 1842"/>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844" name="TextBox 1843"/>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845" name="TextBox 1844"/>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846" name="TextBox 1845"/>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847" name="TextBox 1846"/>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848" name="TextBox 1847"/>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849" name="TextBox 1848"/>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850" name="TextBox 1849"/>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851" name="TextBox 1850"/>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852" name="TextBox 1851"/>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853" name="TextBox 1852"/>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854" name="TextBox 1853"/>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855" name="TextBox 1854"/>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856" name="TextBox 1855"/>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857" name="TextBox 1856"/>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858" name="TextBox 1857"/>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859" name="TextBox 1858"/>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860" name="TextBox 1859"/>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861" name="TextBox 1860"/>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862" name="TextBox 1861"/>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863" name="TextBox 1862"/>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864" name="TextBox 1863"/>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865" name="TextBox 1864"/>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866" name="TextBox 1865"/>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867" name="TextBox 1866"/>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868" name="TextBox 1867"/>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869" name="TextBox 1868"/>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870" name="TextBox 1869"/>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871" name="TextBox 1870"/>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872" name="TextBox 1871"/>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873" name="TextBox 1872"/>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874" name="TextBox 1873"/>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875" name="TextBox 1874"/>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876" name="TextBox 1875"/>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877" name="TextBox 1876"/>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878" name="TextBox 1877"/>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879" name="TextBox 1878"/>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880" name="TextBox 1879"/>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881" name="TextBox 1880"/>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882" name="TextBox 1881"/>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883" name="TextBox 1882"/>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884" name="TextBox 1883"/>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885" name="TextBox 1884"/>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886" name="TextBox 1885"/>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887" name="TextBox 1886"/>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888" name="TextBox 1887"/>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889" name="TextBox 1888"/>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890" name="TextBox 1889"/>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891" name="TextBox 1890"/>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892" name="TextBox 1891"/>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893" name="TextBox 1892"/>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894" name="TextBox 1893"/>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895" name="TextBox 1894"/>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896" name="TextBox 1895"/>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897" name="TextBox 1896"/>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898" name="TextBox 1897"/>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899" name="TextBox 1898"/>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900" name="TextBox 1899"/>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901" name="TextBox 1900"/>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902" name="TextBox 1901"/>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903" name="TextBox 1902"/>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904" name="TextBox 1903"/>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905" name="TextBox 1904"/>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906" name="TextBox 1905"/>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907" name="TextBox 1906"/>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908" name="TextBox 1907"/>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909" name="TextBox 1908"/>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910" name="TextBox 1909"/>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911" name="TextBox 1910"/>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912" name="TextBox 1911"/>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913" name="TextBox 1912"/>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914" name="TextBox 1913"/>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915" name="TextBox 1914"/>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916" name="TextBox 1915"/>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917" name="TextBox 1916"/>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918" name="TextBox 1917"/>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919" name="TextBox 1918"/>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920" name="TextBox 1919"/>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921" name="TextBox 1920"/>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922" name="TextBox 1921"/>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923" name="TextBox 1922"/>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924" name="TextBox 1923"/>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925" name="TextBox 1924"/>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926" name="TextBox 1925"/>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927" name="TextBox 1926"/>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928" name="TextBox 1927"/>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929" name="TextBox 1928"/>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930" name="TextBox 1929"/>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931" name="TextBox 1930"/>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932" name="TextBox 1931"/>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933" name="TextBox 1932"/>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934" name="TextBox 1933"/>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935" name="TextBox 1934"/>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936" name="TextBox 1935"/>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937" name="TextBox 1936"/>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938" name="TextBox 1937"/>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939" name="TextBox 1938"/>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940" name="TextBox 1939"/>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941" name="TextBox 1940"/>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942" name="TextBox 1941"/>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943" name="TextBox 1942"/>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944" name="TextBox 1943"/>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945" name="TextBox 1944"/>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946" name="TextBox 1945"/>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947" name="TextBox 1946"/>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948" name="TextBox 1947"/>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949" name="TextBox 1948"/>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950" name="TextBox 1949"/>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951" name="TextBox 1950"/>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952" name="TextBox 1951"/>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953" name="TextBox 1952"/>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954" name="TextBox 1953"/>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955" name="TextBox 1954"/>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956" name="TextBox 1955"/>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957" name="TextBox 1956"/>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958" name="TextBox 1957"/>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959" name="TextBox 1958"/>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960" name="TextBox 1959"/>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961" name="TextBox 1960"/>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962" name="TextBox 1961"/>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963" name="TextBox 1962"/>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964" name="TextBox 1963"/>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965" name="TextBox 1964"/>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966" name="TextBox 1965"/>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967" name="TextBox 1966"/>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968" name="TextBox 1967"/>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969" name="TextBox 1968"/>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970" name="TextBox 1969"/>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971" name="TextBox 1970"/>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972" name="TextBox 1971"/>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973" name="TextBox 1972"/>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974" name="TextBox 1973"/>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975" name="TextBox 1974"/>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976" name="TextBox 1975"/>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977" name="TextBox 1976"/>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978" name="TextBox 1977"/>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979" name="TextBox 1978"/>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980" name="TextBox 1979"/>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981" name="TextBox 1980"/>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982" name="TextBox 1981"/>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983" name="TextBox 1982"/>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984" name="TextBox 1983"/>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985" name="TextBox 1984"/>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986" name="TextBox 1985"/>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987" name="TextBox 1986"/>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988" name="TextBox 1987"/>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989" name="TextBox 1988"/>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990" name="TextBox 1989"/>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991" name="TextBox 1990"/>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992" name="TextBox 1991"/>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993" name="TextBox 1992"/>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994" name="TextBox 1993"/>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995" name="TextBox 1994"/>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996" name="TextBox 1995"/>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999" name="TextBox 1998"/>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000" name="TextBox 1999"/>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001" name="TextBox 2000"/>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002" name="TextBox 2001"/>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003" name="TextBox 2002"/>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004" name="TextBox 2003"/>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005" name="TextBox 2004"/>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006" name="TextBox 2005"/>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007" name="TextBox 2006"/>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008" name="TextBox 2007"/>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009" name="TextBox 2008"/>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010" name="TextBox 2009"/>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011" name="TextBox 2010"/>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012" name="TextBox 2011"/>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013" name="TextBox 2012"/>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014" name="TextBox 2013"/>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015" name="TextBox 2014"/>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016" name="TextBox 2015"/>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017" name="TextBox 2016"/>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018" name="TextBox 2017"/>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019" name="TextBox 2018"/>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020" name="TextBox 2019"/>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021" name="TextBox 2020"/>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022" name="TextBox 2021"/>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023" name="TextBox 2022"/>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024" name="TextBox 2023"/>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025" name="TextBox 2024"/>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026" name="TextBox 2025"/>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027" name="TextBox 2026"/>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028" name="TextBox 2027"/>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029" name="TextBox 2028"/>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030" name="TextBox 2029"/>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031" name="TextBox 2030"/>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032" name="TextBox 2031"/>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033" name="TextBox 2032"/>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034" name="TextBox 2033"/>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035" name="TextBox 2034"/>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036" name="TextBox 2035"/>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037" name="TextBox 2036"/>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038" name="TextBox 2037"/>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039" name="TextBox 2038"/>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040" name="TextBox 2039"/>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041" name="TextBox 2040"/>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042" name="TextBox 2041"/>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043" name="TextBox 2042"/>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044" name="TextBox 2043"/>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045" name="TextBox 2044"/>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046" name="TextBox 2045"/>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047" name="TextBox 2046"/>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048" name="TextBox 2047"/>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049" name="TextBox 2048"/>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050" name="TextBox 2049"/>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051" name="TextBox 2050"/>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052" name="TextBox 2051"/>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053" name="TextBox 2052"/>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054" name="TextBox 2053"/>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055" name="TextBox 2054"/>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056" name="TextBox 2055"/>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057" name="TextBox 2056"/>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058" name="TextBox 2057"/>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059" name="TextBox 2058"/>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060" name="TextBox 2059"/>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061" name="TextBox 2060"/>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062" name="TextBox 2061"/>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063" name="TextBox 2062"/>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064" name="TextBox 2063"/>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065" name="TextBox 2064"/>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066" name="TextBox 2065"/>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067" name="TextBox 2066"/>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068" name="TextBox 2067"/>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069" name="TextBox 2068"/>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070" name="TextBox 2069"/>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071" name="TextBox 2070"/>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072" name="TextBox 2071"/>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073" name="TextBox 2072"/>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074" name="TextBox 2073"/>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075" name="TextBox 2074"/>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076" name="TextBox 2075"/>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077" name="TextBox 2076"/>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078" name="TextBox 2077"/>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079" name="TextBox 2078"/>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080" name="TextBox 2079"/>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081" name="TextBox 2080"/>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082" name="TextBox 2081"/>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083" name="TextBox 2082"/>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084" name="TextBox 2083"/>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085" name="TextBox 2084"/>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086" name="TextBox 2085"/>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087" name="TextBox 2086"/>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088" name="TextBox 2087"/>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089" name="TextBox 2088"/>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090" name="TextBox 2089"/>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091" name="TextBox 2090"/>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092" name="TextBox 2091"/>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093" name="TextBox 2092"/>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094" name="TextBox 2093"/>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095" name="TextBox 2094"/>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096" name="TextBox 2095"/>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097" name="TextBox 2096"/>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098" name="TextBox 2097"/>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099" name="TextBox 2098"/>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100" name="TextBox 2099"/>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101" name="TextBox 2100"/>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102" name="TextBox 2101"/>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103" name="TextBox 2102"/>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104" name="TextBox 2103"/>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105" name="TextBox 2104"/>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106" name="TextBox 2105"/>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107" name="TextBox 2106"/>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108" name="TextBox 2107"/>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109" name="TextBox 2108"/>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110" name="TextBox 2109"/>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111" name="TextBox 2110"/>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112" name="TextBox 2111"/>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113" name="TextBox 2112"/>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114" name="TextBox 2113"/>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115" name="TextBox 2114"/>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116" name="TextBox 2115"/>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117" name="TextBox 2116"/>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118" name="TextBox 2117"/>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119" name="TextBox 2118"/>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120" name="TextBox 2119"/>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121" name="TextBox 2120"/>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122" name="TextBox 2121"/>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123" name="TextBox 2122"/>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124" name="TextBox 2123"/>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125" name="TextBox 2124"/>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126" name="TextBox 2125"/>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127" name="TextBox 2126"/>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128" name="TextBox 2127"/>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129" name="TextBox 2128"/>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130" name="TextBox 2129"/>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131" name="TextBox 2130"/>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132" name="TextBox 2131"/>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133" name="TextBox 2132"/>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134" name="TextBox 2133"/>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135" name="TextBox 2134"/>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136" name="TextBox 2135"/>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137" name="TextBox 2136"/>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138" name="TextBox 2137"/>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139" name="TextBox 2138"/>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140" name="TextBox 2139"/>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141" name="TextBox 2140"/>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142" name="TextBox 2141"/>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143" name="TextBox 2142"/>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144" name="TextBox 2143"/>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145" name="TextBox 2144"/>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146" name="TextBox 2145"/>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147" name="TextBox 2146"/>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148" name="TextBox 2147"/>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149" name="TextBox 2148"/>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150" name="TextBox 2149"/>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151" name="TextBox 2150"/>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152" name="TextBox 2151"/>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153" name="TextBox 2152"/>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154" name="TextBox 2153"/>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155" name="TextBox 2154"/>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156" name="TextBox 2155"/>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157" name="TextBox 2156"/>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158" name="TextBox 2157"/>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159" name="TextBox 2158"/>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160" name="TextBox 2159"/>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161" name="TextBox 2160"/>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162" name="TextBox 2161"/>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163" name="TextBox 2162"/>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164" name="TextBox 2163"/>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165" name="TextBox 2164"/>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166" name="TextBox 2165"/>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167" name="TextBox 2166"/>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168" name="TextBox 2167"/>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169" name="TextBox 2168"/>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170" name="TextBox 2169"/>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171" name="TextBox 2170"/>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172" name="TextBox 2171"/>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173" name="TextBox 2172"/>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174" name="TextBox 2173"/>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175" name="TextBox 2174"/>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176" name="TextBox 2175"/>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177" name="TextBox 2176"/>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178" name="TextBox 2177"/>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179" name="TextBox 2178"/>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180" name="TextBox 2179"/>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181" name="TextBox 2180"/>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182" name="TextBox 2181"/>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183" name="TextBox 2182"/>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184" name="TextBox 2183"/>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185" name="TextBox 2184"/>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186" name="TextBox 2185"/>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187" name="TextBox 2186"/>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188" name="TextBox 2187"/>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189" name="TextBox 2188"/>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190" name="TextBox 2189"/>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191" name="TextBox 2190"/>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192" name="TextBox 2191"/>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193" name="TextBox 2192"/>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194" name="TextBox 2193"/>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195" name="TextBox 2194"/>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196" name="TextBox 2195"/>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197" name="TextBox 2196"/>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198" name="TextBox 2197"/>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199" name="TextBox 2198"/>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200" name="TextBox 2199"/>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201" name="TextBox 2200"/>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202" name="TextBox 2201"/>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203" name="TextBox 2202"/>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204" name="TextBox 2203"/>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205" name="TextBox 2204"/>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206" name="TextBox 2205"/>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207" name="TextBox 2206"/>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208" name="TextBox 2207"/>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209" name="TextBox 2208"/>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210" name="TextBox 2209"/>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211" name="TextBox 2210"/>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212" name="TextBox 2211"/>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213" name="TextBox 2212"/>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214" name="TextBox 2213"/>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215" name="TextBox 2214"/>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216" name="TextBox 2215"/>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217" name="TextBox 2216"/>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218" name="TextBox 2217"/>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219" name="TextBox 2218"/>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220" name="TextBox 221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221" name="TextBox 222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222" name="TextBox 222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223" name="TextBox 222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224" name="TextBox 222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225" name="TextBox 222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226" name="TextBox 222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227" name="TextBox 222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228" name="TextBox 222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229" name="TextBox 222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230" name="TextBox 222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231" name="TextBox 223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232" name="TextBox 223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233" name="TextBox 223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234" name="TextBox 223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235" name="TextBox 223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236" name="TextBox 223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237" name="TextBox 223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238" name="TextBox 223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239" name="TextBox 223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240" name="TextBox 223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241" name="TextBox 224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242" name="TextBox 224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243" name="TextBox 224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244" name="TextBox 224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245" name="TextBox 224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246" name="TextBox 224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247" name="TextBox 224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248" name="TextBox 224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249" name="TextBox 224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250" name="TextBox 224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251" name="TextBox 225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252" name="TextBox 225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253" name="TextBox 225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254" name="TextBox 225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255" name="TextBox 225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256" name="TextBox 225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257" name="TextBox 225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258" name="TextBox 225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259" name="TextBox 225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260" name="TextBox 225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261" name="TextBox 226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262" name="TextBox 226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263" name="TextBox 226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264" name="TextBox 226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265" name="TextBox 226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266" name="TextBox 226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267" name="TextBox 226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268" name="TextBox 226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269" name="TextBox 226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270" name="TextBox 226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271" name="TextBox 227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272" name="TextBox 227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273" name="TextBox 227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274" name="TextBox 227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275" name="TextBox 227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276" name="TextBox 227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277" name="TextBox 227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278" name="TextBox 227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279" name="TextBox 227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280" name="TextBox 227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281" name="TextBox 228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282" name="TextBox 228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283" name="TextBox 228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284" name="TextBox 228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285" name="TextBox 228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286" name="TextBox 228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287" name="TextBox 228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288" name="TextBox 228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289" name="TextBox 228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290" name="TextBox 228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291" name="TextBox 229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292" name="TextBox 229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293" name="TextBox 229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294" name="TextBox 229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295" name="TextBox 229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296" name="TextBox 229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297" name="TextBox 229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298" name="TextBox 229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299" name="TextBox 229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300" name="TextBox 229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301" name="TextBox 230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302" name="TextBox 230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303" name="TextBox 230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304" name="TextBox 230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305" name="TextBox 230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306" name="TextBox 230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307" name="TextBox 230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308" name="TextBox 230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309" name="TextBox 230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310" name="TextBox 230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311" name="TextBox 231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312" name="TextBox 231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313" name="TextBox 231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314" name="TextBox 231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315" name="TextBox 231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316" name="TextBox 231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317" name="TextBox 231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318" name="TextBox 231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319" name="TextBox 231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320" name="TextBox 231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321" name="TextBox 232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322" name="TextBox 232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323" name="TextBox 232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324" name="TextBox 232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325" name="TextBox 232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326" name="TextBox 232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327" name="TextBox 232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328" name="TextBox 232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329" name="TextBox 232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330" name="TextBox 232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331" name="TextBox 233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332" name="TextBox 233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333" name="TextBox 233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334" name="TextBox 233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335" name="TextBox 233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336" name="TextBox 233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337" name="TextBox 233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338" name="TextBox 233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339" name="TextBox 233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340" name="TextBox 233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341" name="TextBox 234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342" name="TextBox 234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343" name="TextBox 234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344" name="TextBox 234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345" name="TextBox 234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346" name="TextBox 234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347" name="TextBox 234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348" name="TextBox 234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349" name="TextBox 234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350" name="TextBox 234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351" name="TextBox 235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352" name="TextBox 235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353" name="TextBox 235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354" name="TextBox 235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355" name="TextBox 235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356" name="TextBox 235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357" name="TextBox 235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358" name="TextBox 235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359" name="TextBox 235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360" name="TextBox 235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361" name="TextBox 236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362" name="TextBox 236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363" name="TextBox 236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364" name="TextBox 236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365" name="TextBox 236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366" name="TextBox 236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367" name="TextBox 236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368" name="TextBox 236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369" name="TextBox 236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370" name="TextBox 236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371" name="TextBox 237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372" name="TextBox 237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373" name="TextBox 237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374" name="TextBox 237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375" name="TextBox 237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376" name="TextBox 237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377" name="TextBox 237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378" name="TextBox 237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379" name="TextBox 237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380" name="TextBox 237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381" name="TextBox 238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382" name="TextBox 238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383" name="TextBox 238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384" name="TextBox 238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385" name="TextBox 238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386" name="TextBox 238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387" name="TextBox 238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388" name="TextBox 238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389" name="TextBox 238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390" name="TextBox 238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391" name="TextBox 239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392" name="TextBox 239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393" name="TextBox 239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394" name="TextBox 239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395" name="TextBox 239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396" name="TextBox 239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397" name="TextBox 239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398" name="TextBox 239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399" name="TextBox 239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400" name="TextBox 239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401" name="TextBox 240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402" name="TextBox 240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403" name="TextBox 240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404" name="TextBox 240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405" name="TextBox 240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406" name="TextBox 240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407" name="TextBox 240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408" name="TextBox 240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409" name="TextBox 240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410" name="TextBox 240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411" name="TextBox 241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412" name="TextBox 241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413" name="TextBox 241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414" name="TextBox 241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415" name="TextBox 241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416" name="TextBox 241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417" name="TextBox 241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418" name="TextBox 241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419" name="TextBox 241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420" name="TextBox 241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421" name="TextBox 242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422" name="TextBox 242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423" name="TextBox 242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424" name="TextBox 242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425" name="TextBox 242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426" name="TextBox 242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427" name="TextBox 242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428" name="TextBox 242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429" name="TextBox 242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430" name="TextBox 242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431" name="TextBox 243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432" name="TextBox 243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433" name="TextBox 243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434" name="TextBox 243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435" name="TextBox 243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436" name="TextBox 243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437" name="TextBox 243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438" name="TextBox 243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439" name="TextBox 243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440" name="TextBox 243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441" name="TextBox 244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442" name="TextBox 244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443" name="TextBox 244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444" name="TextBox 244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445" name="TextBox 244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446" name="TextBox 244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447" name="TextBox 244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448" name="TextBox 244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449" name="TextBox 244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450" name="TextBox 244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451" name="TextBox 245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452" name="TextBox 245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453" name="TextBox 245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454" name="TextBox 245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455" name="TextBox 245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456" name="TextBox 245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457" name="TextBox 245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458" name="TextBox 245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459" name="TextBox 245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460" name="TextBox 245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461" name="TextBox 246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462" name="TextBox 246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463" name="TextBox 246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464" name="TextBox 246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465" name="TextBox 246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466" name="TextBox 246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467" name="TextBox 246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468" name="TextBox 246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469" name="TextBox 246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470" name="TextBox 246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471" name="TextBox 247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472" name="TextBox 247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473" name="TextBox 247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474" name="TextBox 247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475" name="TextBox 247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476" name="TextBox 247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477" name="TextBox 247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478" name="TextBox 247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479" name="TextBox 247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480" name="TextBox 247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481" name="TextBox 248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482" name="TextBox 248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483" name="TextBox 248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484" name="TextBox 248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485" name="TextBox 248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486" name="TextBox 248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487" name="TextBox 248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488" name="TextBox 248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489" name="TextBox 248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490" name="TextBox 248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491" name="TextBox 249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492" name="TextBox 249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493" name="TextBox 249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494" name="TextBox 249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495" name="TextBox 249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496" name="TextBox 249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497" name="TextBox 249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498" name="TextBox 249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499" name="TextBox 249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500" name="TextBox 249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501" name="TextBox 250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502" name="TextBox 250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503" name="TextBox 250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504" name="TextBox 250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505" name="TextBox 250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506" name="TextBox 250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507" name="TextBox 250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508" name="TextBox 250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509" name="TextBox 250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510" name="TextBox 250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511" name="TextBox 251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512" name="TextBox 251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513" name="TextBox 251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514" name="TextBox 251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515" name="TextBox 251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516" name="TextBox 251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517" name="TextBox 251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518" name="TextBox 251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519" name="TextBox 251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520" name="TextBox 251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521" name="TextBox 252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522" name="TextBox 252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523" name="TextBox 252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524" name="TextBox 252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525" name="TextBox 252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526" name="TextBox 252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527" name="TextBox 252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528" name="TextBox 252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529" name="TextBox 252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530" name="TextBox 252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531" name="TextBox 253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532" name="TextBox 253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533" name="TextBox 253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534" name="TextBox 253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535" name="TextBox 253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536" name="TextBox 253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537" name="TextBox 253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538" name="TextBox 253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539" name="TextBox 253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540" name="TextBox 253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541" name="TextBox 254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542" name="TextBox 254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543" name="TextBox 254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544" name="TextBox 254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545" name="TextBox 254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546" name="TextBox 254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547" name="TextBox 254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548" name="TextBox 254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549" name="TextBox 254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550" name="TextBox 254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551" name="TextBox 255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552" name="TextBox 255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553" name="TextBox 255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554" name="TextBox 255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555" name="TextBox 255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556" name="TextBox 255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557" name="TextBox 255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558" name="TextBox 255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559" name="TextBox 255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560" name="TextBox 255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561" name="TextBox 256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562" name="TextBox 256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563" name="TextBox 256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564" name="TextBox 256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565" name="TextBox 256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566" name="TextBox 256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567" name="TextBox 256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568" name="TextBox 256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569" name="TextBox 256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570" name="TextBox 256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571" name="TextBox 257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572" name="TextBox 257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573" name="TextBox 257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574" name="TextBox 257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575" name="TextBox 257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576" name="TextBox 257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577" name="TextBox 257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578" name="TextBox 257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579" name="TextBox 257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580" name="TextBox 257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581" name="TextBox 258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582" name="TextBox 258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583" name="TextBox 258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584" name="TextBox 258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585" name="TextBox 258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586" name="TextBox 258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587" name="TextBox 258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588" name="TextBox 258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589" name="TextBox 258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590" name="TextBox 258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591" name="TextBox 259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592" name="TextBox 259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593" name="TextBox 259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594" name="TextBox 259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595" name="TextBox 259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596" name="TextBox 259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597" name="TextBox 259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598" name="TextBox 259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599" name="TextBox 259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600" name="TextBox 259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601" name="TextBox 260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602" name="TextBox 260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603" name="TextBox 260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604" name="TextBox 260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605" name="TextBox 260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606" name="TextBox 260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607" name="TextBox 260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608" name="TextBox 260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609" name="TextBox 260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610" name="TextBox 260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611" name="TextBox 261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612" name="TextBox 261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613" name="TextBox 261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614" name="TextBox 261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615" name="TextBox 261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616" name="TextBox 261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617" name="TextBox 261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618" name="TextBox 261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619" name="TextBox 261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620" name="TextBox 261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621" name="TextBox 262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622" name="TextBox 262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623" name="TextBox 262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624" name="TextBox 262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625" name="TextBox 262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626" name="TextBox 262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627" name="TextBox 262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628" name="TextBox 262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629" name="TextBox 262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630" name="TextBox 262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631" name="TextBox 263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632" name="TextBox 263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633" name="TextBox 263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634" name="TextBox 263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635" name="TextBox 263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636" name="TextBox 263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637" name="TextBox 263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638" name="TextBox 263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639" name="TextBox 263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640" name="TextBox 263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641" name="TextBox 264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642" name="TextBox 264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643" name="TextBox 264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644" name="TextBox 264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645" name="TextBox 264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646" name="TextBox 264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647" name="TextBox 264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648" name="TextBox 264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649" name="TextBox 264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650" name="TextBox 264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651" name="TextBox 265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652" name="TextBox 265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653" name="TextBox 265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654" name="TextBox 265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655" name="TextBox 265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656" name="TextBox 265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657" name="TextBox 265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658" name="TextBox 265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659" name="TextBox 265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660" name="TextBox 265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661" name="TextBox 266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662" name="TextBox 266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663" name="TextBox 266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664" name="TextBox 266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665" name="TextBox 266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666" name="TextBox 266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667" name="TextBox 266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668" name="TextBox 266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669" name="TextBox 266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670" name="TextBox 266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671" name="TextBox 267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672" name="TextBox 267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673" name="TextBox 267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674" name="TextBox 267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675" name="TextBox 267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676" name="TextBox 267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677" name="TextBox 267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678" name="TextBox 267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679" name="TextBox 267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680" name="TextBox 267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681" name="TextBox 268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682" name="TextBox 268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683" name="TextBox 268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684" name="TextBox 268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685" name="TextBox 268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686" name="TextBox 268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687" name="TextBox 268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688" name="TextBox 268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689" name="TextBox 268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690" name="TextBox 268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691" name="TextBox 269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692" name="TextBox 269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693" name="TextBox 269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694" name="TextBox 269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695" name="TextBox 269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696" name="TextBox 269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697" name="TextBox 269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698" name="TextBox 269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699" name="TextBox 269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700" name="TextBox 269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701" name="TextBox 270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702" name="TextBox 270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703" name="TextBox 270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704" name="TextBox 270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705" name="TextBox 270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706" name="TextBox 270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707" name="TextBox 270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708" name="TextBox 270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709" name="TextBox 270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710" name="TextBox 270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711" name="TextBox 271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712" name="TextBox 271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713" name="TextBox 271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714" name="TextBox 271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715" name="TextBox 271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716" name="TextBox 271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717" name="TextBox 271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718" name="TextBox 271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719" name="TextBox 271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720" name="TextBox 271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721" name="TextBox 272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722" name="TextBox 272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723" name="TextBox 272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724" name="TextBox 272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725" name="TextBox 272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726" name="TextBox 272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727" name="TextBox 272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728" name="TextBox 272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729" name="TextBox 272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730" name="TextBox 272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731" name="TextBox 273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732" name="TextBox 273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733" name="TextBox 273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734" name="TextBox 273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735" name="TextBox 273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736" name="TextBox 273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737" name="TextBox 273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738" name="TextBox 273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739" name="TextBox 273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740" name="TextBox 273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741" name="TextBox 274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742" name="TextBox 274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743" name="TextBox 274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744" name="TextBox 274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745" name="TextBox 274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746" name="TextBox 274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747" name="TextBox 274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748" name="TextBox 274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749" name="TextBox 274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750" name="TextBox 274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751" name="TextBox 275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752" name="TextBox 275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753" name="TextBox 275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754" name="TextBox 275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755" name="TextBox 275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756" name="TextBox 275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757" name="TextBox 275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758" name="TextBox 275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759" name="TextBox 275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760" name="TextBox 275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761" name="TextBox 276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762" name="TextBox 276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763" name="TextBox 276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764" name="TextBox 276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765" name="TextBox 276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766" name="TextBox 276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767" name="TextBox 276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768" name="TextBox 276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769" name="TextBox 276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770" name="TextBox 276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771" name="TextBox 277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772" name="TextBox 277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773" name="TextBox 277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774" name="TextBox 277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775" name="TextBox 277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776" name="TextBox 277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777" name="TextBox 277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778" name="TextBox 277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779" name="TextBox 277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780" name="TextBox 277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781" name="TextBox 278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782" name="TextBox 278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783" name="TextBox 278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784" name="TextBox 278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785" name="TextBox 278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786" name="TextBox 278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787" name="TextBox 278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788" name="TextBox 278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789" name="TextBox 278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790" name="TextBox 278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791" name="TextBox 279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792" name="TextBox 279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793" name="TextBox 279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794" name="TextBox 279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795" name="TextBox 279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796" name="TextBox 279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797" name="TextBox 279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798" name="TextBox 279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799" name="TextBox 279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800" name="TextBox 279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801" name="TextBox 280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802" name="TextBox 280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803" name="TextBox 280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804" name="TextBox 280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805" name="TextBox 280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806" name="TextBox 280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807" name="TextBox 280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808" name="TextBox 280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809" name="TextBox 280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810" name="TextBox 280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811" name="TextBox 281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812" name="TextBox 281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813" name="TextBox 281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814" name="TextBox 281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815" name="TextBox 281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816" name="TextBox 281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817" name="TextBox 281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818" name="TextBox 281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819" name="TextBox 281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820" name="TextBox 281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821" name="TextBox 282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822" name="TextBox 282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823" name="TextBox 282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824" name="TextBox 282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825" name="TextBox 282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826" name="TextBox 282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827" name="TextBox 282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828" name="TextBox 282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829" name="TextBox 282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830" name="TextBox 282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831" name="TextBox 283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832" name="TextBox 283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833" name="TextBox 283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834" name="TextBox 283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835" name="TextBox 283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836" name="TextBox 283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837" name="TextBox 283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838" name="TextBox 283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839" name="TextBox 283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840" name="TextBox 283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841" name="TextBox 284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842" name="TextBox 284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843" name="TextBox 284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844" name="TextBox 284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845" name="TextBox 284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846" name="TextBox 284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847" name="TextBox 284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848" name="TextBox 284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849" name="TextBox 284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850" name="TextBox 284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851" name="TextBox 285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852" name="TextBox 285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853" name="TextBox 285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854" name="TextBox 285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855" name="TextBox 285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856" name="TextBox 285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857" name="TextBox 285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858" name="TextBox 285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859" name="TextBox 285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860" name="TextBox 285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861" name="TextBox 286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862" name="TextBox 286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863" name="TextBox 286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864" name="TextBox 286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865" name="TextBox 286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866" name="TextBox 286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867" name="TextBox 286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868" name="TextBox 286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869" name="TextBox 286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870" name="TextBox 286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871" name="TextBox 287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872" name="TextBox 287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873" name="TextBox 287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874" name="TextBox 287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875" name="TextBox 287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876" name="TextBox 287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877" name="TextBox 287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878" name="TextBox 287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879" name="TextBox 287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880" name="TextBox 287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881" name="TextBox 288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882" name="TextBox 288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883" name="TextBox 288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884" name="TextBox 288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885" name="TextBox 288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886" name="TextBox 288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887" name="TextBox 288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888" name="TextBox 288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889" name="TextBox 288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890" name="TextBox 288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891" name="TextBox 289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892" name="TextBox 289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893" name="TextBox 289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894" name="TextBox 289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895" name="TextBox 289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896" name="TextBox 289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897" name="TextBox 289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898" name="TextBox 289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899" name="TextBox 289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900" name="TextBox 289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901" name="TextBox 290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902" name="TextBox 290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903" name="TextBox 290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904" name="TextBox 290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905" name="TextBox 290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906" name="TextBox 290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907" name="TextBox 290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908" name="TextBox 290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909" name="TextBox 290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910" name="TextBox 290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911" name="TextBox 291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912" name="TextBox 291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913" name="TextBox 291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914" name="TextBox 291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915" name="TextBox 291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916" name="TextBox 291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917" name="TextBox 291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918" name="TextBox 291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919" name="TextBox 291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920" name="TextBox 291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921" name="TextBox 292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922" name="TextBox 292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923" name="TextBox 292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924" name="TextBox 292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925" name="TextBox 292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926" name="TextBox 292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927" name="TextBox 292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928" name="TextBox 292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929" name="TextBox 292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930" name="TextBox 292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931" name="TextBox 293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932" name="TextBox 293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933" name="TextBox 293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934" name="TextBox 293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935" name="TextBox 293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936" name="TextBox 293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937" name="TextBox 293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938" name="TextBox 293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939" name="TextBox 293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940" name="TextBox 293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941" name="TextBox 294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942" name="TextBox 294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943" name="TextBox 294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944" name="TextBox 294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945" name="TextBox 294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946" name="TextBox 294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947" name="TextBox 294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948" name="TextBox 294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949" name="TextBox 294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950" name="TextBox 294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951" name="TextBox 295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952" name="TextBox 295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953" name="TextBox 295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954" name="TextBox 295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955" name="TextBox 295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956" name="TextBox 295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957" name="TextBox 295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958" name="TextBox 295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959" name="TextBox 295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960" name="TextBox 295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961" name="TextBox 296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962" name="TextBox 296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963" name="TextBox 296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964" name="TextBox 296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965" name="TextBox 296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966" name="TextBox 296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967" name="TextBox 296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968" name="TextBox 296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969" name="TextBox 296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970" name="TextBox 296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971" name="TextBox 297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972" name="TextBox 297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973" name="TextBox 297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974" name="TextBox 297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975" name="TextBox 297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976" name="TextBox 297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977" name="TextBox 297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978" name="TextBox 297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979" name="TextBox 297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980" name="TextBox 297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981" name="TextBox 298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982" name="TextBox 298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983" name="TextBox 298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984" name="TextBox 298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985" name="TextBox 298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986" name="TextBox 298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987" name="TextBox 298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988" name="TextBox 298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989" name="TextBox 298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990" name="TextBox 298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991" name="TextBox 299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992" name="TextBox 299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993" name="TextBox 299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994" name="TextBox 299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995" name="TextBox 299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996" name="TextBox 299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997" name="TextBox 299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998" name="TextBox 299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999" name="TextBox 299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000" name="TextBox 299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001" name="TextBox 300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002" name="TextBox 300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003" name="TextBox 300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004" name="TextBox 300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005" name="TextBox 300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006" name="TextBox 300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007" name="TextBox 300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008" name="TextBox 300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009" name="TextBox 300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010" name="TextBox 300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011" name="TextBox 301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012" name="TextBox 301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013" name="TextBox 301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014" name="TextBox 301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015" name="TextBox 301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016" name="TextBox 301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017" name="TextBox 301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018" name="TextBox 301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019" name="TextBox 301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020" name="TextBox 301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021" name="TextBox 302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022" name="TextBox 302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023" name="TextBox 302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024" name="TextBox 302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025" name="TextBox 302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026" name="TextBox 302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027" name="TextBox 302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028" name="TextBox 302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029" name="TextBox 302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030" name="TextBox 302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031" name="TextBox 303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032" name="TextBox 303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033" name="TextBox 303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034" name="TextBox 303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035" name="TextBox 303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036" name="TextBox 303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037" name="TextBox 303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038" name="TextBox 303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039" name="TextBox 303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040" name="TextBox 303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041" name="TextBox 304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042" name="TextBox 304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043" name="TextBox 304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044" name="TextBox 304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045" name="TextBox 304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046" name="TextBox 304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047" name="TextBox 304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048" name="TextBox 304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049" name="TextBox 304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050" name="TextBox 304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051" name="TextBox 305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052" name="TextBox 305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053" name="TextBox 305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054" name="TextBox 305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055" name="TextBox 305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056" name="TextBox 305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057" name="TextBox 305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058" name="TextBox 305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059" name="TextBox 305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060" name="TextBox 305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061" name="TextBox 306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062" name="TextBox 306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063" name="TextBox 306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064" name="TextBox 306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065" name="TextBox 306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066" name="TextBox 306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067" name="TextBox 306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068" name="TextBox 306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069" name="TextBox 306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070" name="TextBox 306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071" name="TextBox 307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072" name="TextBox 307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073" name="TextBox 307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074" name="TextBox 307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075" name="TextBox 307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076" name="TextBox 307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077" name="TextBox 307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078" name="TextBox 307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079" name="TextBox 307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080" name="TextBox 307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081" name="TextBox 308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082" name="TextBox 308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083" name="TextBox 308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084" name="TextBox 308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085" name="TextBox 308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086" name="TextBox 308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087" name="TextBox 308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088" name="TextBox 308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089" name="TextBox 308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090" name="TextBox 308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091" name="TextBox 309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092" name="TextBox 309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093" name="TextBox 309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094" name="TextBox 309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095" name="TextBox 309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096" name="TextBox 309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097" name="TextBox 309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098" name="TextBox 309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099" name="TextBox 309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100" name="TextBox 309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101" name="TextBox 310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102" name="TextBox 310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103" name="TextBox 310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104" name="TextBox 310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105" name="TextBox 310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106" name="TextBox 310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107" name="TextBox 310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108" name="TextBox 310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109" name="TextBox 310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110" name="TextBox 310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111" name="TextBox 311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112" name="TextBox 311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113" name="TextBox 311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114" name="TextBox 311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115" name="TextBox 311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116" name="TextBox 311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117" name="TextBox 311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118" name="TextBox 311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119" name="TextBox 311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120" name="TextBox 311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121" name="TextBox 312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122" name="TextBox 312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123" name="TextBox 312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124" name="TextBox 312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125" name="TextBox 312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126" name="TextBox 312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127" name="TextBox 312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128" name="TextBox 312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129" name="TextBox 312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130" name="TextBox 312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131" name="TextBox 313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132" name="TextBox 313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133" name="TextBox 313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134" name="TextBox 313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135" name="TextBox 313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136" name="TextBox 313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137" name="TextBox 313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138" name="TextBox 313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139" name="TextBox 313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140" name="TextBox 313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141" name="TextBox 314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142" name="TextBox 314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143" name="TextBox 314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144" name="TextBox 314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145" name="TextBox 314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146" name="TextBox 314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147" name="TextBox 314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148" name="TextBox 314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149" name="TextBox 314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150" name="TextBox 314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151" name="TextBox 315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152" name="TextBox 315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153" name="TextBox 315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154" name="TextBox 315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155" name="TextBox 315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156" name="TextBox 315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157" name="TextBox 315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158" name="TextBox 315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159" name="TextBox 315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160" name="TextBox 315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161" name="TextBox 316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162" name="TextBox 316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163" name="TextBox 316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164" name="TextBox 316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165" name="TextBox 316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166" name="TextBox 316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167" name="TextBox 316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168" name="TextBox 316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169" name="TextBox 316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170" name="TextBox 316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171" name="TextBox 317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172" name="TextBox 317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173" name="TextBox 317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174" name="TextBox 317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175" name="TextBox 317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176" name="TextBox 317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177" name="TextBox 317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178" name="TextBox 317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179" name="TextBox 317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180" name="TextBox 317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181" name="TextBox 318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182" name="TextBox 318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183" name="TextBox 318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184" name="TextBox 318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185" name="TextBox 318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186" name="TextBox 318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187" name="TextBox 318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188" name="TextBox 318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189" name="TextBox 318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190" name="TextBox 318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191" name="TextBox 319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192" name="TextBox 319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193" name="TextBox 319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194" name="TextBox 319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195" name="TextBox 319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196" name="TextBox 319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197" name="TextBox 319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198" name="TextBox 319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199" name="TextBox 319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200" name="TextBox 319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201" name="TextBox 320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202" name="TextBox 320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203" name="TextBox 320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204" name="TextBox 320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205" name="TextBox 320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206" name="TextBox 320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207" name="TextBox 320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208" name="TextBox 320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209" name="TextBox 320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210" name="TextBox 320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211" name="TextBox 321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212" name="TextBox 321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213" name="TextBox 321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214" name="TextBox 321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215" name="TextBox 321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216" name="TextBox 321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217" name="TextBox 321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218" name="TextBox 321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219" name="TextBox 321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220" name="TextBox 321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221" name="TextBox 322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222" name="TextBox 322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223" name="TextBox 322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224" name="TextBox 322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225" name="TextBox 322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226" name="TextBox 322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227" name="TextBox 322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228" name="TextBox 322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229" name="TextBox 322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230" name="TextBox 322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231" name="TextBox 323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232" name="TextBox 323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233" name="TextBox 323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234" name="TextBox 323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235" name="TextBox 323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236" name="TextBox 323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237" name="TextBox 323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238" name="TextBox 323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239" name="TextBox 323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240" name="TextBox 323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241" name="TextBox 324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242" name="TextBox 324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243" name="TextBox 324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244" name="TextBox 324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245" name="TextBox 324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246" name="TextBox 324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247" name="TextBox 324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248" name="TextBox 324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249" name="TextBox 324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250" name="TextBox 324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251" name="TextBox 325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252" name="TextBox 325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253" name="TextBox 325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254" name="TextBox 325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255" name="TextBox 325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256" name="TextBox 325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257" name="TextBox 325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258" name="TextBox 325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259" name="TextBox 325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260" name="TextBox 325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261" name="TextBox 326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262" name="TextBox 326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263" name="TextBox 326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264" name="TextBox 326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265" name="TextBox 326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266" name="TextBox 326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267" name="TextBox 326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268" name="TextBox 326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269" name="TextBox 326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270" name="TextBox 326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271" name="TextBox 327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272" name="TextBox 327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273" name="TextBox 327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274" name="TextBox 327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275" name="TextBox 327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276" name="TextBox 327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277" name="TextBox 327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278" name="TextBox 327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279" name="TextBox 327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280" name="TextBox 327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281" name="TextBox 328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282" name="TextBox 328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283" name="TextBox 328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284" name="TextBox 328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285" name="TextBox 328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286" name="TextBox 328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287" name="TextBox 328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288" name="TextBox 328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289" name="TextBox 328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290" name="TextBox 328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291" name="TextBox 329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292" name="TextBox 329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293" name="TextBox 329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294" name="TextBox 329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295" name="TextBox 329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296" name="TextBox 329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297" name="TextBox 329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298" name="TextBox 329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299" name="TextBox 329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300" name="TextBox 329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301" name="TextBox 330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302" name="TextBox 330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303" name="TextBox 330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304" name="TextBox 330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305" name="TextBox 330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306" name="TextBox 330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307" name="TextBox 330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308" name="TextBox 330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309" name="TextBox 330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310" name="TextBox 330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311" name="TextBox 331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312" name="TextBox 331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313" name="TextBox 331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314" name="TextBox 331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315" name="TextBox 331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316" name="TextBox 331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317" name="TextBox 331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318" name="TextBox 331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319" name="TextBox 331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320" name="TextBox 331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321" name="TextBox 332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322" name="TextBox 332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323" name="TextBox 332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324" name="TextBox 332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325" name="TextBox 332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326" name="TextBox 332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327" name="TextBox 332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328" name="TextBox 332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329" name="TextBox 332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330" name="TextBox 332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331" name="TextBox 333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332" name="TextBox 333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333" name="TextBox 333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334" name="TextBox 333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335" name="TextBox 333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336" name="TextBox 333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337" name="TextBox 333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338" name="TextBox 333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339" name="TextBox 333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340" name="TextBox 333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341" name="TextBox 334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342" name="TextBox 334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343" name="TextBox 334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344" name="TextBox 334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345" name="TextBox 334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346" name="TextBox 334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347" name="TextBox 334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348" name="TextBox 334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349" name="TextBox 334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350" name="TextBox 334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351" name="TextBox 335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352" name="TextBox 335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353" name="TextBox 335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354" name="TextBox 335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355" name="TextBox 335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356" name="TextBox 335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357" name="TextBox 335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358" name="TextBox 335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359" name="TextBox 335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360" name="TextBox 335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361" name="TextBox 336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362" name="TextBox 336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363" name="TextBox 336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364" name="TextBox 336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365" name="TextBox 336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366" name="TextBox 336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367" name="TextBox 336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368" name="TextBox 336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369" name="TextBox 336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370" name="TextBox 336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371" name="TextBox 337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372" name="TextBox 337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373" name="TextBox 337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374" name="TextBox 337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375" name="TextBox 337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376" name="TextBox 337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377" name="TextBox 337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378" name="TextBox 337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379" name="TextBox 337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380" name="TextBox 337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381" name="TextBox 338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382" name="TextBox 338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383" name="TextBox 338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384" name="TextBox 338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385" name="TextBox 338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386" name="TextBox 338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387" name="TextBox 338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388" name="TextBox 338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389" name="TextBox 338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390" name="TextBox 338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391" name="TextBox 339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392" name="TextBox 339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393" name="TextBox 339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394" name="TextBox 339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395" name="TextBox 339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396" name="TextBox 339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397" name="TextBox 339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398" name="TextBox 339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399" name="TextBox 339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400" name="TextBox 339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401" name="TextBox 340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402" name="TextBox 340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403" name="TextBox 340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404" name="TextBox 340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405" name="TextBox 340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406" name="TextBox 340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407" name="TextBox 340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408" name="TextBox 340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409" name="TextBox 340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410" name="TextBox 340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411" name="TextBox 341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412" name="TextBox 341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413" name="TextBox 341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414" name="TextBox 341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415" name="TextBox 341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416" name="TextBox 341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417" name="TextBox 341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418" name="TextBox 341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419" name="TextBox 341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420" name="TextBox 341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421" name="TextBox 342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422" name="TextBox 342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423" name="TextBox 342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424" name="TextBox 342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425" name="TextBox 342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426" name="TextBox 342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427" name="TextBox 342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428" name="TextBox 342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429" name="TextBox 342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430" name="TextBox 342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431" name="TextBox 343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432" name="TextBox 343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433" name="TextBox 343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434" name="TextBox 343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435" name="TextBox 343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436" name="TextBox 343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437" name="TextBox 343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438" name="TextBox 343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439" name="TextBox 343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440" name="TextBox 343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441" name="TextBox 344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442" name="TextBox 344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443" name="TextBox 344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444" name="TextBox 344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445" name="TextBox 344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446" name="TextBox 344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447" name="TextBox 344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448" name="TextBox 344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449" name="TextBox 344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450" name="TextBox 344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451" name="TextBox 345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452" name="TextBox 345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453" name="TextBox 345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454" name="TextBox 345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455" name="TextBox 345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456" name="TextBox 345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457" name="TextBox 345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458" name="TextBox 345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459" name="TextBox 345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460" name="TextBox 345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461" name="TextBox 346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462" name="TextBox 346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463" name="TextBox 346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464" name="TextBox 346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465" name="TextBox 346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466" name="TextBox 346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467" name="TextBox 346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468" name="TextBox 346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469" name="TextBox 346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470" name="TextBox 346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471" name="TextBox 347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472" name="TextBox 347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473" name="TextBox 347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474" name="TextBox 347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475" name="TextBox 347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476" name="TextBox 347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477" name="TextBox 347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478" name="TextBox 347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479" name="TextBox 347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480" name="TextBox 347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481" name="TextBox 348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482" name="TextBox 348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483" name="TextBox 348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484" name="TextBox 348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485" name="TextBox 348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486" name="TextBox 348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487" name="TextBox 348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488" name="TextBox 348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489" name="TextBox 348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490" name="TextBox 348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491" name="TextBox 349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492" name="TextBox 349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493" name="TextBox 349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494" name="TextBox 349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495" name="TextBox 349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496" name="TextBox 349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497" name="TextBox 349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498" name="TextBox 349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499" name="TextBox 349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500" name="TextBox 349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501" name="TextBox 350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502" name="TextBox 350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503" name="TextBox 350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504" name="TextBox 350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505" name="TextBox 350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506" name="TextBox 350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507" name="TextBox 350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508" name="TextBox 350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509" name="TextBox 350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510" name="TextBox 350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511" name="TextBox 351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512" name="TextBox 351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513" name="TextBox 351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514" name="TextBox 351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515" name="TextBox 351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516" name="TextBox 351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517" name="TextBox 351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518" name="TextBox 351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519" name="TextBox 351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520" name="TextBox 351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521" name="TextBox 352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522" name="TextBox 352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523" name="TextBox 352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524" name="TextBox 352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525" name="TextBox 352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526" name="TextBox 352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527" name="TextBox 352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528" name="TextBox 352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529" name="TextBox 352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530" name="TextBox 352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531" name="TextBox 353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532" name="TextBox 353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533" name="TextBox 353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534" name="TextBox 353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535" name="TextBox 353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536" name="TextBox 353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537" name="TextBox 353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538" name="TextBox 353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539" name="TextBox 353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540" name="TextBox 353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541" name="TextBox 354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542" name="TextBox 354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543" name="TextBox 354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544" name="TextBox 354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545" name="TextBox 354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546" name="TextBox 354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547" name="TextBox 354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548" name="TextBox 354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549" name="TextBox 354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550" name="TextBox 354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551" name="TextBox 355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552" name="TextBox 355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553" name="TextBox 355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554" name="TextBox 355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555" name="TextBox 355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556" name="TextBox 355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557" name="TextBox 355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558" name="TextBox 355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559" name="TextBox 355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560" name="TextBox 355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561" name="TextBox 356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562" name="TextBox 356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563" name="TextBox 356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564" name="TextBox 356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565" name="TextBox 356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566" name="TextBox 356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567" name="TextBox 356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568" name="TextBox 356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569" name="TextBox 356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570" name="TextBox 356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571" name="TextBox 357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572" name="TextBox 357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573" name="TextBox 357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574" name="TextBox 357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575" name="TextBox 357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576" name="TextBox 357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577" name="TextBox 357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578" name="TextBox 357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579" name="TextBox 357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580" name="TextBox 357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581" name="TextBox 358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582" name="TextBox 358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583" name="TextBox 358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584" name="TextBox 358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585" name="TextBox 358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586" name="TextBox 358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587" name="TextBox 358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588" name="TextBox 358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589" name="TextBox 358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590" name="TextBox 358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591" name="TextBox 359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592" name="TextBox 359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593" name="TextBox 359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594" name="TextBox 359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595" name="TextBox 359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596" name="TextBox 359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597" name="TextBox 359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598" name="TextBox 359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599" name="TextBox 359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600" name="TextBox 359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601" name="TextBox 360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602" name="TextBox 360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603" name="TextBox 360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604" name="TextBox 360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605" name="TextBox 360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606" name="TextBox 360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607" name="TextBox 360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608" name="TextBox 360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609" name="TextBox 360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610" name="TextBox 360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611" name="TextBox 361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612" name="TextBox 361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613" name="TextBox 361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614" name="TextBox 361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615" name="TextBox 361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616" name="TextBox 361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617" name="TextBox 361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618" name="TextBox 361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619" name="TextBox 361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620" name="TextBox 361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621" name="TextBox 362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622" name="TextBox 362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623" name="TextBox 362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624" name="TextBox 362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625" name="TextBox 362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626" name="TextBox 362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627" name="TextBox 362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628" name="TextBox 362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629" name="TextBox 362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630" name="TextBox 362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631" name="TextBox 363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632" name="TextBox 363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633" name="TextBox 363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634" name="TextBox 363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635" name="TextBox 363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636" name="TextBox 363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637" name="TextBox 363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638" name="TextBox 363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639" name="TextBox 363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640" name="TextBox 363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641" name="TextBox 364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642" name="TextBox 364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643" name="TextBox 364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644" name="TextBox 364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645" name="TextBox 364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646" name="TextBox 364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647" name="TextBox 364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648" name="TextBox 364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649" name="TextBox 364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650" name="TextBox 364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651" name="TextBox 365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652" name="TextBox 365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653" name="TextBox 365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654" name="TextBox 365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655" name="TextBox 365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656" name="TextBox 365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657" name="TextBox 365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658" name="TextBox 365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659" name="TextBox 365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660" name="TextBox 365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661" name="TextBox 366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662" name="TextBox 366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663" name="TextBox 366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664" name="TextBox 366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665" name="TextBox 366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666" name="TextBox 366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667" name="TextBox 366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668" name="TextBox 366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669" name="TextBox 366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670" name="TextBox 366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671" name="TextBox 367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672" name="TextBox 367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673" name="TextBox 367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674" name="TextBox 367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675" name="TextBox 367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676" name="TextBox 367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677" name="TextBox 367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678" name="TextBox 367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679" name="TextBox 367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680" name="TextBox 367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681" name="TextBox 368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682" name="TextBox 368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683" name="TextBox 368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684" name="TextBox 368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685" name="TextBox 368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686" name="TextBox 368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687" name="TextBox 368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688" name="TextBox 368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689" name="TextBox 368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690" name="TextBox 368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691" name="TextBox 369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692" name="TextBox 369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693" name="TextBox 369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694" name="TextBox 369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695" name="TextBox 369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696" name="TextBox 369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697" name="TextBox 369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698" name="TextBox 369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699" name="TextBox 369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700" name="TextBox 369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701" name="TextBox 370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702" name="TextBox 370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703" name="TextBox 370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704" name="TextBox 370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705" name="TextBox 370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706" name="TextBox 370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707" name="TextBox 370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708" name="TextBox 370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709" name="TextBox 370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710" name="TextBox 370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711" name="TextBox 371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712" name="TextBox 371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713" name="TextBox 371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714" name="TextBox 371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715" name="TextBox 371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716" name="TextBox 371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717" name="TextBox 371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718" name="TextBox 371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719" name="TextBox 371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720" name="TextBox 371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721" name="TextBox 372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722" name="TextBox 372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723" name="TextBox 372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724" name="TextBox 372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725" name="TextBox 372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726" name="TextBox 372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727" name="TextBox 372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728" name="TextBox 372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729" name="TextBox 372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730" name="TextBox 372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731" name="TextBox 373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732" name="TextBox 373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733" name="TextBox 373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734" name="TextBox 373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735" name="TextBox 373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736" name="TextBox 373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737" name="TextBox 373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738" name="TextBox 373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739" name="TextBox 373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740" name="TextBox 373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741" name="TextBox 374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742" name="TextBox 374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743" name="TextBox 374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744" name="TextBox 374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745" name="TextBox 374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746" name="TextBox 374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747" name="TextBox 374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748" name="TextBox 374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749" name="TextBox 374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750" name="TextBox 374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751" name="TextBox 375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752" name="TextBox 375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753" name="TextBox 375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754" name="TextBox 375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755" name="TextBox 375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756" name="TextBox 375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757" name="TextBox 375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758" name="TextBox 375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759" name="TextBox 375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760" name="TextBox 375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761" name="TextBox 376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762" name="TextBox 376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763" name="TextBox 376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764" name="TextBox 376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765" name="TextBox 376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766" name="TextBox 376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767" name="TextBox 376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768" name="TextBox 376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769" name="TextBox 376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770" name="TextBox 376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771" name="TextBox 377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772" name="TextBox 377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773" name="TextBox 377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774" name="TextBox 377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775" name="TextBox 377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776" name="TextBox 377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777" name="TextBox 377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778" name="TextBox 377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779" name="TextBox 377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780" name="TextBox 377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781" name="TextBox 378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782" name="TextBox 378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783" name="TextBox 378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784" name="TextBox 378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785" name="TextBox 378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786" name="TextBox 378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787" name="TextBox 378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788" name="TextBox 378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789" name="TextBox 378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790" name="TextBox 378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791" name="TextBox 379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792" name="TextBox 379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793" name="TextBox 379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794" name="TextBox 379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795" name="TextBox 379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796" name="TextBox 379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797" name="TextBox 379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798" name="TextBox 379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799" name="TextBox 379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800" name="TextBox 379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801" name="TextBox 380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802" name="TextBox 380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803" name="TextBox 380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804" name="TextBox 380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805" name="TextBox 380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806" name="TextBox 380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807" name="TextBox 380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808" name="TextBox 380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809" name="TextBox 380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810" name="TextBox 380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811" name="TextBox 381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812" name="TextBox 381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813" name="TextBox 381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814" name="TextBox 381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815" name="TextBox 381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816" name="TextBox 381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817" name="TextBox 381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818" name="TextBox 381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819" name="TextBox 381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820" name="TextBox 381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821" name="TextBox 382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822" name="TextBox 382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823" name="TextBox 382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824" name="TextBox 382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825" name="TextBox 382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826" name="TextBox 382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827" name="TextBox 382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828" name="TextBox 382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829" name="TextBox 382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830" name="TextBox 382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831" name="TextBox 383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832" name="TextBox 383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833" name="TextBox 383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834" name="TextBox 383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835" name="TextBox 383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836" name="TextBox 383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837" name="TextBox 383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838" name="TextBox 383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839" name="TextBox 383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840" name="TextBox 383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841" name="TextBox 384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842" name="TextBox 384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843" name="TextBox 384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844" name="TextBox 384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845" name="TextBox 384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846" name="TextBox 384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847" name="TextBox 384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848" name="TextBox 384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849" name="TextBox 384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850" name="TextBox 384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851" name="TextBox 385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852" name="TextBox 385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853" name="TextBox 385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854" name="TextBox 385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855" name="TextBox 385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856" name="TextBox 385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857" name="TextBox 385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858" name="TextBox 385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859" name="TextBox 385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860" name="TextBox 385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861" name="TextBox 386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862" name="TextBox 386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863" name="TextBox 386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864" name="TextBox 386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865" name="TextBox 386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866" name="TextBox 386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867" name="TextBox 386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868" name="TextBox 386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869" name="TextBox 386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870" name="TextBox 386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871" name="TextBox 387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872" name="TextBox 387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873" name="TextBox 387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874" name="TextBox 387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875" name="TextBox 387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876" name="TextBox 387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877" name="TextBox 387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878" name="TextBox 387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879" name="TextBox 387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880" name="TextBox 387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881" name="TextBox 388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882" name="TextBox 388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883" name="TextBox 388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884" name="TextBox 388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885" name="TextBox 388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886" name="TextBox 388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887" name="TextBox 388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888" name="TextBox 388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889" name="TextBox 388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890" name="TextBox 388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891" name="TextBox 389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892" name="TextBox 389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893" name="TextBox 389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894" name="TextBox 389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895" name="TextBox 389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896" name="TextBox 389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897" name="TextBox 389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898" name="TextBox 389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899" name="TextBox 389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900" name="TextBox 389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901" name="TextBox 390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902" name="TextBox 390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903" name="TextBox 390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904" name="TextBox 390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905" name="TextBox 390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906" name="TextBox 390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907" name="TextBox 390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908" name="TextBox 390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909" name="TextBox 390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910" name="TextBox 390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911" name="TextBox 391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912" name="TextBox 391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913" name="TextBox 391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914" name="TextBox 391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915" name="TextBox 391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916" name="TextBox 391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917" name="TextBox 391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918" name="TextBox 391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919" name="TextBox 391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920" name="TextBox 391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921" name="TextBox 392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922" name="TextBox 392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923" name="TextBox 392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924" name="TextBox 392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925" name="TextBox 392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926" name="TextBox 392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927" name="TextBox 392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928" name="TextBox 392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929" name="TextBox 392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930" name="TextBox 392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931" name="TextBox 393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932" name="TextBox 393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933" name="TextBox 393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934" name="TextBox 393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935" name="TextBox 393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936" name="TextBox 393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937" name="TextBox 393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938" name="TextBox 393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939" name="TextBox 393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940" name="TextBox 393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941" name="TextBox 394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942" name="TextBox 394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943" name="TextBox 394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944" name="TextBox 394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945" name="TextBox 394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946" name="TextBox 394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947" name="TextBox 394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948" name="TextBox 394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949" name="TextBox 394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950" name="TextBox 394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951" name="TextBox 395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952" name="TextBox 395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953" name="TextBox 395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954" name="TextBox 395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955" name="TextBox 395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956" name="TextBox 395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957" name="TextBox 395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958" name="TextBox 395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959" name="TextBox 395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960" name="TextBox 395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961" name="TextBox 396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962" name="TextBox 396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963" name="TextBox 396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964" name="TextBox 396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965" name="TextBox 396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966" name="TextBox 396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967" name="TextBox 396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968" name="TextBox 396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969" name="TextBox 396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970" name="TextBox 396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971" name="TextBox 397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972" name="TextBox 397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973" name="TextBox 397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974" name="TextBox 397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975" name="TextBox 397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976" name="TextBox 397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977" name="TextBox 397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978" name="TextBox 397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979" name="TextBox 397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980" name="TextBox 397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981" name="TextBox 398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982" name="TextBox 398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983" name="TextBox 398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984" name="TextBox 398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985" name="TextBox 398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986" name="TextBox 398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987" name="TextBox 398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988" name="TextBox 398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989" name="TextBox 398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990" name="TextBox 398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991" name="TextBox 399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992" name="TextBox 399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993" name="TextBox 399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994" name="TextBox 399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995" name="TextBox 399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996" name="TextBox 399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997" name="TextBox 399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998" name="TextBox 399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999" name="TextBox 399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000" name="TextBox 399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001" name="TextBox 400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002" name="TextBox 400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003" name="TextBox 400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004" name="TextBox 400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005" name="TextBox 400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006" name="TextBox 400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007" name="TextBox 400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008" name="TextBox 400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009" name="TextBox 400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010" name="TextBox 400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011" name="TextBox 401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012" name="TextBox 401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013" name="TextBox 401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014" name="TextBox 401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015" name="TextBox 401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016" name="TextBox 401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017" name="TextBox 401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018" name="TextBox 401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019" name="TextBox 401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020" name="TextBox 401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021" name="TextBox 402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022" name="TextBox 402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023" name="TextBox 402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024" name="TextBox 402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025" name="TextBox 402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026" name="TextBox 402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027" name="TextBox 402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028" name="TextBox 402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029" name="TextBox 402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030" name="TextBox 402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031" name="TextBox 403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032" name="TextBox 403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033" name="TextBox 403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034" name="TextBox 403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035" name="TextBox 403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036" name="TextBox 403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037" name="TextBox 403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038" name="TextBox 403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039" name="TextBox 403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040" name="TextBox 403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041" name="TextBox 404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042" name="TextBox 404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043" name="TextBox 404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044" name="TextBox 404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045" name="TextBox 404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046" name="TextBox 404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047" name="TextBox 404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048" name="TextBox 404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049" name="TextBox 404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050" name="TextBox 404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051" name="TextBox 405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052" name="TextBox 405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053" name="TextBox 405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054" name="TextBox 405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055" name="TextBox 405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056" name="TextBox 405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057" name="TextBox 405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058" name="TextBox 405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059" name="TextBox 405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060" name="TextBox 405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061" name="TextBox 406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062" name="TextBox 406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063" name="TextBox 406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064" name="TextBox 406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065" name="TextBox 406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066" name="TextBox 406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067" name="TextBox 406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068" name="TextBox 406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069" name="TextBox 406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070" name="TextBox 406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071" name="TextBox 407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072" name="TextBox 407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073" name="TextBox 407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074" name="TextBox 407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075" name="TextBox 407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076" name="TextBox 407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077" name="TextBox 407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078" name="TextBox 407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079" name="TextBox 407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080" name="TextBox 407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081" name="TextBox 408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082" name="TextBox 408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083" name="TextBox 408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084" name="TextBox 408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085" name="TextBox 408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086" name="TextBox 408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087" name="TextBox 408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088" name="TextBox 408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089" name="TextBox 408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090" name="TextBox 408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091" name="TextBox 409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092" name="TextBox 409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093" name="TextBox 409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094" name="TextBox 409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095" name="TextBox 409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096" name="TextBox 409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097" name="TextBox 409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098" name="TextBox 409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099" name="TextBox 409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100" name="TextBox 409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101" name="TextBox 410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102" name="TextBox 410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103" name="TextBox 410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104" name="TextBox 410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105" name="TextBox 410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106" name="TextBox 410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107" name="TextBox 410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108" name="TextBox 410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109" name="TextBox 410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110" name="TextBox 410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111" name="TextBox 411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112" name="TextBox 411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113" name="TextBox 411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114" name="TextBox 411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115" name="TextBox 411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116" name="TextBox 411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117" name="TextBox 411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118" name="TextBox 411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119" name="TextBox 411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120" name="TextBox 411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121" name="TextBox 412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122" name="TextBox 412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123" name="TextBox 412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124" name="TextBox 412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125" name="TextBox 412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126" name="TextBox 412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127" name="TextBox 412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128" name="TextBox 412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129" name="TextBox 412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130" name="TextBox 412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131" name="TextBox 413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132" name="TextBox 413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133" name="TextBox 413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134" name="TextBox 413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135" name="TextBox 413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136" name="TextBox 413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137" name="TextBox 413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138" name="TextBox 413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139" name="TextBox 413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140" name="TextBox 413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141" name="TextBox 414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142" name="TextBox 414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143" name="TextBox 414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144" name="TextBox 414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145" name="TextBox 414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146" name="TextBox 414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147" name="TextBox 414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148" name="TextBox 414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149" name="TextBox 414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150" name="TextBox 414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151" name="TextBox 415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152" name="TextBox 415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153" name="TextBox 415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154" name="TextBox 415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155" name="TextBox 415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156" name="TextBox 415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157" name="TextBox 415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158" name="TextBox 415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159" name="TextBox 415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160" name="TextBox 415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161" name="TextBox 416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162" name="TextBox 416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163" name="TextBox 416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164" name="TextBox 416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165" name="TextBox 416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166" name="TextBox 416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167" name="TextBox 416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168" name="TextBox 416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169" name="TextBox 416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170" name="TextBox 416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171" name="TextBox 417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172" name="TextBox 417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173" name="TextBox 417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174" name="TextBox 417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175" name="TextBox 417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176" name="TextBox 417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177" name="TextBox 417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178" name="TextBox 417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179" name="TextBox 417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180" name="TextBox 417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181" name="TextBox 418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182" name="TextBox 418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183" name="TextBox 418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184" name="TextBox 418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185" name="TextBox 418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186" name="TextBox 418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187" name="TextBox 418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188" name="TextBox 418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189" name="TextBox 418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190" name="TextBox 418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191" name="TextBox 419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192" name="TextBox 419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193" name="TextBox 419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194" name="TextBox 419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195" name="TextBox 419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196" name="TextBox 419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197" name="TextBox 419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198" name="TextBox 419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199" name="TextBox 419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200" name="TextBox 419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201" name="TextBox 420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202" name="TextBox 420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203" name="TextBox 420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204" name="TextBox 420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205" name="TextBox 420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206" name="TextBox 420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207" name="TextBox 420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208" name="TextBox 420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209" name="TextBox 420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210" name="TextBox 4209"/>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211" name="TextBox 4210"/>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212" name="TextBox 4211"/>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213" name="TextBox 4212"/>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214" name="TextBox 4213"/>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215" name="TextBox 4214"/>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216" name="TextBox 4215"/>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217" name="TextBox 4216"/>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218" name="TextBox 4217"/>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219" name="TextBox 4218"/>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220" name="TextBox 4219"/>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221" name="TextBox 4220"/>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222" name="TextBox 4221"/>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223" name="TextBox 4222"/>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224" name="TextBox 4223"/>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225" name="TextBox 4224"/>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226" name="TextBox 4225"/>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227" name="TextBox 4226"/>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228" name="TextBox 4227"/>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229" name="TextBox 4228"/>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230" name="TextBox 4229"/>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231" name="TextBox 4230"/>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232" name="TextBox 4231"/>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233" name="TextBox 4232"/>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234" name="TextBox 4233"/>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235" name="TextBox 4234"/>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236" name="TextBox 4235"/>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237" name="TextBox 4236"/>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238" name="TextBox 4237"/>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239" name="TextBox 4238"/>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240" name="TextBox 4239"/>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241" name="TextBox 4240"/>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242" name="TextBox 4241"/>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243" name="TextBox 4242"/>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244" name="TextBox 4243"/>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245" name="TextBox 4244"/>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246" name="TextBox 4245"/>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247" name="TextBox 4246"/>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248" name="TextBox 4247"/>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249" name="TextBox 4248"/>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250" name="TextBox 4249"/>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251" name="TextBox 4250"/>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252" name="TextBox 4251"/>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253" name="TextBox 4252"/>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254" name="TextBox 4253"/>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255" name="TextBox 4254"/>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256" name="TextBox 4255"/>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257" name="TextBox 4256"/>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258" name="TextBox 4257"/>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259" name="TextBox 4258"/>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260" name="TextBox 4259"/>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261" name="TextBox 4260"/>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262" name="TextBox 4261"/>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263" name="TextBox 4262"/>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264" name="TextBox 4263"/>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265" name="TextBox 4264"/>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266" name="TextBox 4265"/>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267" name="TextBox 4266"/>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268" name="TextBox 4267"/>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269" name="TextBox 4268"/>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270" name="TextBox 4269"/>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271" name="TextBox 4270"/>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272" name="TextBox 4271"/>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273" name="TextBox 4272"/>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274" name="TextBox 4273"/>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275" name="TextBox 4274"/>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276" name="TextBox 4275"/>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277" name="TextBox 4276"/>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278" name="TextBox 4277"/>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279" name="TextBox 4278"/>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280" name="TextBox 4279"/>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281" name="TextBox 4280"/>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282" name="TextBox 4281"/>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283" name="TextBox 4282"/>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284" name="TextBox 4283"/>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285" name="TextBox 4284"/>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286" name="TextBox 4285"/>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287" name="TextBox 4286"/>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288" name="TextBox 4287"/>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289" name="TextBox 4288"/>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290" name="TextBox 4289"/>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291" name="TextBox 4290"/>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292" name="TextBox 4291"/>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293" name="TextBox 4292"/>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294" name="TextBox 4293"/>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295" name="TextBox 4294"/>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296" name="TextBox 4295"/>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297" name="TextBox 4296"/>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298" name="TextBox 4297"/>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299" name="TextBox 4298"/>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300" name="TextBox 4299"/>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301" name="TextBox 4300"/>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302" name="TextBox 4301"/>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303" name="TextBox 4302"/>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304" name="TextBox 4303"/>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305" name="TextBox 4304"/>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306" name="TextBox 4305"/>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307" name="TextBox 4306"/>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308" name="TextBox 4307"/>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309" name="TextBox 4308"/>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310" name="TextBox 4309"/>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311" name="TextBox 4310"/>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312" name="TextBox 4311"/>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313" name="TextBox 4312"/>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314" name="TextBox 4313"/>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315" name="TextBox 4314"/>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316" name="TextBox 4315"/>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317" name="TextBox 4316"/>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318" name="TextBox 4317"/>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319" name="TextBox 4318"/>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320" name="TextBox 4319"/>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321" name="TextBox 4320"/>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322" name="TextBox 4321"/>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323" name="TextBox 4322"/>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324" name="TextBox 4323"/>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325" name="TextBox 4324"/>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326" name="TextBox 4325"/>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327" name="TextBox 4326"/>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328" name="TextBox 4327"/>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329" name="TextBox 4328"/>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330" name="TextBox 4329"/>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331" name="TextBox 4330"/>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332" name="TextBox 4331"/>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333" name="TextBox 4332"/>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334" name="TextBox 4333"/>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335" name="TextBox 4334"/>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336" name="TextBox 4335"/>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337" name="TextBox 4336"/>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338" name="TextBox 4337"/>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339" name="TextBox 4338"/>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340" name="TextBox 4339"/>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341" name="TextBox 4340"/>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342" name="TextBox 4341"/>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343" name="TextBox 4342"/>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344" name="TextBox 4343"/>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345" name="TextBox 4344"/>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346" name="TextBox 4345"/>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347" name="TextBox 4346"/>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348" name="TextBox 4347"/>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349" name="TextBox 4348"/>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350" name="TextBox 4349"/>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351" name="TextBox 4350"/>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352" name="TextBox 4351"/>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353" name="TextBox 4352"/>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354" name="TextBox 4353"/>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355" name="TextBox 4354"/>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356" name="TextBox 4355"/>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357" name="TextBox 4356"/>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358" name="TextBox 4357"/>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359" name="TextBox 4358"/>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360" name="TextBox 4359"/>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361" name="TextBox 4360"/>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362" name="TextBox 4361"/>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363" name="TextBox 4362"/>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364" name="TextBox 4363"/>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365" name="TextBox 4364"/>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366" name="TextBox 4365"/>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367" name="TextBox 4366"/>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368" name="TextBox 4367"/>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369" name="TextBox 4368"/>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370" name="TextBox 4369"/>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371" name="TextBox 4370"/>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372" name="TextBox 4371"/>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373" name="TextBox 4372"/>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374" name="TextBox 4373"/>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375" name="TextBox 4374"/>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376" name="TextBox 4375"/>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377" name="TextBox 4376"/>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378" name="TextBox 4377"/>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379" name="TextBox 4378"/>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380" name="TextBox 4379"/>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381" name="TextBox 4380"/>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382" name="TextBox 4381"/>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383" name="TextBox 4382"/>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384" name="TextBox 4383"/>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385" name="TextBox 4384"/>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386" name="TextBox 4385"/>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387" name="TextBox 4386"/>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388" name="TextBox 4387"/>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389" name="TextBox 4388"/>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390" name="TextBox 4389"/>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391" name="TextBox 4390"/>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392" name="TextBox 4391"/>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393" name="TextBox 4392"/>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394" name="TextBox 4393"/>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395" name="TextBox 4394"/>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396" name="TextBox 4395"/>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397" name="TextBox 4396"/>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398" name="TextBox 4397"/>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399" name="TextBox 4398"/>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400" name="TextBox 4399"/>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401" name="TextBox 4400"/>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402" name="TextBox 4401"/>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403" name="TextBox 4402"/>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404" name="TextBox 4403"/>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405" name="TextBox 4404"/>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406" name="TextBox 4405"/>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407" name="TextBox 4406"/>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408" name="TextBox 4407"/>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409" name="TextBox 4408"/>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410" name="TextBox 4409"/>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411" name="TextBox 4410"/>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412" name="TextBox 4411"/>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413" name="TextBox 4412"/>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414" name="TextBox 4413"/>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415" name="TextBox 4414"/>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416" name="TextBox 4415"/>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417" name="TextBox 4416"/>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418" name="TextBox 4417"/>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419" name="TextBox 4418"/>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420" name="TextBox 4419"/>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421" name="TextBox 4420"/>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422" name="TextBox 4421"/>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423" name="TextBox 4422"/>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424" name="TextBox 4423"/>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425" name="TextBox 4424"/>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426" name="TextBox 4425"/>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427" name="TextBox 4426"/>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428" name="TextBox 4427"/>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429" name="TextBox 4428"/>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430" name="TextBox 4429"/>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wsDr>
</file>

<file path=xl/tables/table1.xml><?xml version="1.0" encoding="utf-8"?>
<table xmlns="http://schemas.openxmlformats.org/spreadsheetml/2006/main" id="2" name="Список13" displayName="Список13" ref="A7:F33" totalsRowShown="0" headerRowDxfId="10" dataDxfId="8" headerRowBorderDxfId="9" tableBorderDxfId="7" totalsRowBorderDxfId="6">
  <tableColumns count="6">
    <tableColumn id="1" name="Центр Питания" dataDxfId="5"/>
    <tableColumn id="2" name="Район" dataDxfId="4"/>
    <tableColumn id="5" name="Тип и мощность, установленных трансформаторов, МВА" dataDxfId="3" dataCellStyle="Обычный 2"/>
    <tableColumn id="3" name="Максимально допустимая нагрузка, кВт" dataDxfId="2"/>
    <tableColumn id="6" name="Максимальная фактическая нагрузка, кВт" dataDxfId="1"/>
    <tableColumn id="7" name="Свободная мощность, кВт" dataDxfId="0">
      <calculatedColumnFormula>+Список13[[#This Row],[Максимально допустимая нагрузка, кВт]]-Список13[[#This Row],[Максимальная фактическая нагрузка, кВт]]</calculatedColumnFormula>
    </tableColumn>
  </tableColumns>
  <tableStyleInfo showFirstColumn="0" showLastColumn="0" showRowStripes="1" showColumnStripes="0"/>
</table>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vmlDrawing" Target="../drawings/vmlDrawing2.vml"/><Relationship Id="rId2" Type="http://schemas.openxmlformats.org/officeDocument/2006/relationships/printerSettings" Target="../printerSettings/printerSettings3.bin"/><Relationship Id="rId1" Type="http://schemas.openxmlformats.org/officeDocument/2006/relationships/printerSettings" Target="../printerSettings/printerSettings2.bin"/><Relationship Id="rId4" Type="http://schemas.openxmlformats.org/officeDocument/2006/relationships/comments" Target="../comments2.xml"/></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table" Target="../tables/table1.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pageSetUpPr fitToPage="1"/>
  </sheetPr>
  <dimension ref="A1:C36"/>
  <sheetViews>
    <sheetView tabSelected="1" zoomScale="55" zoomScaleNormal="55" zoomScaleSheetLayoutView="55" workbookViewId="0">
      <pane xSplit="2" ySplit="3" topLeftCell="C4" activePane="bottomRight" state="frozen"/>
      <selection pane="topRight" activeCell="C1" sqref="C1"/>
      <selection pane="bottomLeft" activeCell="A3" sqref="A3"/>
      <selection pane="bottomRight" activeCell="C4" sqref="C4"/>
    </sheetView>
  </sheetViews>
  <sheetFormatPr defaultColWidth="9.125" defaultRowHeight="20.25"/>
  <cols>
    <col min="1" max="1" width="113" style="2" customWidth="1"/>
    <col min="2" max="2" width="24.125" style="5" customWidth="1"/>
    <col min="3" max="3" width="58.25" style="1" customWidth="1"/>
    <col min="4" max="16384" width="9.125" style="1"/>
  </cols>
  <sheetData>
    <row r="1" spans="1:3">
      <c r="A1" s="120" t="s">
        <v>868</v>
      </c>
      <c r="B1" s="4"/>
    </row>
    <row r="2" spans="1:3">
      <c r="A2" s="119"/>
      <c r="B2" s="4"/>
    </row>
    <row r="3" spans="1:3" s="54" customFormat="1" ht="60.75">
      <c r="A3" s="127" t="s">
        <v>129</v>
      </c>
      <c r="B3" s="128" t="s">
        <v>25</v>
      </c>
      <c r="C3" s="129" t="s">
        <v>849</v>
      </c>
    </row>
    <row r="4" spans="1:3" s="132" customFormat="1" ht="60.75">
      <c r="A4" s="38" t="s">
        <v>113</v>
      </c>
      <c r="B4" s="73" t="s">
        <v>753</v>
      </c>
      <c r="C4" s="6" t="s">
        <v>26</v>
      </c>
    </row>
    <row r="5" spans="1:3" s="132" customFormat="1" ht="60.75">
      <c r="A5" s="38" t="s">
        <v>114</v>
      </c>
      <c r="B5" s="73" t="s">
        <v>753</v>
      </c>
      <c r="C5" s="6" t="s">
        <v>26</v>
      </c>
    </row>
    <row r="6" spans="1:3" s="132" customFormat="1" ht="324">
      <c r="A6" s="38" t="s">
        <v>115</v>
      </c>
      <c r="B6" s="73" t="s">
        <v>109</v>
      </c>
      <c r="C6" s="7" t="s">
        <v>736</v>
      </c>
    </row>
    <row r="7" spans="1:3" s="132" customFormat="1" ht="60.75">
      <c r="A7" s="38" t="s">
        <v>116</v>
      </c>
      <c r="B7" s="74" t="s">
        <v>754</v>
      </c>
      <c r="C7" s="6" t="s">
        <v>26</v>
      </c>
    </row>
    <row r="8" spans="1:3" s="132" customFormat="1" ht="81">
      <c r="A8" s="38" t="s">
        <v>117</v>
      </c>
      <c r="B8" s="74" t="s">
        <v>755</v>
      </c>
      <c r="C8" s="6" t="s">
        <v>26</v>
      </c>
    </row>
    <row r="9" spans="1:3" s="132" customFormat="1" ht="40.5">
      <c r="A9" s="38" t="s">
        <v>744</v>
      </c>
      <c r="B9" s="73" t="s">
        <v>743</v>
      </c>
      <c r="C9" s="6" t="s">
        <v>64</v>
      </c>
    </row>
    <row r="10" spans="1:3" s="132" customFormat="1" ht="60.75">
      <c r="A10" s="38" t="s">
        <v>745</v>
      </c>
      <c r="B10" s="73" t="s">
        <v>743</v>
      </c>
      <c r="C10" s="126" t="s">
        <v>104</v>
      </c>
    </row>
    <row r="11" spans="1:3" s="132" customFormat="1" ht="60.75">
      <c r="A11" s="39" t="s">
        <v>127</v>
      </c>
      <c r="B11" s="73" t="s">
        <v>743</v>
      </c>
      <c r="C11" s="126" t="s">
        <v>738</v>
      </c>
    </row>
    <row r="12" spans="1:3" s="132" customFormat="1" ht="40.5">
      <c r="A12" s="40" t="s">
        <v>746</v>
      </c>
      <c r="B12" s="73" t="s">
        <v>756</v>
      </c>
      <c r="C12" s="6" t="s">
        <v>27</v>
      </c>
    </row>
    <row r="13" spans="1:3" s="132" customFormat="1" ht="60.75">
      <c r="A13" s="38" t="s">
        <v>747</v>
      </c>
      <c r="B13" s="73" t="s">
        <v>756</v>
      </c>
      <c r="C13" s="6" t="s">
        <v>28</v>
      </c>
    </row>
    <row r="14" spans="1:3" s="132" customFormat="1" ht="40.5">
      <c r="A14" s="38" t="s">
        <v>748</v>
      </c>
      <c r="B14" s="73" t="s">
        <v>756</v>
      </c>
      <c r="C14" s="126" t="s">
        <v>66</v>
      </c>
    </row>
    <row r="15" spans="1:3" s="132" customFormat="1" ht="60.75">
      <c r="A15" s="38" t="s">
        <v>749</v>
      </c>
      <c r="B15" s="73" t="s">
        <v>756</v>
      </c>
      <c r="C15" s="6" t="s">
        <v>29</v>
      </c>
    </row>
    <row r="16" spans="1:3" s="132" customFormat="1" ht="25.5" customHeight="1">
      <c r="A16" s="40" t="s">
        <v>750</v>
      </c>
      <c r="B16" s="73" t="s">
        <v>756</v>
      </c>
      <c r="C16" s="126" t="s">
        <v>66</v>
      </c>
    </row>
    <row r="17" spans="1:3" s="132" customFormat="1" ht="25.5" customHeight="1">
      <c r="A17" s="40" t="s">
        <v>751</v>
      </c>
      <c r="B17" s="73" t="s">
        <v>756</v>
      </c>
      <c r="C17" s="126" t="s">
        <v>66</v>
      </c>
    </row>
    <row r="18" spans="1:3" s="132" customFormat="1" ht="81">
      <c r="A18" s="38" t="s">
        <v>752</v>
      </c>
      <c r="B18" s="73" t="s">
        <v>743</v>
      </c>
      <c r="C18" s="126" t="s">
        <v>105</v>
      </c>
    </row>
    <row r="19" spans="1:3" s="132" customFormat="1" ht="128.25" customHeight="1">
      <c r="A19" s="38" t="s">
        <v>118</v>
      </c>
      <c r="B19" s="73" t="s">
        <v>840</v>
      </c>
      <c r="C19" s="7" t="s">
        <v>870</v>
      </c>
    </row>
    <row r="20" spans="1:3" s="132" customFormat="1" ht="40.5">
      <c r="A20" s="38" t="s">
        <v>119</v>
      </c>
      <c r="B20" s="73" t="s">
        <v>771</v>
      </c>
      <c r="C20" s="126" t="s">
        <v>86</v>
      </c>
    </row>
    <row r="21" spans="1:3" s="132" customFormat="1" ht="276.75" customHeight="1">
      <c r="A21" s="38" t="s">
        <v>120</v>
      </c>
      <c r="B21" s="74" t="s">
        <v>757</v>
      </c>
      <c r="C21" s="7" t="s">
        <v>763</v>
      </c>
    </row>
    <row r="22" spans="1:3" s="132" customFormat="1" ht="217.5" customHeight="1">
      <c r="A22" s="38" t="s">
        <v>121</v>
      </c>
      <c r="B22" s="74" t="s">
        <v>758</v>
      </c>
      <c r="C22" s="7" t="s">
        <v>65</v>
      </c>
    </row>
    <row r="23" spans="1:3" s="132" customFormat="1" ht="222.75" hidden="1">
      <c r="A23" s="134" t="s">
        <v>741</v>
      </c>
      <c r="B23" s="135" t="s">
        <v>110</v>
      </c>
      <c r="C23" s="31" t="s">
        <v>841</v>
      </c>
    </row>
    <row r="24" spans="1:3" s="132" customFormat="1" ht="40.5">
      <c r="A24" s="41" t="s">
        <v>742</v>
      </c>
      <c r="B24" s="74" t="s">
        <v>743</v>
      </c>
      <c r="C24" s="7" t="s">
        <v>762</v>
      </c>
    </row>
    <row r="25" spans="1:3" s="132" customFormat="1" ht="243">
      <c r="A25" s="38" t="s">
        <v>122</v>
      </c>
      <c r="B25" s="74" t="s">
        <v>759</v>
      </c>
      <c r="C25" s="7" t="s">
        <v>842</v>
      </c>
    </row>
    <row r="26" spans="1:3" s="132" customFormat="1" ht="243">
      <c r="A26" s="38" t="s">
        <v>123</v>
      </c>
      <c r="B26" s="74" t="s">
        <v>760</v>
      </c>
      <c r="C26" s="6" t="s">
        <v>62</v>
      </c>
    </row>
    <row r="27" spans="1:3" s="132" customFormat="1" ht="263.25" hidden="1">
      <c r="A27" s="134" t="s">
        <v>124</v>
      </c>
      <c r="B27" s="135" t="s">
        <v>823</v>
      </c>
      <c r="C27" s="6" t="s">
        <v>26</v>
      </c>
    </row>
    <row r="28" spans="1:3" s="132" customFormat="1" ht="141.75">
      <c r="A28" s="38" t="s">
        <v>125</v>
      </c>
      <c r="B28" s="73" t="s">
        <v>756</v>
      </c>
      <c r="C28" s="7" t="s">
        <v>61</v>
      </c>
    </row>
    <row r="29" spans="1:3" s="132" customFormat="1" ht="101.25">
      <c r="A29" s="38" t="s">
        <v>126</v>
      </c>
      <c r="B29" s="73" t="s">
        <v>761</v>
      </c>
      <c r="C29" s="7" t="s">
        <v>26</v>
      </c>
    </row>
    <row r="30" spans="1:3" s="132" customFormat="1" ht="243">
      <c r="A30" s="38" t="s">
        <v>852</v>
      </c>
      <c r="B30" s="73" t="s">
        <v>853</v>
      </c>
      <c r="C30" s="7" t="s">
        <v>854</v>
      </c>
    </row>
    <row r="31" spans="1:3" s="132" customFormat="1">
      <c r="A31" s="130"/>
      <c r="B31" s="131"/>
      <c r="C31" s="133"/>
    </row>
    <row r="33" spans="3:3">
      <c r="C33" s="56"/>
    </row>
    <row r="36" spans="3:3">
      <c r="C36" s="56"/>
    </row>
  </sheetData>
  <autoFilter ref="A3:C31"/>
  <hyperlinks>
    <hyperlink ref="C14" location="'Таблица 2'!Область_печати" display=" Информация приведена в таблице № 2 "/>
    <hyperlink ref="C16:C17" location="'Таблица 2'!Область_печати" display=" Информация приведена в таблице № 2 "/>
    <hyperlink ref="C18" location="'Таблица 6'!Область_печати" display=" Информация приведена в таблице № 6"/>
    <hyperlink ref="C10" location="'Таблица 5'!Область_печати" display=" Информация приведена в таблице № 5"/>
    <hyperlink ref="C11" location="'Таблица 5.1'!Область_печати" display=" Информация приведена в таблице № 5.1"/>
    <hyperlink ref="C20" location="'Таблица 4'!Область_печати" display=" Информация приведена в таблице № 4"/>
  </hyperlinks>
  <printOptions horizontalCentered="1"/>
  <pageMargins left="0.39370078740157483" right="0.39370078740157483" top="0.39370078740157483" bottom="0.39370078740157483" header="0" footer="0"/>
  <pageSetup paperSize="9" scale="36" fitToHeight="2" orientation="landscape" r:id="rId1"/>
  <rowBreaks count="2" manualBreakCount="2">
    <brk id="6" max="2" man="1"/>
    <brk id="9" max="2" man="1"/>
  </rowBreaks>
  <legacyDrawing r:id="rId2"/>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pageSetUpPr fitToPage="1"/>
  </sheetPr>
  <dimension ref="A1:N35"/>
  <sheetViews>
    <sheetView zoomScale="55" zoomScaleNormal="55" zoomScaleSheetLayoutView="55" workbookViewId="0">
      <pane xSplit="2" ySplit="3" topLeftCell="M4" activePane="bottomRight" state="frozen"/>
      <selection pane="topRight" activeCell="C1" sqref="C1"/>
      <selection pane="bottomLeft" activeCell="A3" sqref="A3"/>
      <selection pane="bottomRight" activeCell="N4" sqref="N4:N30"/>
    </sheetView>
  </sheetViews>
  <sheetFormatPr defaultColWidth="9.125" defaultRowHeight="20.25"/>
  <cols>
    <col min="1" max="1" width="113" style="2" customWidth="1"/>
    <col min="2" max="2" width="24.125" style="5" customWidth="1"/>
    <col min="3" max="3" width="57.375" style="1" customWidth="1"/>
    <col min="4" max="5" width="58.25" style="1" customWidth="1"/>
    <col min="6" max="6" width="54.375" style="1" customWidth="1"/>
    <col min="7" max="7" width="55.625" style="1" customWidth="1"/>
    <col min="8" max="13" width="58.25" style="1" customWidth="1"/>
    <col min="14" max="14" width="57" style="1" customWidth="1"/>
    <col min="15" max="16384" width="9.125" style="1"/>
  </cols>
  <sheetData>
    <row r="1" spans="1:14">
      <c r="A1" s="120" t="s">
        <v>868</v>
      </c>
      <c r="B1" s="4"/>
    </row>
    <row r="2" spans="1:14">
      <c r="A2" s="119"/>
      <c r="B2" s="4"/>
    </row>
    <row r="3" spans="1:14" s="54" customFormat="1" ht="60.75">
      <c r="A3" s="37" t="s">
        <v>129</v>
      </c>
      <c r="B3" s="73" t="s">
        <v>25</v>
      </c>
      <c r="C3" s="53" t="s">
        <v>63</v>
      </c>
      <c r="D3" s="53" t="s">
        <v>14</v>
      </c>
      <c r="E3" s="53" t="s">
        <v>15</v>
      </c>
      <c r="F3" s="53" t="s">
        <v>16</v>
      </c>
      <c r="G3" s="53" t="s">
        <v>17</v>
      </c>
      <c r="H3" s="53" t="s">
        <v>18</v>
      </c>
      <c r="I3" s="53" t="s">
        <v>19</v>
      </c>
      <c r="J3" s="53" t="s">
        <v>20</v>
      </c>
      <c r="K3" s="53" t="s">
        <v>21</v>
      </c>
      <c r="L3" s="53" t="s">
        <v>22</v>
      </c>
      <c r="M3" s="53" t="s">
        <v>23</v>
      </c>
      <c r="N3" s="53" t="s">
        <v>24</v>
      </c>
    </row>
    <row r="4" spans="1:14" ht="60.75">
      <c r="A4" s="38" t="s">
        <v>113</v>
      </c>
      <c r="B4" s="73" t="s">
        <v>753</v>
      </c>
      <c r="C4" s="6" t="s">
        <v>26</v>
      </c>
      <c r="D4" s="6" t="s">
        <v>26</v>
      </c>
      <c r="E4" s="7" t="s">
        <v>869</v>
      </c>
      <c r="F4" s="6" t="s">
        <v>26</v>
      </c>
      <c r="G4" s="6" t="s">
        <v>26</v>
      </c>
      <c r="H4" s="6" t="s">
        <v>26</v>
      </c>
      <c r="I4" s="6" t="s">
        <v>26</v>
      </c>
      <c r="J4" s="6" t="s">
        <v>26</v>
      </c>
      <c r="K4" s="6" t="s">
        <v>26</v>
      </c>
      <c r="L4" s="6" t="s">
        <v>26</v>
      </c>
      <c r="M4" s="6" t="s">
        <v>26</v>
      </c>
      <c r="N4" s="6" t="s">
        <v>26</v>
      </c>
    </row>
    <row r="5" spans="1:14" ht="60.75">
      <c r="A5" s="38" t="s">
        <v>114</v>
      </c>
      <c r="B5" s="73" t="s">
        <v>753</v>
      </c>
      <c r="C5" s="6" t="s">
        <v>26</v>
      </c>
      <c r="D5" s="6" t="s">
        <v>26</v>
      </c>
      <c r="E5" s="7" t="s">
        <v>869</v>
      </c>
      <c r="F5" s="6" t="s">
        <v>26</v>
      </c>
      <c r="G5" s="6" t="s">
        <v>26</v>
      </c>
      <c r="H5" s="6" t="s">
        <v>26</v>
      </c>
      <c r="I5" s="6" t="s">
        <v>26</v>
      </c>
      <c r="J5" s="6" t="s">
        <v>26</v>
      </c>
      <c r="K5" s="6" t="s">
        <v>26</v>
      </c>
      <c r="L5" s="6" t="s">
        <v>26</v>
      </c>
      <c r="M5" s="6" t="s">
        <v>26</v>
      </c>
      <c r="N5" s="6" t="s">
        <v>26</v>
      </c>
    </row>
    <row r="6" spans="1:14" ht="324">
      <c r="A6" s="38" t="s">
        <v>115</v>
      </c>
      <c r="B6" s="73" t="s">
        <v>109</v>
      </c>
      <c r="C6" s="57" t="s">
        <v>26</v>
      </c>
      <c r="D6" s="57" t="s">
        <v>26</v>
      </c>
      <c r="E6" s="7" t="s">
        <v>736</v>
      </c>
      <c r="F6" s="57" t="s">
        <v>26</v>
      </c>
      <c r="G6" s="57" t="s">
        <v>26</v>
      </c>
      <c r="H6" s="7" t="s">
        <v>736</v>
      </c>
      <c r="I6" s="57" t="s">
        <v>26</v>
      </c>
      <c r="J6" s="57" t="s">
        <v>26</v>
      </c>
      <c r="K6" s="6" t="s">
        <v>26</v>
      </c>
      <c r="L6" s="6" t="s">
        <v>26</v>
      </c>
      <c r="M6" s="57" t="s">
        <v>26</v>
      </c>
      <c r="N6" s="7" t="s">
        <v>736</v>
      </c>
    </row>
    <row r="7" spans="1:14" ht="60.75">
      <c r="A7" s="38" t="s">
        <v>116</v>
      </c>
      <c r="B7" s="74" t="s">
        <v>754</v>
      </c>
      <c r="C7" s="6" t="s">
        <v>26</v>
      </c>
      <c r="D7" s="6" t="s">
        <v>26</v>
      </c>
      <c r="E7" s="6" t="s">
        <v>26</v>
      </c>
      <c r="F7" s="6" t="s">
        <v>26</v>
      </c>
      <c r="G7" s="6" t="s">
        <v>26</v>
      </c>
      <c r="H7" s="6" t="s">
        <v>26</v>
      </c>
      <c r="I7" s="6" t="s">
        <v>26</v>
      </c>
      <c r="J7" s="6" t="s">
        <v>26</v>
      </c>
      <c r="K7" s="6" t="s">
        <v>26</v>
      </c>
      <c r="L7" s="6" t="s">
        <v>26</v>
      </c>
      <c r="M7" s="6" t="s">
        <v>26</v>
      </c>
      <c r="N7" s="6" t="s">
        <v>26</v>
      </c>
    </row>
    <row r="8" spans="1:14" ht="81">
      <c r="A8" s="38" t="s">
        <v>117</v>
      </c>
      <c r="B8" s="74" t="s">
        <v>755</v>
      </c>
      <c r="C8" s="6" t="s">
        <v>26</v>
      </c>
      <c r="D8" s="6" t="s">
        <v>26</v>
      </c>
      <c r="E8" s="6" t="s">
        <v>26</v>
      </c>
      <c r="F8" s="6" t="s">
        <v>26</v>
      </c>
      <c r="G8" s="6" t="s">
        <v>26</v>
      </c>
      <c r="H8" s="6" t="s">
        <v>26</v>
      </c>
      <c r="I8" s="6" t="s">
        <v>26</v>
      </c>
      <c r="J8" s="6" t="s">
        <v>26</v>
      </c>
      <c r="K8" s="6" t="s">
        <v>26</v>
      </c>
      <c r="L8" s="6" t="s">
        <v>26</v>
      </c>
      <c r="M8" s="6" t="s">
        <v>26</v>
      </c>
      <c r="N8" s="6" t="s">
        <v>26</v>
      </c>
    </row>
    <row r="9" spans="1:14" ht="40.5">
      <c r="A9" s="38" t="s">
        <v>744</v>
      </c>
      <c r="B9" s="73" t="s">
        <v>743</v>
      </c>
      <c r="C9" s="6" t="s">
        <v>26</v>
      </c>
      <c r="D9" s="6" t="s">
        <v>26</v>
      </c>
      <c r="E9" s="6" t="s">
        <v>64</v>
      </c>
      <c r="F9" s="6" t="s">
        <v>26</v>
      </c>
      <c r="G9" s="6" t="s">
        <v>26</v>
      </c>
      <c r="H9" s="6" t="s">
        <v>64</v>
      </c>
      <c r="I9" s="6" t="s">
        <v>26</v>
      </c>
      <c r="J9" s="6" t="s">
        <v>26</v>
      </c>
      <c r="K9" s="6" t="s">
        <v>64</v>
      </c>
      <c r="L9" s="6" t="s">
        <v>26</v>
      </c>
      <c r="M9" s="6" t="s">
        <v>26</v>
      </c>
      <c r="N9" s="6" t="s">
        <v>64</v>
      </c>
    </row>
    <row r="10" spans="1:14" ht="60.75">
      <c r="A10" s="38" t="s">
        <v>745</v>
      </c>
      <c r="B10" s="73" t="s">
        <v>743</v>
      </c>
      <c r="C10" s="6" t="s">
        <v>26</v>
      </c>
      <c r="D10" s="6" t="s">
        <v>26</v>
      </c>
      <c r="E10" s="126" t="s">
        <v>104</v>
      </c>
      <c r="F10" s="6" t="s">
        <v>26</v>
      </c>
      <c r="G10" s="6" t="s">
        <v>26</v>
      </c>
      <c r="H10" s="126" t="s">
        <v>104</v>
      </c>
      <c r="I10" s="6" t="s">
        <v>26</v>
      </c>
      <c r="J10" s="6" t="s">
        <v>26</v>
      </c>
      <c r="K10" s="126" t="s">
        <v>104</v>
      </c>
      <c r="L10" s="6" t="s">
        <v>26</v>
      </c>
      <c r="M10" s="6" t="s">
        <v>26</v>
      </c>
      <c r="N10" s="126" t="s">
        <v>104</v>
      </c>
    </row>
    <row r="11" spans="1:14" ht="60.75">
      <c r="A11" s="39" t="s">
        <v>127</v>
      </c>
      <c r="B11" s="73" t="s">
        <v>743</v>
      </c>
      <c r="C11" s="6" t="s">
        <v>26</v>
      </c>
      <c r="D11" s="6" t="s">
        <v>26</v>
      </c>
      <c r="E11" s="126" t="s">
        <v>738</v>
      </c>
      <c r="F11" s="6" t="s">
        <v>26</v>
      </c>
      <c r="G11" s="6" t="s">
        <v>26</v>
      </c>
      <c r="H11" s="126" t="s">
        <v>738</v>
      </c>
      <c r="I11" s="6" t="s">
        <v>26</v>
      </c>
      <c r="J11" s="6" t="s">
        <v>26</v>
      </c>
      <c r="K11" s="126" t="s">
        <v>738</v>
      </c>
      <c r="L11" s="6" t="s">
        <v>26</v>
      </c>
      <c r="M11" s="6" t="s">
        <v>26</v>
      </c>
      <c r="N11" s="126" t="s">
        <v>738</v>
      </c>
    </row>
    <row r="12" spans="1:14" ht="40.5">
      <c r="A12" s="40" t="s">
        <v>746</v>
      </c>
      <c r="B12" s="73" t="s">
        <v>756</v>
      </c>
      <c r="C12" s="6" t="s">
        <v>27</v>
      </c>
      <c r="D12" s="6" t="s">
        <v>27</v>
      </c>
      <c r="E12" s="6" t="s">
        <v>27</v>
      </c>
      <c r="F12" s="6" t="s">
        <v>27</v>
      </c>
      <c r="G12" s="6" t="s">
        <v>27</v>
      </c>
      <c r="H12" s="6" t="s">
        <v>27</v>
      </c>
      <c r="I12" s="6" t="s">
        <v>27</v>
      </c>
      <c r="J12" s="6" t="s">
        <v>27</v>
      </c>
      <c r="K12" s="6" t="s">
        <v>27</v>
      </c>
      <c r="L12" s="6" t="s">
        <v>27</v>
      </c>
      <c r="M12" s="6" t="s">
        <v>27</v>
      </c>
      <c r="N12" s="6" t="s">
        <v>27</v>
      </c>
    </row>
    <row r="13" spans="1:14" ht="60.75">
      <c r="A13" s="38" t="s">
        <v>747</v>
      </c>
      <c r="B13" s="73" t="s">
        <v>756</v>
      </c>
      <c r="C13" s="6" t="s">
        <v>28</v>
      </c>
      <c r="D13" s="6" t="s">
        <v>28</v>
      </c>
      <c r="E13" s="6" t="s">
        <v>28</v>
      </c>
      <c r="F13" s="6" t="s">
        <v>28</v>
      </c>
      <c r="G13" s="6" t="s">
        <v>28</v>
      </c>
      <c r="H13" s="6" t="s">
        <v>28</v>
      </c>
      <c r="I13" s="6" t="s">
        <v>28</v>
      </c>
      <c r="J13" s="6" t="s">
        <v>28</v>
      </c>
      <c r="K13" s="6" t="s">
        <v>28</v>
      </c>
      <c r="L13" s="6" t="s">
        <v>28</v>
      </c>
      <c r="M13" s="6" t="s">
        <v>28</v>
      </c>
      <c r="N13" s="6" t="s">
        <v>28</v>
      </c>
    </row>
    <row r="14" spans="1:14" ht="40.5">
      <c r="A14" s="38" t="s">
        <v>748</v>
      </c>
      <c r="B14" s="73" t="s">
        <v>756</v>
      </c>
      <c r="C14" s="126" t="s">
        <v>66</v>
      </c>
      <c r="D14" s="126" t="s">
        <v>66</v>
      </c>
      <c r="E14" s="126" t="s">
        <v>66</v>
      </c>
      <c r="F14" s="126" t="s">
        <v>66</v>
      </c>
      <c r="G14" s="126" t="s">
        <v>66</v>
      </c>
      <c r="H14" s="126" t="s">
        <v>66</v>
      </c>
      <c r="I14" s="126" t="s">
        <v>66</v>
      </c>
      <c r="J14" s="126" t="s">
        <v>66</v>
      </c>
      <c r="K14" s="126" t="s">
        <v>66</v>
      </c>
      <c r="L14" s="126" t="s">
        <v>66</v>
      </c>
      <c r="M14" s="126" t="s">
        <v>66</v>
      </c>
      <c r="N14" s="126" t="s">
        <v>66</v>
      </c>
    </row>
    <row r="15" spans="1:14" ht="60.75">
      <c r="A15" s="38" t="s">
        <v>749</v>
      </c>
      <c r="B15" s="73" t="s">
        <v>756</v>
      </c>
      <c r="C15" s="6" t="s">
        <v>29</v>
      </c>
      <c r="D15" s="6" t="s">
        <v>29</v>
      </c>
      <c r="E15" s="6" t="s">
        <v>29</v>
      </c>
      <c r="F15" s="6" t="s">
        <v>29</v>
      </c>
      <c r="G15" s="6" t="s">
        <v>29</v>
      </c>
      <c r="H15" s="6" t="s">
        <v>29</v>
      </c>
      <c r="I15" s="6" t="s">
        <v>29</v>
      </c>
      <c r="J15" s="6" t="s">
        <v>29</v>
      </c>
      <c r="K15" s="6" t="s">
        <v>29</v>
      </c>
      <c r="L15" s="6" t="s">
        <v>29</v>
      </c>
      <c r="M15" s="6" t="s">
        <v>29</v>
      </c>
      <c r="N15" s="6" t="s">
        <v>29</v>
      </c>
    </row>
    <row r="16" spans="1:14">
      <c r="A16" s="40" t="s">
        <v>750</v>
      </c>
      <c r="B16" s="73" t="s">
        <v>756</v>
      </c>
      <c r="C16" s="126" t="s">
        <v>66</v>
      </c>
      <c r="D16" s="126" t="s">
        <v>66</v>
      </c>
      <c r="E16" s="126" t="s">
        <v>66</v>
      </c>
      <c r="F16" s="126" t="s">
        <v>66</v>
      </c>
      <c r="G16" s="126" t="s">
        <v>66</v>
      </c>
      <c r="H16" s="126" t="s">
        <v>66</v>
      </c>
      <c r="I16" s="126" t="s">
        <v>66</v>
      </c>
      <c r="J16" s="126" t="s">
        <v>66</v>
      </c>
      <c r="K16" s="126" t="s">
        <v>66</v>
      </c>
      <c r="L16" s="126" t="s">
        <v>66</v>
      </c>
      <c r="M16" s="126" t="s">
        <v>66</v>
      </c>
      <c r="N16" s="126" t="s">
        <v>66</v>
      </c>
    </row>
    <row r="17" spans="1:14">
      <c r="A17" s="40" t="s">
        <v>751</v>
      </c>
      <c r="B17" s="73" t="s">
        <v>756</v>
      </c>
      <c r="C17" s="126" t="s">
        <v>66</v>
      </c>
      <c r="D17" s="126" t="s">
        <v>66</v>
      </c>
      <c r="E17" s="126" t="s">
        <v>66</v>
      </c>
      <c r="F17" s="126" t="s">
        <v>66</v>
      </c>
      <c r="G17" s="126" t="s">
        <v>66</v>
      </c>
      <c r="H17" s="126" t="s">
        <v>66</v>
      </c>
      <c r="I17" s="126" t="s">
        <v>66</v>
      </c>
      <c r="J17" s="126" t="s">
        <v>66</v>
      </c>
      <c r="K17" s="126" t="s">
        <v>66</v>
      </c>
      <c r="L17" s="126" t="s">
        <v>66</v>
      </c>
      <c r="M17" s="126" t="s">
        <v>66</v>
      </c>
      <c r="N17" s="126" t="s">
        <v>66</v>
      </c>
    </row>
    <row r="18" spans="1:14" ht="81">
      <c r="A18" s="38" t="s">
        <v>752</v>
      </c>
      <c r="B18" s="73" t="s">
        <v>743</v>
      </c>
      <c r="C18" s="6" t="s">
        <v>26</v>
      </c>
      <c r="D18" s="6" t="s">
        <v>26</v>
      </c>
      <c r="E18" s="126" t="s">
        <v>105</v>
      </c>
      <c r="F18" s="6" t="s">
        <v>26</v>
      </c>
      <c r="G18" s="6" t="s">
        <v>26</v>
      </c>
      <c r="H18" s="126" t="s">
        <v>105</v>
      </c>
      <c r="I18" s="6" t="s">
        <v>26</v>
      </c>
      <c r="J18" s="6" t="s">
        <v>26</v>
      </c>
      <c r="K18" s="126" t="s">
        <v>105</v>
      </c>
      <c r="L18" s="6" t="s">
        <v>26</v>
      </c>
      <c r="M18" s="6" t="s">
        <v>26</v>
      </c>
      <c r="N18" s="126" t="s">
        <v>105</v>
      </c>
    </row>
    <row r="19" spans="1:14" ht="114.75" customHeight="1">
      <c r="A19" s="38" t="s">
        <v>118</v>
      </c>
      <c r="B19" s="73" t="s">
        <v>840</v>
      </c>
      <c r="C19" s="6" t="s">
        <v>26</v>
      </c>
      <c r="D19" s="6" t="s">
        <v>26</v>
      </c>
      <c r="E19" s="6" t="s">
        <v>26</v>
      </c>
      <c r="F19" s="6" t="s">
        <v>26</v>
      </c>
      <c r="G19" s="7" t="s">
        <v>872</v>
      </c>
      <c r="H19" s="7" t="s">
        <v>873</v>
      </c>
      <c r="I19" s="6" t="s">
        <v>26</v>
      </c>
      <c r="J19" s="6" t="s">
        <v>26</v>
      </c>
      <c r="K19" s="7" t="s">
        <v>735</v>
      </c>
      <c r="L19" s="6" t="s">
        <v>26</v>
      </c>
      <c r="M19" s="7" t="s">
        <v>851</v>
      </c>
      <c r="N19" s="7" t="s">
        <v>870</v>
      </c>
    </row>
    <row r="20" spans="1:14" ht="40.5">
      <c r="A20" s="38" t="s">
        <v>119</v>
      </c>
      <c r="B20" s="73" t="s">
        <v>771</v>
      </c>
      <c r="C20" s="6" t="s">
        <v>26</v>
      </c>
      <c r="D20" s="6" t="s">
        <v>26</v>
      </c>
      <c r="E20" s="6" t="s">
        <v>26</v>
      </c>
      <c r="F20" s="6" t="s">
        <v>26</v>
      </c>
      <c r="G20" s="6" t="s">
        <v>26</v>
      </c>
      <c r="H20" s="6" t="s">
        <v>26</v>
      </c>
      <c r="I20" s="6" t="s">
        <v>26</v>
      </c>
      <c r="J20" s="6" t="s">
        <v>26</v>
      </c>
      <c r="K20" s="6" t="s">
        <v>26</v>
      </c>
      <c r="L20" s="6" t="s">
        <v>26</v>
      </c>
      <c r="M20" s="6" t="s">
        <v>26</v>
      </c>
      <c r="N20" s="126" t="s">
        <v>86</v>
      </c>
    </row>
    <row r="21" spans="1:14" ht="271.5" customHeight="1">
      <c r="A21" s="38" t="s">
        <v>120</v>
      </c>
      <c r="B21" s="74" t="s">
        <v>757</v>
      </c>
      <c r="C21" s="7" t="s">
        <v>763</v>
      </c>
      <c r="D21" s="7" t="s">
        <v>763</v>
      </c>
      <c r="E21" s="7" t="s">
        <v>763</v>
      </c>
      <c r="F21" s="7" t="s">
        <v>763</v>
      </c>
      <c r="G21" s="7" t="s">
        <v>763</v>
      </c>
      <c r="H21" s="7" t="s">
        <v>763</v>
      </c>
      <c r="I21" s="7" t="s">
        <v>763</v>
      </c>
      <c r="J21" s="7" t="s">
        <v>763</v>
      </c>
      <c r="K21" s="7" t="s">
        <v>763</v>
      </c>
      <c r="L21" s="7" t="s">
        <v>763</v>
      </c>
      <c r="M21" s="7" t="s">
        <v>763</v>
      </c>
      <c r="N21" s="7" t="s">
        <v>763</v>
      </c>
    </row>
    <row r="22" spans="1:14" ht="212.25" customHeight="1">
      <c r="A22" s="38" t="s">
        <v>121</v>
      </c>
      <c r="B22" s="74" t="s">
        <v>758</v>
      </c>
      <c r="C22" s="7" t="s">
        <v>65</v>
      </c>
      <c r="D22" s="7" t="s">
        <v>65</v>
      </c>
      <c r="E22" s="7" t="s">
        <v>65</v>
      </c>
      <c r="F22" s="7" t="s">
        <v>65</v>
      </c>
      <c r="G22" s="7" t="s">
        <v>65</v>
      </c>
      <c r="H22" s="7" t="s">
        <v>65</v>
      </c>
      <c r="I22" s="7" t="s">
        <v>65</v>
      </c>
      <c r="J22" s="7" t="s">
        <v>65</v>
      </c>
      <c r="K22" s="7" t="s">
        <v>65</v>
      </c>
      <c r="L22" s="7" t="s">
        <v>65</v>
      </c>
      <c r="M22" s="7" t="s">
        <v>65</v>
      </c>
      <c r="N22" s="7" t="s">
        <v>65</v>
      </c>
    </row>
    <row r="23" spans="1:14" ht="232.5" customHeight="1">
      <c r="A23" s="38" t="s">
        <v>741</v>
      </c>
      <c r="B23" s="74" t="s">
        <v>110</v>
      </c>
      <c r="C23" s="6" t="s">
        <v>26</v>
      </c>
      <c r="D23" s="6" t="s">
        <v>26</v>
      </c>
      <c r="E23" s="31" t="s">
        <v>841</v>
      </c>
      <c r="F23" s="6" t="s">
        <v>26</v>
      </c>
      <c r="G23" s="6" t="s">
        <v>26</v>
      </c>
      <c r="H23" s="31" t="s">
        <v>764</v>
      </c>
      <c r="I23" s="6" t="s">
        <v>26</v>
      </c>
      <c r="J23" s="6" t="s">
        <v>26</v>
      </c>
      <c r="K23" s="31" t="s">
        <v>764</v>
      </c>
      <c r="L23" s="6" t="s">
        <v>26</v>
      </c>
      <c r="M23" s="6" t="s">
        <v>26</v>
      </c>
      <c r="N23" s="31" t="s">
        <v>841</v>
      </c>
    </row>
    <row r="24" spans="1:14" ht="54.75" customHeight="1">
      <c r="A24" s="41" t="s">
        <v>742</v>
      </c>
      <c r="B24" s="74" t="s">
        <v>743</v>
      </c>
      <c r="C24" s="7" t="s">
        <v>26</v>
      </c>
      <c r="D24" s="7" t="s">
        <v>26</v>
      </c>
      <c r="E24" s="7" t="s">
        <v>762</v>
      </c>
      <c r="F24" s="7" t="s">
        <v>26</v>
      </c>
      <c r="G24" s="7" t="s">
        <v>26</v>
      </c>
      <c r="H24" s="7" t="s">
        <v>762</v>
      </c>
      <c r="I24" s="7" t="s">
        <v>26</v>
      </c>
      <c r="J24" s="7" t="s">
        <v>26</v>
      </c>
      <c r="K24" s="7" t="s">
        <v>762</v>
      </c>
      <c r="L24" s="6" t="s">
        <v>26</v>
      </c>
      <c r="M24" s="6"/>
      <c r="N24" s="7" t="s">
        <v>762</v>
      </c>
    </row>
    <row r="25" spans="1:14" ht="251.25" customHeight="1">
      <c r="A25" s="38" t="s">
        <v>122</v>
      </c>
      <c r="B25" s="74" t="s">
        <v>759</v>
      </c>
      <c r="C25" s="6" t="s">
        <v>26</v>
      </c>
      <c r="D25" s="6" t="s">
        <v>26</v>
      </c>
      <c r="E25" s="6" t="s">
        <v>26</v>
      </c>
      <c r="F25" s="6" t="s">
        <v>26</v>
      </c>
      <c r="G25" s="6" t="s">
        <v>26</v>
      </c>
      <c r="H25" s="6" t="s">
        <v>26</v>
      </c>
      <c r="I25" s="6" t="s">
        <v>26</v>
      </c>
      <c r="J25" s="6" t="s">
        <v>26</v>
      </c>
      <c r="K25" s="6" t="s">
        <v>26</v>
      </c>
      <c r="L25" s="6" t="s">
        <v>26</v>
      </c>
      <c r="M25" s="6" t="s">
        <v>26</v>
      </c>
      <c r="N25" s="7" t="s">
        <v>842</v>
      </c>
    </row>
    <row r="26" spans="1:14" ht="222.75">
      <c r="A26" s="38" t="s">
        <v>123</v>
      </c>
      <c r="B26" s="74" t="s">
        <v>760</v>
      </c>
      <c r="C26" s="6" t="s">
        <v>62</v>
      </c>
      <c r="D26" s="6" t="s">
        <v>62</v>
      </c>
      <c r="E26" s="6" t="s">
        <v>62</v>
      </c>
      <c r="F26" s="6" t="s">
        <v>62</v>
      </c>
      <c r="G26" s="6" t="s">
        <v>62</v>
      </c>
      <c r="H26" s="6" t="s">
        <v>62</v>
      </c>
      <c r="I26" s="6" t="s">
        <v>62</v>
      </c>
      <c r="J26" s="6" t="s">
        <v>62</v>
      </c>
      <c r="K26" s="6" t="s">
        <v>62</v>
      </c>
      <c r="L26" s="6" t="s">
        <v>62</v>
      </c>
      <c r="M26" s="6" t="s">
        <v>62</v>
      </c>
      <c r="N26" s="6" t="s">
        <v>62</v>
      </c>
    </row>
    <row r="27" spans="1:14" ht="325.5" customHeight="1">
      <c r="A27" s="38" t="s">
        <v>124</v>
      </c>
      <c r="B27" s="73" t="s">
        <v>823</v>
      </c>
      <c r="C27" s="6" t="s">
        <v>26</v>
      </c>
      <c r="D27" s="6" t="s">
        <v>26</v>
      </c>
      <c r="E27" s="7" t="s">
        <v>871</v>
      </c>
      <c r="F27" s="6" t="s">
        <v>26</v>
      </c>
      <c r="G27" s="6" t="s">
        <v>26</v>
      </c>
      <c r="H27" s="6" t="s">
        <v>26</v>
      </c>
      <c r="I27" s="6" t="s">
        <v>26</v>
      </c>
      <c r="J27" s="6" t="s">
        <v>26</v>
      </c>
      <c r="K27" s="6" t="s">
        <v>26</v>
      </c>
      <c r="L27" s="6" t="s">
        <v>26</v>
      </c>
      <c r="M27" s="6" t="s">
        <v>26</v>
      </c>
      <c r="N27" s="6" t="s">
        <v>26</v>
      </c>
    </row>
    <row r="28" spans="1:14" ht="141.75">
      <c r="A28" s="38" t="s">
        <v>125</v>
      </c>
      <c r="B28" s="73" t="s">
        <v>756</v>
      </c>
      <c r="C28" s="7" t="s">
        <v>61</v>
      </c>
      <c r="D28" s="7" t="s">
        <v>61</v>
      </c>
      <c r="E28" s="7" t="s">
        <v>61</v>
      </c>
      <c r="F28" s="7" t="s">
        <v>61</v>
      </c>
      <c r="G28" s="7" t="s">
        <v>61</v>
      </c>
      <c r="H28" s="7" t="s">
        <v>61</v>
      </c>
      <c r="I28" s="7" t="s">
        <v>61</v>
      </c>
      <c r="J28" s="7" t="s">
        <v>61</v>
      </c>
      <c r="K28" s="7" t="s">
        <v>61</v>
      </c>
      <c r="L28" s="7" t="s">
        <v>61</v>
      </c>
      <c r="M28" s="7" t="s">
        <v>61</v>
      </c>
      <c r="N28" s="7" t="s">
        <v>61</v>
      </c>
    </row>
    <row r="29" spans="1:14" ht="81">
      <c r="A29" s="38" t="s">
        <v>126</v>
      </c>
      <c r="B29" s="73" t="s">
        <v>761</v>
      </c>
      <c r="C29" s="7" t="s">
        <v>26</v>
      </c>
      <c r="D29" s="7" t="s">
        <v>26</v>
      </c>
      <c r="E29" s="7" t="s">
        <v>26</v>
      </c>
      <c r="F29" s="7" t="s">
        <v>26</v>
      </c>
      <c r="G29" s="7" t="s">
        <v>26</v>
      </c>
      <c r="H29" s="7" t="s">
        <v>26</v>
      </c>
      <c r="I29" s="7" t="s">
        <v>26</v>
      </c>
      <c r="J29" s="7" t="s">
        <v>26</v>
      </c>
      <c r="K29" s="7" t="s">
        <v>26</v>
      </c>
      <c r="L29" s="7" t="s">
        <v>836</v>
      </c>
      <c r="M29" s="7" t="s">
        <v>26</v>
      </c>
      <c r="N29" s="7" t="s">
        <v>26</v>
      </c>
    </row>
    <row r="30" spans="1:14" ht="202.5">
      <c r="A30" s="38" t="s">
        <v>852</v>
      </c>
      <c r="B30" s="73" t="s">
        <v>853</v>
      </c>
      <c r="C30" s="7" t="s">
        <v>854</v>
      </c>
      <c r="D30" s="7" t="s">
        <v>854</v>
      </c>
      <c r="E30" s="7" t="s">
        <v>854</v>
      </c>
      <c r="F30" s="7" t="s">
        <v>854</v>
      </c>
      <c r="G30" s="7" t="s">
        <v>854</v>
      </c>
      <c r="H30" s="7" t="s">
        <v>854</v>
      </c>
      <c r="I30" s="7" t="s">
        <v>854</v>
      </c>
      <c r="J30" s="7" t="s">
        <v>854</v>
      </c>
      <c r="K30" s="7" t="s">
        <v>854</v>
      </c>
      <c r="L30" s="7" t="s">
        <v>854</v>
      </c>
      <c r="M30" s="7" t="s">
        <v>854</v>
      </c>
      <c r="N30" s="7" t="s">
        <v>854</v>
      </c>
    </row>
    <row r="32" spans="1:14">
      <c r="D32" s="56"/>
    </row>
    <row r="35" spans="4:4">
      <c r="D35" s="56"/>
    </row>
  </sheetData>
  <autoFilter ref="A3:N29"/>
  <customSheetViews>
    <customSheetView guid="{9AB8670F-951D-4C8D-9EB4-F906725B676B}" scale="75" showPageBreaks="1" fitToPage="1" printArea="1" hiddenRows="1" view="pageBreakPreview">
      <pane xSplit="1" ySplit="2" topLeftCell="B3" activePane="bottomRight" state="frozen"/>
      <selection pane="bottomRight" activeCell="B3" sqref="B3"/>
      <rowBreaks count="1" manualBreakCount="1">
        <brk id="9" max="16" man="1"/>
      </rowBreaks>
      <pageMargins left="0" right="0" top="0" bottom="0" header="0" footer="0"/>
      <printOptions horizontalCentered="1"/>
      <pageSetup paperSize="9" scale="21" orientation="portrait" r:id="rId1"/>
    </customSheetView>
  </customSheetViews>
  <hyperlinks>
    <hyperlink ref="C14" location="'Таблица 2'!Область_печати" display=" Информация приведена в таблице № 2 "/>
    <hyperlink ref="D14" location="'Таблица 2'!Область_печати" display=" Информация приведена в таблице № 2 "/>
    <hyperlink ref="E14" location="'Таблица 2'!Область_печати" display=" Информация приведена в таблице № 2 "/>
    <hyperlink ref="F14" location="'Таблица 2'!Область_печати" display=" Информация приведена в таблице № 2 "/>
    <hyperlink ref="G14" location="'Таблица 2'!Область_печати" display=" Информация приведена в таблице № 2 "/>
    <hyperlink ref="H14" location="'Таблица 2'!Область_печати" display=" Информация приведена в таблице № 2 "/>
    <hyperlink ref="I14" location="'Таблица 2'!Область_печати" display=" Информация приведена в таблице № 2 "/>
    <hyperlink ref="J14" location="'Таблица 2'!Область_печати" display=" Информация приведена в таблице № 2 "/>
    <hyperlink ref="K14" location="'Таблица 2'!Область_печати" display=" Информация приведена в таблице № 2 "/>
    <hyperlink ref="L14" location="'Таблица 2'!Область_печати" display=" Информация приведена в таблице № 2 "/>
    <hyperlink ref="M14" location="'Таблица 2'!Область_печати" display=" Информация приведена в таблице № 2 "/>
    <hyperlink ref="N14" location="'Таблица 2'!Область_печати" display=" Информация приведена в таблице № 2 "/>
    <hyperlink ref="C16:C17" location="'Таблица 2'!Область_печати" display=" Информация приведена в таблице № 2 "/>
    <hyperlink ref="D16:N17" location="'Таблица 2'!Область_печати" display=" Информация приведена в таблице № 2 "/>
    <hyperlink ref="E18" location="'Таблица 6'!Область_печати" display=" Информация приведена в таблице № 6"/>
    <hyperlink ref="H18" location="'Таблица 6'!Область_печати" display=" Информация приведена в таблице № 6"/>
    <hyperlink ref="K18" location="'Таблица 6'!Область_печати" display=" Информация приведена в таблице № 6"/>
    <hyperlink ref="N18" location="'Таблица 6'!Область_печати" display=" Информация приведена в таблице № 6"/>
    <hyperlink ref="E10" location="'Таблица 5'!Область_печати" display=" Информация приведена в таблице № 5"/>
    <hyperlink ref="E11" location="'Таблица 5.1'!Область_печати" display=" Информация приведена в таблице № 5.1"/>
    <hyperlink ref="H10" location="'Таблица 5'!Область_печати" display=" Информация приведена в таблице № 5"/>
    <hyperlink ref="H11" location="'Таблица 5.1'!Область_печати" display=" Информация приведена в таблице № 5.1"/>
    <hyperlink ref="K10" location="'Таблица 5'!Область_печати" display=" Информация приведена в таблице № 5"/>
    <hyperlink ref="K11" location="'Таблица 5.1'!Область_печати" display=" Информация приведена в таблице № 5.1"/>
    <hyperlink ref="N10" location="'Таблица 5'!Область_печати" display=" Информация приведена в таблице № 5"/>
    <hyperlink ref="N11" location="'Таблица 5.1'!Область_печати" display=" Информация приведена в таблице № 5.1"/>
    <hyperlink ref="N20" location="'Таблица 4'!Область_печати" display=" Информация приведена в таблице № 4"/>
  </hyperlinks>
  <printOptions horizontalCentered="1"/>
  <pageMargins left="0" right="0" top="0.39370078740157483" bottom="0.39370078740157483" header="0" footer="0"/>
  <pageSetup paperSize="9" scale="12" fitToHeight="3" orientation="portrait" r:id="rId2"/>
  <rowBreaks count="1" manualBreakCount="1">
    <brk id="6" max="13" man="1"/>
  </rowBreaks>
  <legacyDrawing r:id="rId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4"/>
  <sheetViews>
    <sheetView workbookViewId="0">
      <selection activeCell="G27" sqref="G27"/>
    </sheetView>
  </sheetViews>
  <sheetFormatPr defaultRowHeight="15"/>
  <sheetData>
    <row r="1" spans="1:2">
      <c r="A1" s="3" t="s">
        <v>10</v>
      </c>
      <c r="B1" s="3"/>
    </row>
    <row r="2" spans="1:2">
      <c r="A2" t="s">
        <v>1</v>
      </c>
    </row>
    <row r="3" spans="1:2">
      <c r="A3" t="s">
        <v>2</v>
      </c>
    </row>
    <row r="4" spans="1:2">
      <c r="A4" t="s">
        <v>3</v>
      </c>
    </row>
    <row r="5" spans="1:2">
      <c r="A5" t="s">
        <v>12</v>
      </c>
    </row>
    <row r="6" spans="1:2">
      <c r="A6" t="s">
        <v>11</v>
      </c>
    </row>
    <row r="7" spans="1:2">
      <c r="A7" t="s">
        <v>4</v>
      </c>
    </row>
    <row r="8" spans="1:2">
      <c r="A8" t="s">
        <v>5</v>
      </c>
    </row>
    <row r="9" spans="1:2">
      <c r="A9" s="3" t="s">
        <v>6</v>
      </c>
    </row>
    <row r="10" spans="1:2">
      <c r="A10" s="3" t="s">
        <v>0</v>
      </c>
    </row>
    <row r="11" spans="1:2">
      <c r="A11" s="3" t="s">
        <v>7</v>
      </c>
    </row>
    <row r="12" spans="1:2">
      <c r="A12" s="3" t="s">
        <v>8</v>
      </c>
    </row>
    <row r="13" spans="1:2">
      <c r="A13" s="3" t="s">
        <v>13</v>
      </c>
    </row>
    <row r="14" spans="1:2">
      <c r="A14" s="3" t="s">
        <v>9</v>
      </c>
    </row>
  </sheetData>
  <customSheetViews>
    <customSheetView guid="{9AB8670F-951D-4C8D-9EB4-F906725B676B}">
      <selection activeCell="E22" sqref="E22"/>
      <pageMargins left="0.7" right="0.7" top="0.75" bottom="0.75" header="0.3" footer="0.3"/>
    </customSheetView>
  </customSheetView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M11"/>
  <sheetViews>
    <sheetView workbookViewId="0">
      <selection sqref="A1:M1"/>
    </sheetView>
  </sheetViews>
  <sheetFormatPr defaultColWidth="9.125" defaultRowHeight="12.75"/>
  <cols>
    <col min="1" max="1" width="26.375" style="8" customWidth="1"/>
    <col min="2" max="2" width="14.375" style="8" customWidth="1"/>
    <col min="3" max="3" width="13" style="8" customWidth="1"/>
    <col min="4" max="13" width="14.375" style="8" customWidth="1"/>
    <col min="14" max="14" width="14.125" style="8" customWidth="1"/>
    <col min="15" max="15" width="15" style="8" customWidth="1"/>
    <col min="16" max="16384" width="9.125" style="8"/>
  </cols>
  <sheetData>
    <row r="1" spans="1:13">
      <c r="A1" s="151" t="s">
        <v>67</v>
      </c>
      <c r="B1" s="151"/>
      <c r="C1" s="151"/>
      <c r="D1" s="151"/>
      <c r="E1" s="151"/>
      <c r="F1" s="151"/>
      <c r="G1" s="151"/>
      <c r="H1" s="151"/>
      <c r="I1" s="151"/>
      <c r="J1" s="151"/>
      <c r="K1" s="151"/>
      <c r="L1" s="151"/>
      <c r="M1" s="151"/>
    </row>
    <row r="2" spans="1:13">
      <c r="A2" s="151" t="s">
        <v>68</v>
      </c>
      <c r="B2" s="151"/>
      <c r="C2" s="151"/>
      <c r="D2" s="151"/>
      <c r="E2" s="151"/>
      <c r="F2" s="151"/>
      <c r="G2" s="151"/>
      <c r="H2" s="151"/>
      <c r="I2" s="151"/>
      <c r="J2" s="151"/>
      <c r="K2" s="151"/>
      <c r="L2" s="151"/>
      <c r="M2" s="151"/>
    </row>
    <row r="3" spans="1:13">
      <c r="A3" s="151" t="s">
        <v>837</v>
      </c>
      <c r="B3" s="151"/>
      <c r="C3" s="151"/>
      <c r="D3" s="151"/>
      <c r="E3" s="151"/>
      <c r="F3" s="151"/>
      <c r="G3" s="151"/>
      <c r="H3" s="151"/>
      <c r="I3" s="151"/>
      <c r="J3" s="151"/>
      <c r="K3" s="151"/>
      <c r="L3" s="151"/>
      <c r="M3" s="151"/>
    </row>
    <row r="4" spans="1:13">
      <c r="A4" s="152" t="s">
        <v>874</v>
      </c>
      <c r="B4" s="152"/>
      <c r="C4" s="152"/>
      <c r="D4" s="152"/>
      <c r="E4" s="152"/>
      <c r="F4" s="152"/>
      <c r="G4" s="152"/>
      <c r="H4" s="152"/>
      <c r="I4" s="152"/>
      <c r="J4" s="152"/>
      <c r="K4" s="152"/>
      <c r="L4" s="152"/>
      <c r="M4" s="152"/>
    </row>
    <row r="5" spans="1:13">
      <c r="A5" s="139"/>
      <c r="B5" s="139"/>
      <c r="C5" s="139"/>
      <c r="D5" s="139"/>
      <c r="E5" s="139"/>
      <c r="F5" s="139"/>
      <c r="G5" s="139"/>
      <c r="H5" s="139"/>
      <c r="I5" s="139"/>
      <c r="J5" s="139"/>
      <c r="K5" s="139"/>
      <c r="L5" s="139"/>
      <c r="M5" s="139"/>
    </row>
    <row r="6" spans="1:13" ht="13.5" thickBot="1">
      <c r="A6" s="138"/>
    </row>
    <row r="7" spans="1:13" ht="69" customHeight="1">
      <c r="A7" s="153" t="s">
        <v>79</v>
      </c>
      <c r="B7" s="155" t="s">
        <v>69</v>
      </c>
      <c r="C7" s="156"/>
      <c r="D7" s="157"/>
      <c r="E7" s="155" t="s">
        <v>70</v>
      </c>
      <c r="F7" s="156"/>
      <c r="G7" s="157"/>
      <c r="H7" s="156" t="s">
        <v>71</v>
      </c>
      <c r="I7" s="156"/>
      <c r="J7" s="156"/>
      <c r="K7" s="155" t="s">
        <v>72</v>
      </c>
      <c r="L7" s="156"/>
      <c r="M7" s="157"/>
    </row>
    <row r="8" spans="1:13" ht="26.25" thickBot="1">
      <c r="A8" s="154"/>
      <c r="B8" s="35" t="s">
        <v>73</v>
      </c>
      <c r="C8" s="36" t="s">
        <v>77</v>
      </c>
      <c r="D8" s="32" t="s">
        <v>78</v>
      </c>
      <c r="E8" s="35" t="s">
        <v>73</v>
      </c>
      <c r="F8" s="36" t="s">
        <v>77</v>
      </c>
      <c r="G8" s="32" t="s">
        <v>78</v>
      </c>
      <c r="H8" s="137" t="s">
        <v>73</v>
      </c>
      <c r="I8" s="36" t="s">
        <v>77</v>
      </c>
      <c r="J8" s="136" t="s">
        <v>78</v>
      </c>
      <c r="K8" s="35" t="s">
        <v>73</v>
      </c>
      <c r="L8" s="36" t="s">
        <v>77</v>
      </c>
      <c r="M8" s="32" t="s">
        <v>78</v>
      </c>
    </row>
    <row r="9" spans="1:13">
      <c r="A9" s="34" t="s">
        <v>74</v>
      </c>
      <c r="B9" s="140">
        <v>1</v>
      </c>
      <c r="C9" s="141" t="s">
        <v>26</v>
      </c>
      <c r="D9" s="142">
        <f>1+1</f>
        <v>2</v>
      </c>
      <c r="E9" s="140">
        <v>1</v>
      </c>
      <c r="F9" s="141" t="s">
        <v>26</v>
      </c>
      <c r="G9" s="142">
        <v>1</v>
      </c>
      <c r="H9" s="140">
        <v>1</v>
      </c>
      <c r="I9" s="141" t="s">
        <v>26</v>
      </c>
      <c r="J9" s="142">
        <v>1</v>
      </c>
      <c r="K9" s="140" t="s">
        <v>26</v>
      </c>
      <c r="L9" s="141" t="s">
        <v>26</v>
      </c>
      <c r="M9" s="142" t="s">
        <v>26</v>
      </c>
    </row>
    <row r="10" spans="1:13" ht="13.5" thickBot="1">
      <c r="A10" s="33" t="s">
        <v>76</v>
      </c>
      <c r="B10" s="143">
        <v>1</v>
      </c>
      <c r="C10" s="150">
        <f>1+1</f>
        <v>2</v>
      </c>
      <c r="D10" s="149" t="s">
        <v>26</v>
      </c>
      <c r="E10" s="143">
        <v>1</v>
      </c>
      <c r="F10" s="150">
        <v>1</v>
      </c>
      <c r="G10" s="145" t="s">
        <v>26</v>
      </c>
      <c r="H10" s="143">
        <v>1</v>
      </c>
      <c r="I10" s="144">
        <v>1</v>
      </c>
      <c r="J10" s="145" t="s">
        <v>26</v>
      </c>
      <c r="K10" s="143" t="s">
        <v>26</v>
      </c>
      <c r="L10" s="144" t="s">
        <v>26</v>
      </c>
      <c r="M10" s="145" t="s">
        <v>26</v>
      </c>
    </row>
    <row r="11" spans="1:13" ht="13.5" thickBot="1">
      <c r="A11" s="33" t="s">
        <v>75</v>
      </c>
      <c r="B11" s="146">
        <f t="shared" ref="B11:D11" si="0">SUM(B9:B10)</f>
        <v>2</v>
      </c>
      <c r="C11" s="147">
        <f t="shared" si="0"/>
        <v>2</v>
      </c>
      <c r="D11" s="148">
        <f t="shared" si="0"/>
        <v>2</v>
      </c>
      <c r="E11" s="146">
        <f t="shared" ref="E11:M11" si="1">SUM(E9:E10)</f>
        <v>2</v>
      </c>
      <c r="F11" s="147">
        <f t="shared" si="1"/>
        <v>1</v>
      </c>
      <c r="G11" s="148">
        <f t="shared" si="1"/>
        <v>1</v>
      </c>
      <c r="H11" s="146">
        <f t="shared" si="1"/>
        <v>2</v>
      </c>
      <c r="I11" s="147">
        <f t="shared" si="1"/>
        <v>1</v>
      </c>
      <c r="J11" s="148">
        <f t="shared" si="1"/>
        <v>1</v>
      </c>
      <c r="K11" s="146">
        <f t="shared" si="1"/>
        <v>0</v>
      </c>
      <c r="L11" s="147">
        <f t="shared" si="1"/>
        <v>0</v>
      </c>
      <c r="M11" s="148">
        <f t="shared" si="1"/>
        <v>0</v>
      </c>
    </row>
  </sheetData>
  <mergeCells count="9">
    <mergeCell ref="A1:M1"/>
    <mergeCell ref="A2:M2"/>
    <mergeCell ref="A3:M3"/>
    <mergeCell ref="A4:M4"/>
    <mergeCell ref="A7:A8"/>
    <mergeCell ref="B7:D7"/>
    <mergeCell ref="E7:G7"/>
    <mergeCell ref="H7:J7"/>
    <mergeCell ref="K7:M7"/>
  </mergeCells>
  <printOptions horizontalCentered="1"/>
  <pageMargins left="0.39370078740157483" right="0.39370078740157483" top="0.39370078740157483" bottom="0.39370078740157483" header="0.31496062992125984" footer="0.31496062992125984"/>
  <pageSetup paperSize="9" scale="70" orientation="landscape" r:id="rId1"/>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A18"/>
  <sheetViews>
    <sheetView zoomScale="115" zoomScaleNormal="115" workbookViewId="0"/>
  </sheetViews>
  <sheetFormatPr defaultColWidth="9.125" defaultRowHeight="12.75"/>
  <cols>
    <col min="1" max="1" width="179" style="8" customWidth="1"/>
    <col min="2" max="16384" width="9.125" style="8"/>
  </cols>
  <sheetData>
    <row r="1" spans="1:1">
      <c r="A1" s="9" t="s">
        <v>83</v>
      </c>
    </row>
    <row r="2" spans="1:1">
      <c r="A2" s="9"/>
    </row>
    <row r="3" spans="1:1">
      <c r="A3" s="45" t="s">
        <v>85</v>
      </c>
    </row>
    <row r="4" spans="1:1">
      <c r="A4" s="42"/>
    </row>
    <row r="5" spans="1:1">
      <c r="A5" s="43"/>
    </row>
    <row r="6" spans="1:1" ht="78" customHeight="1">
      <c r="A6" s="44" t="s">
        <v>838</v>
      </c>
    </row>
    <row r="7" spans="1:1">
      <c r="A7" s="44" t="s">
        <v>80</v>
      </c>
    </row>
    <row r="8" spans="1:1">
      <c r="A8" s="44" t="s">
        <v>84</v>
      </c>
    </row>
    <row r="9" spans="1:1">
      <c r="A9" s="44" t="s">
        <v>739</v>
      </c>
    </row>
    <row r="10" spans="1:1">
      <c r="A10" s="44" t="s">
        <v>81</v>
      </c>
    </row>
    <row r="11" spans="1:1">
      <c r="A11" s="44" t="s">
        <v>82</v>
      </c>
    </row>
    <row r="12" spans="1:1">
      <c r="A12" s="44" t="s">
        <v>740</v>
      </c>
    </row>
    <row r="15" spans="1:1">
      <c r="A15" s="58"/>
    </row>
    <row r="16" spans="1:1">
      <c r="A16" s="58"/>
    </row>
    <row r="17" spans="1:1">
      <c r="A17" s="58"/>
    </row>
    <row r="18" spans="1:1">
      <c r="A18" s="58"/>
    </row>
  </sheetData>
  <printOptions horizontalCentered="1"/>
  <pageMargins left="0.39370078740157483" right="0.39370078740157483" top="0.39370078740157483" bottom="0.39370078740157483" header="0.31496062992125984" footer="0.31496062992125984"/>
  <pageSetup paperSize="9" scale="77" orientation="landscape"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T197"/>
  <sheetViews>
    <sheetView zoomScaleNormal="100" workbookViewId="0"/>
  </sheetViews>
  <sheetFormatPr defaultColWidth="9.125" defaultRowHeight="12.75"/>
  <cols>
    <col min="1" max="1" width="18.75" style="81" customWidth="1"/>
    <col min="2" max="2" width="16.125" style="81" customWidth="1"/>
    <col min="3" max="3" width="18.875" style="81" customWidth="1"/>
    <col min="4" max="4" width="17.25" style="86" customWidth="1"/>
    <col min="5" max="5" width="17.875" style="87" customWidth="1"/>
    <col min="6" max="6" width="17.125" style="81" customWidth="1"/>
    <col min="7" max="8" width="9.125" style="81"/>
    <col min="9" max="9" width="13.125" style="81" bestFit="1" customWidth="1"/>
    <col min="10" max="16384" width="9.125" style="81"/>
  </cols>
  <sheetData>
    <row r="1" spans="1:6">
      <c r="F1" s="80" t="s">
        <v>737</v>
      </c>
    </row>
    <row r="2" spans="1:6">
      <c r="A2" s="159" t="s">
        <v>30</v>
      </c>
      <c r="B2" s="159"/>
      <c r="C2" s="159"/>
      <c r="D2" s="159"/>
      <c r="E2" s="159"/>
      <c r="F2" s="159"/>
    </row>
    <row r="3" spans="1:6" ht="28.5" customHeight="1">
      <c r="A3" s="158" t="s">
        <v>128</v>
      </c>
      <c r="B3" s="158"/>
      <c r="C3" s="158"/>
      <c r="D3" s="158"/>
      <c r="E3" s="158"/>
      <c r="F3" s="158"/>
    </row>
    <row r="4" spans="1:6">
      <c r="A4" s="160" t="s">
        <v>839</v>
      </c>
      <c r="B4" s="160"/>
      <c r="C4" s="160"/>
      <c r="D4" s="160"/>
      <c r="E4" s="160"/>
      <c r="F4" s="160"/>
    </row>
    <row r="5" spans="1:6">
      <c r="A5" s="94"/>
      <c r="B5" s="94"/>
      <c r="C5" s="94"/>
      <c r="D5" s="94"/>
      <c r="E5" s="94"/>
      <c r="F5" s="94"/>
    </row>
    <row r="6" spans="1:6" ht="13.5" thickBot="1">
      <c r="D6" s="81"/>
      <c r="E6" s="81"/>
    </row>
    <row r="7" spans="1:6" s="116" customFormat="1" ht="51" customHeight="1" thickBot="1">
      <c r="A7" s="97" t="s">
        <v>87</v>
      </c>
      <c r="B7" s="98" t="s">
        <v>88</v>
      </c>
      <c r="C7" s="99" t="s">
        <v>130</v>
      </c>
      <c r="D7" s="100" t="s">
        <v>89</v>
      </c>
      <c r="E7" s="101" t="s">
        <v>90</v>
      </c>
      <c r="F7" s="102" t="s">
        <v>91</v>
      </c>
    </row>
    <row r="8" spans="1:6" ht="37.5" customHeight="1">
      <c r="A8" s="103" t="s">
        <v>835</v>
      </c>
      <c r="B8" s="103" t="s">
        <v>92</v>
      </c>
      <c r="C8" s="103" t="s">
        <v>131</v>
      </c>
      <c r="D8" s="104">
        <v>3200</v>
      </c>
      <c r="E8" s="104">
        <v>289.2</v>
      </c>
      <c r="F8" s="105">
        <f>+Список13[[#This Row],[Максимально допустимая нагрузка, кВт]]-Список13[[#This Row],[Максимальная фактическая нагрузка, кВт]]</f>
        <v>2910.8</v>
      </c>
    </row>
    <row r="9" spans="1:6" ht="37.5" customHeight="1">
      <c r="A9" s="106" t="s">
        <v>93</v>
      </c>
      <c r="B9" s="106" t="s">
        <v>92</v>
      </c>
      <c r="C9" s="107" t="s">
        <v>133</v>
      </c>
      <c r="D9" s="108">
        <v>3200</v>
      </c>
      <c r="E9" s="104">
        <v>441.59999999999997</v>
      </c>
      <c r="F9" s="109">
        <f>+Список13[[#This Row],[Максимально допустимая нагрузка, кВт]]-Список13[[#This Row],[Максимальная фактическая нагрузка, кВт]]</f>
        <v>2758.4</v>
      </c>
    </row>
    <row r="10" spans="1:6" ht="37.5" customHeight="1">
      <c r="A10" s="106" t="s">
        <v>97</v>
      </c>
      <c r="B10" s="106" t="s">
        <v>92</v>
      </c>
      <c r="C10" s="107" t="s">
        <v>134</v>
      </c>
      <c r="D10" s="108">
        <v>800</v>
      </c>
      <c r="E10" s="104">
        <v>106.8</v>
      </c>
      <c r="F10" s="109">
        <f>+Список13[[#This Row],[Максимально допустимая нагрузка, кВт]]-Список13[[#This Row],[Максимальная фактическая нагрузка, кВт]]</f>
        <v>693.2</v>
      </c>
    </row>
    <row r="11" spans="1:6" ht="37.5" customHeight="1">
      <c r="A11" s="106" t="s">
        <v>834</v>
      </c>
      <c r="B11" s="106" t="s">
        <v>92</v>
      </c>
      <c r="C11" s="106" t="s">
        <v>135</v>
      </c>
      <c r="D11" s="108">
        <v>1440</v>
      </c>
      <c r="E11" s="104">
        <v>78</v>
      </c>
      <c r="F11" s="109">
        <f>+Список13[[#This Row],[Максимально допустимая нагрузка, кВт]]-Список13[[#This Row],[Максимальная фактическая нагрузка, кВт]]</f>
        <v>1362</v>
      </c>
    </row>
    <row r="12" spans="1:6" ht="37.5" customHeight="1">
      <c r="A12" s="106" t="s">
        <v>824</v>
      </c>
      <c r="B12" s="106" t="s">
        <v>92</v>
      </c>
      <c r="C12" s="106" t="s">
        <v>136</v>
      </c>
      <c r="D12" s="108">
        <v>1280</v>
      </c>
      <c r="E12" s="104">
        <v>54</v>
      </c>
      <c r="F12" s="109">
        <f>+Список13[[#This Row],[Максимально допустимая нагрузка, кВт]]-Список13[[#This Row],[Максимальная фактическая нагрузка, кВт]]</f>
        <v>1226</v>
      </c>
    </row>
    <row r="13" spans="1:6" ht="37.5" customHeight="1">
      <c r="A13" s="106" t="s">
        <v>94</v>
      </c>
      <c r="B13" s="106" t="s">
        <v>92</v>
      </c>
      <c r="C13" s="106" t="s">
        <v>139</v>
      </c>
      <c r="D13" s="108">
        <f>1600*0.8</f>
        <v>1280</v>
      </c>
      <c r="E13" s="104">
        <v>168</v>
      </c>
      <c r="F13" s="109">
        <f>+Список13[[#This Row],[Максимально допустимая нагрузка, кВт]]-Список13[[#This Row],[Максимальная фактическая нагрузка, кВт]]</f>
        <v>1112</v>
      </c>
    </row>
    <row r="14" spans="1:6" ht="37.5" customHeight="1">
      <c r="A14" s="106" t="s">
        <v>829</v>
      </c>
      <c r="B14" s="106" t="s">
        <v>92</v>
      </c>
      <c r="C14" s="106" t="s">
        <v>134</v>
      </c>
      <c r="D14" s="108">
        <v>800</v>
      </c>
      <c r="E14" s="104">
        <v>63</v>
      </c>
      <c r="F14" s="109">
        <f>+Список13[[#This Row],[Максимально допустимая нагрузка, кВт]]-Список13[[#This Row],[Максимальная фактическая нагрузка, кВт]]</f>
        <v>737</v>
      </c>
    </row>
    <row r="15" spans="1:6" ht="37.5" customHeight="1">
      <c r="A15" s="106" t="s">
        <v>98</v>
      </c>
      <c r="B15" s="106" t="s">
        <v>92</v>
      </c>
      <c r="C15" s="106" t="s">
        <v>137</v>
      </c>
      <c r="D15" s="108">
        <f>2500*0.8</f>
        <v>2000</v>
      </c>
      <c r="E15" s="104">
        <v>289.2</v>
      </c>
      <c r="F15" s="109">
        <f>+Список13[[#This Row],[Максимально допустимая нагрузка, кВт]]-Список13[[#This Row],[Максимальная фактическая нагрузка, кВт]]</f>
        <v>1710.8</v>
      </c>
    </row>
    <row r="16" spans="1:6" ht="37.5" customHeight="1">
      <c r="A16" s="106" t="s">
        <v>828</v>
      </c>
      <c r="B16" s="106" t="s">
        <v>92</v>
      </c>
      <c r="C16" s="106" t="s">
        <v>140</v>
      </c>
      <c r="D16" s="108">
        <v>2000</v>
      </c>
      <c r="E16" s="104">
        <v>178.79999999999998</v>
      </c>
      <c r="F16" s="109">
        <f>+Список13[[#This Row],[Максимально допустимая нагрузка, кВт]]-Список13[[#This Row],[Максимальная фактическая нагрузка, кВт]]</f>
        <v>1821.2</v>
      </c>
    </row>
    <row r="17" spans="1:6" ht="37.5" customHeight="1">
      <c r="A17" s="106" t="s">
        <v>827</v>
      </c>
      <c r="B17" s="106" t="s">
        <v>92</v>
      </c>
      <c r="C17" s="106" t="s">
        <v>132</v>
      </c>
      <c r="D17" s="108">
        <f>1000*0.8</f>
        <v>800</v>
      </c>
      <c r="E17" s="104">
        <v>159.6</v>
      </c>
      <c r="F17" s="109">
        <f>+Список13[[#This Row],[Максимально допустимая нагрузка, кВт]]-Список13[[#This Row],[Максимальная фактическая нагрузка, кВт]]</f>
        <v>640.4</v>
      </c>
    </row>
    <row r="18" spans="1:6" ht="37.5" customHeight="1">
      <c r="A18" s="106" t="s">
        <v>826</v>
      </c>
      <c r="B18" s="106" t="s">
        <v>92</v>
      </c>
      <c r="C18" s="106" t="s">
        <v>141</v>
      </c>
      <c r="D18" s="108">
        <f>1600*0.8</f>
        <v>1280</v>
      </c>
      <c r="E18" s="104">
        <v>92.399999999999991</v>
      </c>
      <c r="F18" s="109">
        <f>+Список13[[#This Row],[Максимально допустимая нагрузка, кВт]]-Список13[[#This Row],[Максимальная фактическая нагрузка, кВт]]</f>
        <v>1187.5999999999999</v>
      </c>
    </row>
    <row r="19" spans="1:6" ht="37.5" customHeight="1">
      <c r="A19" s="106" t="s">
        <v>95</v>
      </c>
      <c r="B19" s="106" t="s">
        <v>92</v>
      </c>
      <c r="C19" s="106" t="s">
        <v>134</v>
      </c>
      <c r="D19" s="108">
        <f>1000*0.8</f>
        <v>800</v>
      </c>
      <c r="E19" s="104">
        <v>13.2</v>
      </c>
      <c r="F19" s="109">
        <f>+Список13[[#This Row],[Максимально допустимая нагрузка, кВт]]-Список13[[#This Row],[Максимальная фактическая нагрузка, кВт]]</f>
        <v>786.8</v>
      </c>
    </row>
    <row r="20" spans="1:6" ht="37.5" customHeight="1">
      <c r="A20" s="106" t="s">
        <v>99</v>
      </c>
      <c r="B20" s="106" t="s">
        <v>92</v>
      </c>
      <c r="C20" s="106" t="s">
        <v>142</v>
      </c>
      <c r="D20" s="108">
        <f>2500*0.8</f>
        <v>2000</v>
      </c>
      <c r="E20" s="104">
        <v>94.8</v>
      </c>
      <c r="F20" s="109">
        <f>+Список13[[#This Row],[Максимально допустимая нагрузка, кВт]]-Список13[[#This Row],[Максимальная фактическая нагрузка, кВт]]</f>
        <v>1905.2</v>
      </c>
    </row>
    <row r="21" spans="1:6" ht="37.5" customHeight="1">
      <c r="A21" s="106" t="s">
        <v>825</v>
      </c>
      <c r="B21" s="106" t="s">
        <v>92</v>
      </c>
      <c r="C21" s="106" t="s">
        <v>138</v>
      </c>
      <c r="D21" s="108">
        <v>800</v>
      </c>
      <c r="E21" s="104">
        <v>51.6</v>
      </c>
      <c r="F21" s="109">
        <f>+Список13[[#This Row],[Максимально допустимая нагрузка, кВт]]-Список13[[#This Row],[Максимальная фактическая нагрузка, кВт]]</f>
        <v>748.4</v>
      </c>
    </row>
    <row r="22" spans="1:6" ht="37.5" customHeight="1">
      <c r="A22" s="106" t="s">
        <v>143</v>
      </c>
      <c r="B22" s="106" t="s">
        <v>92</v>
      </c>
      <c r="C22" s="106" t="s">
        <v>131</v>
      </c>
      <c r="D22" s="108">
        <f>4000*0.8</f>
        <v>3200</v>
      </c>
      <c r="E22" s="104">
        <v>373.2</v>
      </c>
      <c r="F22" s="110">
        <f>+Список13[[#This Row],[Максимально допустимая нагрузка, кВт]]-Список13[[#This Row],[Максимальная фактическая нагрузка, кВт]]</f>
        <v>2826.8</v>
      </c>
    </row>
    <row r="23" spans="1:6" ht="37.5" customHeight="1">
      <c r="A23" s="106" t="s">
        <v>100</v>
      </c>
      <c r="B23" s="106" t="s">
        <v>92</v>
      </c>
      <c r="C23" s="106" t="s">
        <v>131</v>
      </c>
      <c r="D23" s="104">
        <f>4000*0.8</f>
        <v>3200</v>
      </c>
      <c r="E23" s="104">
        <v>156</v>
      </c>
      <c r="F23" s="105">
        <f>+Список13[[#This Row],[Максимально допустимая нагрузка, кВт]]-Список13[[#This Row],[Максимальная фактическая нагрузка, кВт]]</f>
        <v>3044</v>
      </c>
    </row>
    <row r="24" spans="1:6" ht="37.5" customHeight="1">
      <c r="A24" s="106" t="s">
        <v>833</v>
      </c>
      <c r="B24" s="106" t="s">
        <v>92</v>
      </c>
      <c r="C24" s="106" t="s">
        <v>140</v>
      </c>
      <c r="D24" s="108">
        <f>2500*0.8</f>
        <v>2000</v>
      </c>
      <c r="E24" s="104">
        <v>135.6</v>
      </c>
      <c r="F24" s="109">
        <f>+Список13[[#This Row],[Максимально допустимая нагрузка, кВт]]-Список13[[#This Row],[Максимальная фактическая нагрузка, кВт]]</f>
        <v>1864.4</v>
      </c>
    </row>
    <row r="25" spans="1:6" ht="37.5" customHeight="1">
      <c r="A25" s="106" t="s">
        <v>148</v>
      </c>
      <c r="B25" s="106" t="s">
        <v>92</v>
      </c>
      <c r="C25" s="106" t="s">
        <v>145</v>
      </c>
      <c r="D25" s="108">
        <f>400*0.8</f>
        <v>320</v>
      </c>
      <c r="E25" s="104">
        <v>51</v>
      </c>
      <c r="F25" s="109">
        <f>+Список13[[#This Row],[Максимально допустимая нагрузка, кВт]]-Список13[[#This Row],[Максимальная фактическая нагрузка, кВт]]</f>
        <v>269</v>
      </c>
    </row>
    <row r="26" spans="1:6" ht="37.5" customHeight="1">
      <c r="A26" s="106" t="s">
        <v>147</v>
      </c>
      <c r="B26" s="106" t="s">
        <v>92</v>
      </c>
      <c r="C26" s="106" t="s">
        <v>144</v>
      </c>
      <c r="D26" s="108">
        <v>320</v>
      </c>
      <c r="E26" s="104">
        <v>178.79999999999998</v>
      </c>
      <c r="F26" s="109">
        <f>+Список13[[#This Row],[Максимально допустимая нагрузка, кВт]]-Список13[[#This Row],[Максимальная фактическая нагрузка, кВт]]</f>
        <v>141.20000000000002</v>
      </c>
    </row>
    <row r="27" spans="1:6" ht="37.5" customHeight="1">
      <c r="A27" s="106" t="s">
        <v>146</v>
      </c>
      <c r="B27" s="106" t="s">
        <v>92</v>
      </c>
      <c r="C27" s="106" t="s">
        <v>144</v>
      </c>
      <c r="D27" s="108">
        <f>400*0.8</f>
        <v>320</v>
      </c>
      <c r="E27" s="104">
        <v>50.4</v>
      </c>
      <c r="F27" s="109">
        <f>+Список13[[#This Row],[Максимально допустимая нагрузка, кВт]]-Список13[[#This Row],[Максимальная фактическая нагрузка, кВт]]</f>
        <v>269.60000000000002</v>
      </c>
    </row>
    <row r="28" spans="1:6" ht="37.5" customHeight="1">
      <c r="A28" s="103" t="s">
        <v>101</v>
      </c>
      <c r="B28" s="103" t="s">
        <v>96</v>
      </c>
      <c r="C28" s="103" t="s">
        <v>131</v>
      </c>
      <c r="D28" s="104">
        <f>4000*0.8</f>
        <v>3200</v>
      </c>
      <c r="E28" s="104">
        <v>754.8</v>
      </c>
      <c r="F28" s="105">
        <f>+Список13[[#This Row],[Максимально допустимая нагрузка, кВт]]-Список13[[#This Row],[Максимальная фактическая нагрузка, кВт]]</f>
        <v>2445.1999999999998</v>
      </c>
    </row>
    <row r="29" spans="1:6" ht="37.5" customHeight="1">
      <c r="A29" s="106" t="s">
        <v>830</v>
      </c>
      <c r="B29" s="106" t="s">
        <v>96</v>
      </c>
      <c r="C29" s="106" t="s">
        <v>149</v>
      </c>
      <c r="D29" s="108">
        <f>2500*0.8</f>
        <v>2000</v>
      </c>
      <c r="E29" s="104">
        <v>78</v>
      </c>
      <c r="F29" s="109">
        <f>+Список13[[#This Row],[Максимально допустимая нагрузка, кВт]]-Список13[[#This Row],[Максимальная фактическая нагрузка, кВт]]</f>
        <v>1922</v>
      </c>
    </row>
    <row r="30" spans="1:6" ht="37.5" customHeight="1">
      <c r="A30" s="106" t="s">
        <v>831</v>
      </c>
      <c r="B30" s="106" t="s">
        <v>96</v>
      </c>
      <c r="C30" s="106" t="s">
        <v>149</v>
      </c>
      <c r="D30" s="108">
        <f>2500*0.8</f>
        <v>2000</v>
      </c>
      <c r="E30" s="104">
        <v>240</v>
      </c>
      <c r="F30" s="109">
        <f>+Список13[[#This Row],[Максимально допустимая нагрузка, кВт]]-Список13[[#This Row],[Максимальная фактическая нагрузка, кВт]]</f>
        <v>1760</v>
      </c>
    </row>
    <row r="31" spans="1:6" ht="37.5" customHeight="1">
      <c r="A31" s="106" t="s">
        <v>102</v>
      </c>
      <c r="B31" s="106" t="s">
        <v>96</v>
      </c>
      <c r="C31" s="106" t="s">
        <v>150</v>
      </c>
      <c r="D31" s="108">
        <v>8240</v>
      </c>
      <c r="E31" s="104">
        <v>273.59999999999997</v>
      </c>
      <c r="F31" s="109">
        <f>+Список13[[#This Row],[Максимально допустимая нагрузка, кВт]]-Список13[[#This Row],[Максимальная фактическая нагрузка, кВт]]</f>
        <v>7966.4</v>
      </c>
    </row>
    <row r="32" spans="1:6" ht="37.5" customHeight="1">
      <c r="A32" s="106" t="s">
        <v>832</v>
      </c>
      <c r="B32" s="106" t="s">
        <v>96</v>
      </c>
      <c r="C32" s="106" t="s">
        <v>151</v>
      </c>
      <c r="D32" s="108">
        <f>4000*0.8</f>
        <v>3200</v>
      </c>
      <c r="E32" s="104">
        <v>26.4</v>
      </c>
      <c r="F32" s="111">
        <f>+Список13[[#This Row],[Максимально допустимая нагрузка, кВт]]-Список13[[#This Row],[Максимальная фактическая нагрузка, кВт]]</f>
        <v>3173.6</v>
      </c>
    </row>
    <row r="33" spans="1:20" ht="37.5" customHeight="1" thickBot="1">
      <c r="A33" s="112" t="s">
        <v>103</v>
      </c>
      <c r="B33" s="112" t="s">
        <v>96</v>
      </c>
      <c r="C33" s="112" t="s">
        <v>151</v>
      </c>
      <c r="D33" s="113">
        <f>4000*0.8</f>
        <v>3200</v>
      </c>
      <c r="E33" s="104">
        <v>181.2</v>
      </c>
      <c r="F33" s="111">
        <f>+Список13[[#This Row],[Максимально допустимая нагрузка, кВт]]-Список13[[#This Row],[Максимальная фактическая нагрузка, кВт]]</f>
        <v>3018.8</v>
      </c>
    </row>
    <row r="34" spans="1:20">
      <c r="A34" s="114"/>
      <c r="B34" s="114"/>
      <c r="C34" s="114"/>
      <c r="D34" s="114"/>
      <c r="E34" s="114"/>
      <c r="F34" s="114"/>
    </row>
    <row r="36" spans="1:20">
      <c r="R36" s="115"/>
      <c r="S36" s="115"/>
      <c r="T36" s="115"/>
    </row>
    <row r="37" spans="1:20">
      <c r="R37" s="115"/>
      <c r="S37" s="115"/>
      <c r="T37" s="115"/>
    </row>
    <row r="38" spans="1:20">
      <c r="R38" s="115"/>
      <c r="S38" s="115"/>
      <c r="T38" s="115"/>
    </row>
    <row r="39" spans="1:20">
      <c r="R39" s="115"/>
      <c r="S39" s="115"/>
      <c r="T39" s="115"/>
    </row>
    <row r="40" spans="1:20">
      <c r="R40" s="115"/>
      <c r="S40" s="115"/>
      <c r="T40" s="115"/>
    </row>
    <row r="41" spans="1:20">
      <c r="R41" s="115"/>
      <c r="S41" s="115"/>
      <c r="T41" s="115"/>
    </row>
    <row r="42" spans="1:20">
      <c r="R42" s="115"/>
      <c r="S42" s="115"/>
      <c r="T42" s="115"/>
    </row>
    <row r="43" spans="1:20">
      <c r="R43" s="115"/>
      <c r="S43" s="115"/>
      <c r="T43" s="115"/>
    </row>
    <row r="44" spans="1:20">
      <c r="R44" s="115"/>
      <c r="S44" s="115"/>
      <c r="T44" s="115"/>
    </row>
    <row r="45" spans="1:20">
      <c r="R45" s="115"/>
      <c r="S45" s="115"/>
      <c r="T45" s="115"/>
    </row>
    <row r="46" spans="1:20">
      <c r="R46" s="115"/>
      <c r="S46" s="115"/>
      <c r="T46" s="115"/>
    </row>
    <row r="47" spans="1:20">
      <c r="R47" s="115"/>
      <c r="S47" s="115"/>
      <c r="T47" s="115"/>
    </row>
    <row r="48" spans="1:20">
      <c r="R48" s="115"/>
      <c r="S48" s="115"/>
      <c r="T48" s="115"/>
    </row>
    <row r="49" spans="1:20">
      <c r="A49" s="115"/>
      <c r="B49" s="115"/>
      <c r="C49" s="115"/>
      <c r="D49" s="117"/>
      <c r="E49" s="118"/>
      <c r="F49" s="115"/>
      <c r="R49" s="115"/>
      <c r="S49" s="115"/>
      <c r="T49" s="115"/>
    </row>
    <row r="50" spans="1:20">
      <c r="A50" s="115"/>
      <c r="B50" s="115"/>
      <c r="C50" s="115"/>
      <c r="D50" s="117"/>
      <c r="E50" s="118"/>
      <c r="F50" s="115"/>
      <c r="R50" s="115"/>
      <c r="S50" s="115"/>
      <c r="T50" s="115"/>
    </row>
    <row r="51" spans="1:20">
      <c r="A51" s="115"/>
      <c r="B51" s="115"/>
      <c r="C51" s="115"/>
      <c r="D51" s="117"/>
      <c r="E51" s="118"/>
      <c r="F51" s="115"/>
      <c r="G51" s="115"/>
      <c r="H51" s="115"/>
      <c r="I51" s="115"/>
      <c r="J51" s="115"/>
      <c r="K51" s="115"/>
      <c r="L51" s="115"/>
      <c r="M51" s="115"/>
      <c r="N51" s="115"/>
      <c r="O51" s="115"/>
      <c r="P51" s="115"/>
      <c r="Q51" s="115"/>
      <c r="R51" s="115"/>
      <c r="S51" s="115"/>
      <c r="T51" s="115"/>
    </row>
    <row r="52" spans="1:20">
      <c r="A52" s="115"/>
      <c r="B52" s="115"/>
      <c r="C52" s="115"/>
      <c r="D52" s="117"/>
      <c r="E52" s="118"/>
      <c r="F52" s="115"/>
      <c r="G52" s="115"/>
      <c r="H52" s="115"/>
      <c r="I52" s="115"/>
      <c r="J52" s="115"/>
      <c r="K52" s="115"/>
      <c r="L52" s="115"/>
      <c r="M52" s="115"/>
      <c r="N52" s="115"/>
      <c r="O52" s="115"/>
      <c r="P52" s="115"/>
      <c r="Q52" s="115"/>
      <c r="R52" s="115"/>
      <c r="S52" s="115"/>
      <c r="T52" s="115"/>
    </row>
    <row r="53" spans="1:20">
      <c r="A53" s="115"/>
      <c r="B53" s="115"/>
      <c r="C53" s="115"/>
      <c r="D53" s="117"/>
      <c r="E53" s="118"/>
      <c r="F53" s="115"/>
      <c r="G53" s="115"/>
      <c r="H53" s="115"/>
      <c r="I53" s="115"/>
      <c r="J53" s="115"/>
      <c r="K53" s="115"/>
      <c r="L53" s="115"/>
      <c r="M53" s="115"/>
      <c r="N53" s="115"/>
      <c r="O53" s="115"/>
      <c r="P53" s="115"/>
      <c r="Q53" s="115"/>
      <c r="R53" s="115"/>
      <c r="S53" s="115"/>
      <c r="T53" s="115"/>
    </row>
    <row r="54" spans="1:20">
      <c r="A54" s="115"/>
      <c r="B54" s="115"/>
      <c r="C54" s="115"/>
      <c r="D54" s="117"/>
      <c r="E54" s="118"/>
      <c r="F54" s="115"/>
      <c r="G54" s="115"/>
      <c r="H54" s="115"/>
      <c r="I54" s="115"/>
      <c r="J54" s="115"/>
      <c r="K54" s="115"/>
      <c r="L54" s="115"/>
      <c r="M54" s="115"/>
      <c r="N54" s="115"/>
      <c r="O54" s="115"/>
      <c r="P54" s="115"/>
      <c r="Q54" s="115"/>
      <c r="R54" s="115"/>
      <c r="S54" s="115"/>
      <c r="T54" s="115"/>
    </row>
    <row r="55" spans="1:20">
      <c r="A55" s="115"/>
      <c r="B55" s="115"/>
      <c r="C55" s="115"/>
      <c r="D55" s="117"/>
      <c r="E55" s="118"/>
      <c r="F55" s="115"/>
      <c r="G55" s="115"/>
      <c r="H55" s="115"/>
      <c r="I55" s="115"/>
      <c r="J55" s="115"/>
      <c r="K55" s="115"/>
      <c r="L55" s="115"/>
      <c r="M55" s="115"/>
      <c r="N55" s="115"/>
      <c r="O55" s="115"/>
      <c r="P55" s="115"/>
      <c r="Q55" s="115"/>
      <c r="R55" s="115"/>
      <c r="S55" s="115"/>
      <c r="T55" s="115"/>
    </row>
    <row r="56" spans="1:20">
      <c r="A56" s="115"/>
      <c r="B56" s="115"/>
      <c r="C56" s="115"/>
      <c r="D56" s="117"/>
      <c r="E56" s="118"/>
      <c r="F56" s="115"/>
      <c r="G56" s="115"/>
      <c r="H56" s="115"/>
      <c r="I56" s="115"/>
      <c r="J56" s="115"/>
      <c r="K56" s="115"/>
      <c r="L56" s="115"/>
      <c r="M56" s="115"/>
      <c r="N56" s="115"/>
      <c r="O56" s="115"/>
      <c r="P56" s="115"/>
      <c r="Q56" s="115"/>
      <c r="R56" s="115"/>
      <c r="S56" s="115"/>
      <c r="T56" s="115"/>
    </row>
    <row r="57" spans="1:20">
      <c r="A57" s="115"/>
      <c r="B57" s="115"/>
      <c r="C57" s="115"/>
      <c r="D57" s="117"/>
      <c r="E57" s="118"/>
      <c r="F57" s="115"/>
      <c r="G57" s="115"/>
      <c r="H57" s="115"/>
      <c r="I57" s="115"/>
      <c r="J57" s="115"/>
      <c r="K57" s="115"/>
      <c r="L57" s="115"/>
      <c r="M57" s="115"/>
      <c r="N57" s="115"/>
      <c r="O57" s="115"/>
      <c r="P57" s="115"/>
      <c r="Q57" s="115"/>
      <c r="R57" s="115"/>
      <c r="S57" s="115"/>
      <c r="T57" s="115"/>
    </row>
    <row r="58" spans="1:20">
      <c r="A58" s="115"/>
      <c r="B58" s="115"/>
      <c r="C58" s="115"/>
      <c r="D58" s="117"/>
      <c r="E58" s="118"/>
      <c r="F58" s="115"/>
      <c r="G58" s="115"/>
      <c r="H58" s="115"/>
      <c r="I58" s="115"/>
      <c r="J58" s="115"/>
      <c r="K58" s="115"/>
      <c r="L58" s="115"/>
      <c r="M58" s="115"/>
      <c r="N58" s="115"/>
      <c r="O58" s="115"/>
      <c r="P58" s="115"/>
      <c r="Q58" s="115"/>
      <c r="R58" s="115"/>
      <c r="S58" s="115"/>
      <c r="T58" s="115"/>
    </row>
    <row r="59" spans="1:20">
      <c r="A59" s="115"/>
      <c r="B59" s="115"/>
      <c r="C59" s="115"/>
      <c r="D59" s="117"/>
      <c r="E59" s="118"/>
      <c r="F59" s="115"/>
      <c r="G59" s="115"/>
      <c r="H59" s="115"/>
      <c r="I59" s="115"/>
      <c r="J59" s="115"/>
      <c r="K59" s="115"/>
      <c r="L59" s="115"/>
      <c r="M59" s="115"/>
      <c r="N59" s="115"/>
      <c r="O59" s="115"/>
      <c r="P59" s="115"/>
      <c r="Q59" s="115"/>
      <c r="R59" s="115"/>
      <c r="S59" s="115"/>
      <c r="T59" s="115"/>
    </row>
    <row r="60" spans="1:20">
      <c r="A60" s="115"/>
      <c r="B60" s="115"/>
      <c r="C60" s="115"/>
      <c r="D60" s="117"/>
      <c r="E60" s="118"/>
      <c r="F60" s="115"/>
      <c r="G60" s="115"/>
      <c r="H60" s="115"/>
      <c r="I60" s="115"/>
      <c r="J60" s="115"/>
      <c r="K60" s="115"/>
      <c r="L60" s="115"/>
      <c r="M60" s="115"/>
      <c r="N60" s="115"/>
      <c r="O60" s="115"/>
      <c r="P60" s="115"/>
      <c r="Q60" s="115"/>
      <c r="R60" s="115"/>
      <c r="S60" s="115"/>
      <c r="T60" s="115"/>
    </row>
    <row r="61" spans="1:20">
      <c r="A61" s="115"/>
      <c r="B61" s="115"/>
      <c r="C61" s="115"/>
      <c r="D61" s="117"/>
      <c r="E61" s="118"/>
      <c r="F61" s="115"/>
      <c r="G61" s="115"/>
      <c r="H61" s="115"/>
      <c r="I61" s="115"/>
      <c r="J61" s="115"/>
      <c r="K61" s="115"/>
      <c r="L61" s="115"/>
      <c r="M61" s="115"/>
      <c r="N61" s="115"/>
      <c r="O61" s="115"/>
      <c r="P61" s="115"/>
      <c r="Q61" s="115"/>
      <c r="R61" s="115"/>
      <c r="S61" s="115"/>
      <c r="T61" s="115"/>
    </row>
    <row r="62" spans="1:20">
      <c r="A62" s="115"/>
      <c r="B62" s="115"/>
      <c r="C62" s="115"/>
      <c r="D62" s="117"/>
      <c r="E62" s="118"/>
      <c r="F62" s="115"/>
      <c r="G62" s="115"/>
      <c r="H62" s="115"/>
      <c r="I62" s="115"/>
      <c r="J62" s="115"/>
      <c r="K62" s="115"/>
      <c r="L62" s="115"/>
      <c r="M62" s="115"/>
      <c r="N62" s="115"/>
      <c r="O62" s="115"/>
      <c r="P62" s="115"/>
      <c r="Q62" s="115"/>
      <c r="R62" s="115"/>
      <c r="S62" s="115"/>
      <c r="T62" s="115"/>
    </row>
    <row r="63" spans="1:20">
      <c r="A63" s="115"/>
      <c r="B63" s="115"/>
      <c r="C63" s="115"/>
      <c r="D63" s="117"/>
      <c r="E63" s="118"/>
      <c r="F63" s="115"/>
      <c r="G63" s="115"/>
      <c r="H63" s="115"/>
      <c r="I63" s="115"/>
      <c r="J63" s="115"/>
      <c r="K63" s="115"/>
      <c r="L63" s="115"/>
      <c r="M63" s="115"/>
      <c r="N63" s="115"/>
      <c r="O63" s="115"/>
      <c r="P63" s="115"/>
      <c r="Q63" s="115"/>
      <c r="R63" s="115"/>
      <c r="S63" s="115"/>
      <c r="T63" s="115"/>
    </row>
    <row r="64" spans="1:20">
      <c r="A64" s="115"/>
      <c r="B64" s="115"/>
      <c r="C64" s="115"/>
      <c r="D64" s="117"/>
      <c r="E64" s="118"/>
      <c r="F64" s="115"/>
      <c r="G64" s="115"/>
      <c r="H64" s="115"/>
      <c r="I64" s="115"/>
      <c r="J64" s="115"/>
      <c r="K64" s="115"/>
      <c r="L64" s="115"/>
      <c r="M64" s="115"/>
      <c r="N64" s="115"/>
      <c r="O64" s="115"/>
      <c r="P64" s="115"/>
      <c r="Q64" s="115"/>
      <c r="R64" s="115"/>
      <c r="S64" s="115"/>
      <c r="T64" s="115"/>
    </row>
    <row r="65" spans="1:20">
      <c r="A65" s="115"/>
      <c r="B65" s="115"/>
      <c r="C65" s="115"/>
      <c r="D65" s="117"/>
      <c r="E65" s="118"/>
      <c r="F65" s="115"/>
      <c r="G65" s="115"/>
      <c r="H65" s="115"/>
      <c r="I65" s="115"/>
      <c r="J65" s="115"/>
      <c r="K65" s="115"/>
      <c r="L65" s="115"/>
      <c r="M65" s="115"/>
      <c r="N65" s="115"/>
      <c r="O65" s="115"/>
      <c r="P65" s="115"/>
      <c r="Q65" s="115"/>
      <c r="R65" s="115"/>
      <c r="S65" s="115"/>
      <c r="T65" s="115"/>
    </row>
    <row r="66" spans="1:20">
      <c r="A66" s="115"/>
      <c r="B66" s="115"/>
      <c r="C66" s="115"/>
      <c r="D66" s="117"/>
      <c r="E66" s="118"/>
      <c r="F66" s="115"/>
      <c r="G66" s="115"/>
      <c r="H66" s="115"/>
      <c r="I66" s="115"/>
      <c r="J66" s="115"/>
      <c r="K66" s="115"/>
      <c r="L66" s="115"/>
      <c r="M66" s="115"/>
      <c r="N66" s="115"/>
      <c r="O66" s="115"/>
      <c r="P66" s="115"/>
      <c r="Q66" s="115"/>
      <c r="R66" s="115"/>
      <c r="S66" s="115"/>
      <c r="T66" s="115"/>
    </row>
    <row r="67" spans="1:20">
      <c r="A67" s="115"/>
      <c r="B67" s="115"/>
      <c r="C67" s="115"/>
      <c r="D67" s="117"/>
      <c r="E67" s="118"/>
      <c r="F67" s="115"/>
      <c r="G67" s="115"/>
      <c r="H67" s="115"/>
      <c r="I67" s="115"/>
      <c r="J67" s="115"/>
      <c r="K67" s="115"/>
      <c r="L67" s="115"/>
      <c r="M67" s="115"/>
      <c r="N67" s="115"/>
      <c r="O67" s="115"/>
      <c r="P67" s="115"/>
      <c r="Q67" s="115"/>
      <c r="R67" s="115"/>
      <c r="S67" s="115"/>
      <c r="T67" s="115"/>
    </row>
    <row r="68" spans="1:20">
      <c r="A68" s="115"/>
      <c r="B68" s="115"/>
      <c r="C68" s="115"/>
      <c r="D68" s="117"/>
      <c r="E68" s="118"/>
      <c r="F68" s="115"/>
      <c r="G68" s="115"/>
      <c r="H68" s="115"/>
      <c r="I68" s="115"/>
      <c r="J68" s="115"/>
      <c r="K68" s="115"/>
      <c r="L68" s="115"/>
      <c r="M68" s="115"/>
      <c r="N68" s="115"/>
      <c r="O68" s="115"/>
      <c r="P68" s="115"/>
      <c r="Q68" s="115"/>
      <c r="R68" s="115"/>
      <c r="S68" s="115"/>
      <c r="T68" s="115"/>
    </row>
    <row r="69" spans="1:20">
      <c r="A69" s="115"/>
      <c r="B69" s="115"/>
      <c r="C69" s="115"/>
      <c r="D69" s="117"/>
      <c r="E69" s="118"/>
      <c r="F69" s="115"/>
      <c r="G69" s="115"/>
      <c r="H69" s="115"/>
      <c r="I69" s="115"/>
      <c r="J69" s="115"/>
      <c r="K69" s="115"/>
      <c r="L69" s="115"/>
      <c r="M69" s="115"/>
      <c r="N69" s="115"/>
      <c r="O69" s="115"/>
      <c r="P69" s="115"/>
      <c r="Q69" s="115"/>
      <c r="R69" s="115"/>
      <c r="S69" s="115"/>
      <c r="T69" s="115"/>
    </row>
    <row r="70" spans="1:20">
      <c r="A70" s="115"/>
      <c r="B70" s="115"/>
      <c r="C70" s="115"/>
      <c r="D70" s="117"/>
      <c r="E70" s="118"/>
      <c r="F70" s="115"/>
      <c r="G70" s="115"/>
      <c r="H70" s="115"/>
      <c r="I70" s="115"/>
      <c r="J70" s="115"/>
      <c r="K70" s="115"/>
      <c r="L70" s="115"/>
      <c r="M70" s="115"/>
      <c r="N70" s="115"/>
      <c r="O70" s="115"/>
      <c r="P70" s="115"/>
      <c r="Q70" s="115"/>
      <c r="R70" s="115"/>
      <c r="S70" s="115"/>
      <c r="T70" s="115"/>
    </row>
    <row r="71" spans="1:20">
      <c r="A71" s="115"/>
      <c r="B71" s="115"/>
      <c r="C71" s="115"/>
      <c r="D71" s="117"/>
      <c r="E71" s="118"/>
      <c r="F71" s="115"/>
      <c r="G71" s="115"/>
      <c r="H71" s="115"/>
      <c r="I71" s="115"/>
      <c r="J71" s="115"/>
      <c r="K71" s="115"/>
      <c r="L71" s="115"/>
      <c r="M71" s="115"/>
      <c r="N71" s="115"/>
      <c r="O71" s="115"/>
      <c r="P71" s="115"/>
      <c r="Q71" s="115"/>
      <c r="R71" s="115"/>
      <c r="S71" s="115"/>
      <c r="T71" s="115"/>
    </row>
    <row r="72" spans="1:20">
      <c r="A72" s="115"/>
      <c r="B72" s="115"/>
      <c r="C72" s="115"/>
      <c r="D72" s="117"/>
      <c r="E72" s="118"/>
      <c r="F72" s="115"/>
      <c r="G72" s="115"/>
      <c r="H72" s="115"/>
      <c r="I72" s="115"/>
      <c r="J72" s="115"/>
      <c r="K72" s="115"/>
      <c r="L72" s="115"/>
      <c r="M72" s="115"/>
      <c r="N72" s="115"/>
      <c r="O72" s="115"/>
      <c r="P72" s="115"/>
      <c r="Q72" s="115"/>
      <c r="R72" s="115"/>
      <c r="S72" s="115"/>
      <c r="T72" s="115"/>
    </row>
    <row r="73" spans="1:20">
      <c r="A73" s="115"/>
      <c r="B73" s="115"/>
      <c r="C73" s="115"/>
      <c r="D73" s="117"/>
      <c r="E73" s="118"/>
      <c r="F73" s="115"/>
      <c r="G73" s="115"/>
      <c r="H73" s="115"/>
      <c r="I73" s="115"/>
      <c r="J73" s="115"/>
      <c r="K73" s="115"/>
      <c r="L73" s="115"/>
      <c r="M73" s="115"/>
      <c r="N73" s="115"/>
      <c r="O73" s="115"/>
      <c r="P73" s="115"/>
      <c r="Q73" s="115"/>
      <c r="R73" s="115"/>
      <c r="S73" s="115"/>
      <c r="T73" s="115"/>
    </row>
    <row r="74" spans="1:20">
      <c r="A74" s="115"/>
      <c r="B74" s="115"/>
      <c r="C74" s="115"/>
      <c r="D74" s="117"/>
      <c r="E74" s="118"/>
      <c r="F74" s="115"/>
      <c r="G74" s="115"/>
      <c r="H74" s="115"/>
      <c r="I74" s="115"/>
      <c r="J74" s="115"/>
      <c r="K74" s="115"/>
      <c r="L74" s="115"/>
      <c r="M74" s="115"/>
      <c r="N74" s="115"/>
      <c r="O74" s="115"/>
      <c r="P74" s="115"/>
      <c r="Q74" s="115"/>
      <c r="R74" s="115"/>
      <c r="S74" s="115"/>
      <c r="T74" s="115"/>
    </row>
    <row r="75" spans="1:20">
      <c r="A75" s="115"/>
      <c r="B75" s="115"/>
      <c r="C75" s="115"/>
      <c r="D75" s="117"/>
      <c r="E75" s="118"/>
      <c r="F75" s="115"/>
      <c r="G75" s="115"/>
      <c r="H75" s="115"/>
      <c r="I75" s="115"/>
      <c r="J75" s="115"/>
      <c r="K75" s="115"/>
      <c r="L75" s="115"/>
      <c r="M75" s="115"/>
      <c r="N75" s="115"/>
      <c r="O75" s="115"/>
      <c r="P75" s="115"/>
      <c r="Q75" s="115"/>
      <c r="R75" s="115"/>
      <c r="S75" s="115"/>
      <c r="T75" s="115"/>
    </row>
    <row r="76" spans="1:20">
      <c r="A76" s="115"/>
      <c r="B76" s="115"/>
      <c r="C76" s="115"/>
      <c r="D76" s="117"/>
      <c r="E76" s="118"/>
      <c r="F76" s="115"/>
      <c r="G76" s="115"/>
      <c r="H76" s="115"/>
      <c r="I76" s="115"/>
      <c r="J76" s="115"/>
      <c r="K76" s="115"/>
      <c r="L76" s="115"/>
      <c r="M76" s="115"/>
      <c r="N76" s="115"/>
      <c r="O76" s="115"/>
      <c r="P76" s="115"/>
      <c r="Q76" s="115"/>
      <c r="R76" s="115"/>
      <c r="S76" s="115"/>
      <c r="T76" s="115"/>
    </row>
    <row r="77" spans="1:20">
      <c r="A77" s="115"/>
      <c r="B77" s="115"/>
      <c r="C77" s="115"/>
      <c r="D77" s="117"/>
      <c r="E77" s="118"/>
      <c r="F77" s="115"/>
      <c r="G77" s="115"/>
      <c r="H77" s="115"/>
      <c r="I77" s="115"/>
      <c r="J77" s="115"/>
      <c r="K77" s="115"/>
      <c r="L77" s="115"/>
      <c r="M77" s="115"/>
      <c r="N77" s="115"/>
      <c r="O77" s="115"/>
      <c r="P77" s="115"/>
      <c r="Q77" s="115"/>
      <c r="R77" s="115"/>
      <c r="S77" s="115"/>
      <c r="T77" s="115"/>
    </row>
    <row r="78" spans="1:20">
      <c r="A78" s="115"/>
      <c r="B78" s="115"/>
      <c r="C78" s="115"/>
      <c r="D78" s="117"/>
      <c r="E78" s="118"/>
      <c r="F78" s="115"/>
      <c r="G78" s="115"/>
      <c r="H78" s="115"/>
      <c r="I78" s="115"/>
      <c r="J78" s="115"/>
      <c r="K78" s="115"/>
      <c r="L78" s="115"/>
      <c r="M78" s="115"/>
      <c r="N78" s="115"/>
      <c r="O78" s="115"/>
      <c r="P78" s="115"/>
      <c r="Q78" s="115"/>
      <c r="R78" s="115"/>
      <c r="S78" s="115"/>
      <c r="T78" s="115"/>
    </row>
    <row r="79" spans="1:20">
      <c r="A79" s="115"/>
      <c r="B79" s="115"/>
      <c r="C79" s="115"/>
      <c r="D79" s="117"/>
      <c r="E79" s="118"/>
      <c r="F79" s="115"/>
      <c r="G79" s="115"/>
      <c r="H79" s="115"/>
      <c r="I79" s="115"/>
      <c r="J79" s="115"/>
      <c r="K79" s="115"/>
      <c r="L79" s="115"/>
      <c r="M79" s="115"/>
      <c r="N79" s="115"/>
      <c r="O79" s="115"/>
      <c r="P79" s="115"/>
      <c r="Q79" s="115"/>
      <c r="R79" s="115"/>
      <c r="S79" s="115"/>
      <c r="T79" s="115"/>
    </row>
    <row r="80" spans="1:20">
      <c r="A80" s="115"/>
      <c r="B80" s="115"/>
      <c r="C80" s="115"/>
      <c r="D80" s="117"/>
      <c r="E80" s="118"/>
      <c r="F80" s="115"/>
      <c r="G80" s="115"/>
      <c r="H80" s="115"/>
      <c r="I80" s="115"/>
      <c r="J80" s="115"/>
      <c r="K80" s="115"/>
      <c r="L80" s="115"/>
      <c r="M80" s="115"/>
      <c r="N80" s="115"/>
      <c r="O80" s="115"/>
      <c r="P80" s="115"/>
      <c r="Q80" s="115"/>
      <c r="R80" s="115"/>
      <c r="S80" s="115"/>
      <c r="T80" s="115"/>
    </row>
    <row r="81" spans="1:20">
      <c r="A81" s="115"/>
      <c r="B81" s="115"/>
      <c r="C81" s="115"/>
      <c r="D81" s="117"/>
      <c r="E81" s="118"/>
      <c r="F81" s="115"/>
      <c r="G81" s="115"/>
      <c r="H81" s="115"/>
      <c r="I81" s="115"/>
      <c r="J81" s="115"/>
      <c r="K81" s="115"/>
      <c r="L81" s="115"/>
      <c r="M81" s="115"/>
      <c r="N81" s="115"/>
      <c r="O81" s="115"/>
      <c r="P81" s="115"/>
      <c r="Q81" s="115"/>
      <c r="R81" s="115"/>
      <c r="S81" s="115"/>
      <c r="T81" s="115"/>
    </row>
    <row r="82" spans="1:20">
      <c r="A82" s="115"/>
      <c r="B82" s="115"/>
      <c r="C82" s="115"/>
      <c r="D82" s="117"/>
      <c r="E82" s="118"/>
      <c r="F82" s="115"/>
      <c r="G82" s="115"/>
      <c r="H82" s="115"/>
      <c r="I82" s="115"/>
      <c r="J82" s="115"/>
      <c r="K82" s="115"/>
      <c r="L82" s="115"/>
      <c r="M82" s="115"/>
      <c r="N82" s="115"/>
      <c r="O82" s="115"/>
      <c r="P82" s="115"/>
      <c r="Q82" s="115"/>
      <c r="R82" s="115"/>
      <c r="S82" s="115"/>
      <c r="T82" s="115"/>
    </row>
    <row r="83" spans="1:20">
      <c r="A83" s="115"/>
      <c r="B83" s="115"/>
      <c r="C83" s="115"/>
      <c r="D83" s="117"/>
      <c r="E83" s="118"/>
      <c r="F83" s="115"/>
      <c r="G83" s="115"/>
      <c r="H83" s="115"/>
      <c r="I83" s="115"/>
      <c r="J83" s="115"/>
      <c r="K83" s="115"/>
      <c r="L83" s="115"/>
      <c r="M83" s="115"/>
      <c r="N83" s="115"/>
      <c r="O83" s="115"/>
      <c r="P83" s="115"/>
      <c r="Q83" s="115"/>
      <c r="R83" s="115"/>
      <c r="S83" s="115"/>
      <c r="T83" s="115"/>
    </row>
    <row r="84" spans="1:20">
      <c r="A84" s="115"/>
      <c r="B84" s="115"/>
      <c r="C84" s="115"/>
      <c r="D84" s="117"/>
      <c r="E84" s="118"/>
      <c r="F84" s="115"/>
      <c r="G84" s="115"/>
      <c r="H84" s="115"/>
      <c r="I84" s="115"/>
      <c r="J84" s="115"/>
      <c r="K84" s="115"/>
      <c r="L84" s="115"/>
      <c r="M84" s="115"/>
      <c r="N84" s="115"/>
      <c r="O84" s="115"/>
      <c r="P84" s="115"/>
      <c r="Q84" s="115"/>
      <c r="R84" s="115"/>
      <c r="S84" s="115"/>
      <c r="T84" s="115"/>
    </row>
    <row r="85" spans="1:20">
      <c r="A85" s="115"/>
      <c r="B85" s="115"/>
      <c r="C85" s="115"/>
      <c r="D85" s="117"/>
      <c r="E85" s="118"/>
      <c r="F85" s="115"/>
      <c r="G85" s="115"/>
      <c r="H85" s="115"/>
      <c r="I85" s="115"/>
      <c r="J85" s="115"/>
      <c r="K85" s="115"/>
      <c r="L85" s="115"/>
      <c r="M85" s="115"/>
      <c r="N85" s="115"/>
      <c r="O85" s="115"/>
      <c r="P85" s="115"/>
      <c r="Q85" s="115"/>
      <c r="R85" s="115"/>
      <c r="S85" s="115"/>
      <c r="T85" s="115"/>
    </row>
    <row r="86" spans="1:20">
      <c r="A86" s="115"/>
      <c r="B86" s="115"/>
      <c r="C86" s="115"/>
      <c r="D86" s="117"/>
      <c r="E86" s="118"/>
      <c r="F86" s="115"/>
      <c r="G86" s="115"/>
      <c r="H86" s="115"/>
      <c r="I86" s="115"/>
      <c r="J86" s="115"/>
      <c r="K86" s="115"/>
      <c r="L86" s="115"/>
      <c r="M86" s="115"/>
      <c r="N86" s="115"/>
      <c r="O86" s="115"/>
      <c r="P86" s="115"/>
      <c r="Q86" s="115"/>
      <c r="R86" s="115"/>
      <c r="S86" s="115"/>
      <c r="T86" s="115"/>
    </row>
    <row r="87" spans="1:20">
      <c r="A87" s="115"/>
      <c r="B87" s="115"/>
      <c r="C87" s="115"/>
      <c r="D87" s="117"/>
      <c r="E87" s="118"/>
      <c r="F87" s="115"/>
      <c r="G87" s="115"/>
      <c r="H87" s="115"/>
      <c r="I87" s="115"/>
      <c r="J87" s="115"/>
      <c r="K87" s="115"/>
      <c r="L87" s="115"/>
      <c r="M87" s="115"/>
      <c r="N87" s="115"/>
      <c r="O87" s="115"/>
      <c r="P87" s="115"/>
      <c r="Q87" s="115"/>
      <c r="R87" s="115"/>
      <c r="S87" s="115"/>
      <c r="T87" s="115"/>
    </row>
    <row r="88" spans="1:20">
      <c r="A88" s="115"/>
      <c r="B88" s="115"/>
      <c r="C88" s="115"/>
      <c r="D88" s="117"/>
      <c r="E88" s="118"/>
      <c r="F88" s="115"/>
      <c r="G88" s="115"/>
      <c r="H88" s="115"/>
      <c r="I88" s="115"/>
      <c r="J88" s="115"/>
      <c r="K88" s="115"/>
      <c r="L88" s="115"/>
      <c r="M88" s="115"/>
      <c r="N88" s="115"/>
      <c r="O88" s="115"/>
      <c r="P88" s="115"/>
      <c r="Q88" s="115"/>
      <c r="R88" s="115"/>
      <c r="S88" s="115"/>
      <c r="T88" s="115"/>
    </row>
    <row r="89" spans="1:20">
      <c r="A89" s="115"/>
      <c r="B89" s="115"/>
      <c r="C89" s="115"/>
      <c r="D89" s="117"/>
      <c r="E89" s="118"/>
      <c r="F89" s="115"/>
      <c r="G89" s="115"/>
      <c r="H89" s="115"/>
      <c r="I89" s="115"/>
      <c r="J89" s="115"/>
      <c r="K89" s="115"/>
      <c r="L89" s="115"/>
      <c r="M89" s="115"/>
      <c r="N89" s="115"/>
      <c r="O89" s="115"/>
      <c r="P89" s="115"/>
      <c r="Q89" s="115"/>
      <c r="R89" s="115"/>
      <c r="S89" s="115"/>
      <c r="T89" s="115"/>
    </row>
    <row r="90" spans="1:20">
      <c r="A90" s="115"/>
      <c r="B90" s="115"/>
      <c r="C90" s="115"/>
      <c r="D90" s="117"/>
      <c r="E90" s="118"/>
      <c r="F90" s="115"/>
      <c r="G90" s="115"/>
      <c r="H90" s="115"/>
      <c r="I90" s="115"/>
      <c r="J90" s="115"/>
      <c r="K90" s="115"/>
      <c r="L90" s="115"/>
      <c r="M90" s="115"/>
      <c r="N90" s="115"/>
      <c r="O90" s="115"/>
      <c r="P90" s="115"/>
      <c r="Q90" s="115"/>
      <c r="R90" s="115"/>
      <c r="S90" s="115"/>
      <c r="T90" s="115"/>
    </row>
    <row r="91" spans="1:20">
      <c r="A91" s="115"/>
      <c r="B91" s="115"/>
      <c r="C91" s="115"/>
      <c r="D91" s="117"/>
      <c r="E91" s="118"/>
      <c r="F91" s="115"/>
      <c r="G91" s="115"/>
      <c r="H91" s="115"/>
      <c r="I91" s="115"/>
      <c r="J91" s="115"/>
      <c r="K91" s="115"/>
      <c r="L91" s="115"/>
      <c r="M91" s="115"/>
      <c r="N91" s="115"/>
      <c r="O91" s="115"/>
      <c r="P91" s="115"/>
      <c r="Q91" s="115"/>
      <c r="R91" s="115"/>
      <c r="S91" s="115"/>
      <c r="T91" s="115"/>
    </row>
    <row r="92" spans="1:20">
      <c r="A92" s="115"/>
      <c r="B92" s="115"/>
      <c r="C92" s="115"/>
      <c r="D92" s="117"/>
      <c r="E92" s="118"/>
      <c r="F92" s="115"/>
      <c r="G92" s="115"/>
      <c r="H92" s="115"/>
      <c r="I92" s="115"/>
      <c r="J92" s="115"/>
      <c r="K92" s="115"/>
      <c r="L92" s="115"/>
      <c r="M92" s="115"/>
      <c r="N92" s="115"/>
      <c r="O92" s="115"/>
      <c r="P92" s="115"/>
      <c r="Q92" s="115"/>
      <c r="R92" s="115"/>
      <c r="S92" s="115"/>
      <c r="T92" s="115"/>
    </row>
    <row r="93" spans="1:20">
      <c r="A93" s="115"/>
      <c r="B93" s="115"/>
      <c r="C93" s="115"/>
      <c r="D93" s="117"/>
      <c r="E93" s="118"/>
      <c r="F93" s="115"/>
      <c r="G93" s="115"/>
      <c r="H93" s="115"/>
      <c r="I93" s="115"/>
      <c r="J93" s="115"/>
      <c r="K93" s="115"/>
      <c r="L93" s="115"/>
      <c r="M93" s="115"/>
      <c r="N93" s="115"/>
      <c r="O93" s="115"/>
      <c r="P93" s="115"/>
      <c r="Q93" s="115"/>
      <c r="R93" s="115"/>
      <c r="S93" s="115"/>
      <c r="T93" s="115"/>
    </row>
    <row r="94" spans="1:20">
      <c r="A94" s="115"/>
      <c r="B94" s="115"/>
      <c r="C94" s="115"/>
      <c r="D94" s="117"/>
      <c r="E94" s="118"/>
      <c r="F94" s="115"/>
      <c r="G94" s="115"/>
      <c r="H94" s="115"/>
      <c r="I94" s="115"/>
      <c r="J94" s="115"/>
      <c r="K94" s="115"/>
      <c r="L94" s="115"/>
      <c r="M94" s="115"/>
      <c r="N94" s="115"/>
      <c r="O94" s="115"/>
      <c r="P94" s="115"/>
      <c r="Q94" s="115"/>
      <c r="R94" s="115"/>
      <c r="S94" s="115"/>
      <c r="T94" s="115"/>
    </row>
    <row r="95" spans="1:20">
      <c r="A95" s="115"/>
      <c r="B95" s="115"/>
      <c r="C95" s="115"/>
      <c r="D95" s="117"/>
      <c r="E95" s="118"/>
      <c r="F95" s="115"/>
      <c r="G95" s="115"/>
      <c r="H95" s="115"/>
      <c r="I95" s="115"/>
      <c r="J95" s="115"/>
      <c r="K95" s="115"/>
      <c r="L95" s="115"/>
      <c r="M95" s="115"/>
      <c r="N95" s="115"/>
      <c r="O95" s="115"/>
      <c r="P95" s="115"/>
      <c r="Q95" s="115"/>
      <c r="R95" s="115"/>
      <c r="S95" s="115"/>
      <c r="T95" s="115"/>
    </row>
    <row r="96" spans="1:20">
      <c r="A96" s="115"/>
      <c r="B96" s="115"/>
      <c r="C96" s="115"/>
      <c r="D96" s="117"/>
      <c r="E96" s="118"/>
      <c r="F96" s="115"/>
      <c r="G96" s="115"/>
      <c r="H96" s="115"/>
      <c r="I96" s="115"/>
      <c r="J96" s="115"/>
      <c r="K96" s="115"/>
      <c r="L96" s="115"/>
      <c r="M96" s="115"/>
      <c r="N96" s="115"/>
      <c r="O96" s="115"/>
      <c r="P96" s="115"/>
      <c r="Q96" s="115"/>
      <c r="R96" s="115"/>
      <c r="S96" s="115"/>
      <c r="T96" s="115"/>
    </row>
    <row r="97" spans="1:20">
      <c r="A97" s="115"/>
      <c r="B97" s="115"/>
      <c r="C97" s="115"/>
      <c r="D97" s="117"/>
      <c r="E97" s="118"/>
      <c r="F97" s="115"/>
      <c r="G97" s="115"/>
      <c r="H97" s="115"/>
      <c r="I97" s="115"/>
      <c r="J97" s="115"/>
      <c r="K97" s="115"/>
      <c r="L97" s="115"/>
      <c r="M97" s="115"/>
      <c r="N97" s="115"/>
      <c r="O97" s="115"/>
      <c r="P97" s="115"/>
      <c r="Q97" s="115"/>
      <c r="R97" s="115"/>
      <c r="S97" s="115"/>
      <c r="T97" s="115"/>
    </row>
    <row r="98" spans="1:20">
      <c r="A98" s="115"/>
      <c r="B98" s="115"/>
      <c r="C98" s="115"/>
      <c r="D98" s="117"/>
      <c r="E98" s="118"/>
      <c r="F98" s="115"/>
      <c r="G98" s="115"/>
      <c r="H98" s="115"/>
      <c r="I98" s="115"/>
      <c r="J98" s="115"/>
      <c r="K98" s="115"/>
      <c r="L98" s="115"/>
      <c r="M98" s="115"/>
      <c r="N98" s="115"/>
      <c r="O98" s="115"/>
      <c r="P98" s="115"/>
      <c r="Q98" s="115"/>
      <c r="R98" s="115"/>
      <c r="S98" s="115"/>
      <c r="T98" s="115"/>
    </row>
    <row r="99" spans="1:20">
      <c r="A99" s="115"/>
      <c r="B99" s="115"/>
      <c r="C99" s="115"/>
      <c r="D99" s="117"/>
      <c r="E99" s="118"/>
      <c r="F99" s="115"/>
      <c r="G99" s="115"/>
      <c r="H99" s="115"/>
      <c r="I99" s="115"/>
      <c r="J99" s="115"/>
      <c r="K99" s="115"/>
      <c r="L99" s="115"/>
      <c r="M99" s="115"/>
      <c r="N99" s="115"/>
      <c r="O99" s="115"/>
      <c r="P99" s="115"/>
      <c r="Q99" s="115"/>
      <c r="R99" s="115"/>
      <c r="S99" s="115"/>
      <c r="T99" s="115"/>
    </row>
    <row r="100" spans="1:20">
      <c r="A100" s="115"/>
      <c r="B100" s="115"/>
      <c r="C100" s="115"/>
      <c r="D100" s="117"/>
      <c r="E100" s="118"/>
      <c r="F100" s="115"/>
      <c r="G100" s="115"/>
      <c r="H100" s="115"/>
      <c r="I100" s="115"/>
      <c r="J100" s="115"/>
      <c r="K100" s="115"/>
      <c r="L100" s="115"/>
      <c r="M100" s="115"/>
      <c r="N100" s="115"/>
      <c r="O100" s="115"/>
      <c r="P100" s="115"/>
      <c r="Q100" s="115"/>
      <c r="R100" s="115"/>
      <c r="S100" s="115"/>
      <c r="T100" s="115"/>
    </row>
    <row r="101" spans="1:20">
      <c r="A101" s="115"/>
      <c r="B101" s="115"/>
      <c r="C101" s="115"/>
      <c r="D101" s="117"/>
      <c r="E101" s="118"/>
      <c r="F101" s="115"/>
      <c r="G101" s="115"/>
      <c r="H101" s="115"/>
      <c r="I101" s="115"/>
      <c r="J101" s="115"/>
      <c r="K101" s="115"/>
      <c r="L101" s="115"/>
      <c r="M101" s="115"/>
      <c r="N101" s="115"/>
      <c r="O101" s="115"/>
      <c r="P101" s="115"/>
      <c r="Q101" s="115"/>
      <c r="R101" s="115"/>
      <c r="S101" s="115"/>
      <c r="T101" s="115"/>
    </row>
    <row r="102" spans="1:20">
      <c r="A102" s="115"/>
      <c r="B102" s="115"/>
      <c r="C102" s="115"/>
      <c r="D102" s="117"/>
      <c r="E102" s="118"/>
      <c r="F102" s="115"/>
      <c r="G102" s="115"/>
      <c r="H102" s="115"/>
      <c r="I102" s="115"/>
      <c r="J102" s="115"/>
      <c r="K102" s="115"/>
      <c r="L102" s="115"/>
      <c r="M102" s="115"/>
      <c r="N102" s="115"/>
      <c r="O102" s="115"/>
      <c r="P102" s="115"/>
      <c r="Q102" s="115"/>
      <c r="R102" s="115"/>
      <c r="S102" s="115"/>
      <c r="T102" s="115"/>
    </row>
    <row r="103" spans="1:20">
      <c r="A103" s="115"/>
      <c r="B103" s="115"/>
      <c r="C103" s="115"/>
      <c r="D103" s="117"/>
      <c r="E103" s="118"/>
      <c r="F103" s="115"/>
      <c r="G103" s="115"/>
      <c r="H103" s="115"/>
      <c r="I103" s="115"/>
      <c r="J103" s="115"/>
      <c r="K103" s="115"/>
      <c r="L103" s="115"/>
      <c r="M103" s="115"/>
      <c r="N103" s="115"/>
      <c r="O103" s="115"/>
      <c r="P103" s="115"/>
      <c r="Q103" s="115"/>
      <c r="R103" s="115"/>
      <c r="S103" s="115"/>
      <c r="T103" s="115"/>
    </row>
    <row r="104" spans="1:20">
      <c r="A104" s="115"/>
      <c r="B104" s="115"/>
      <c r="C104" s="115"/>
      <c r="D104" s="117"/>
      <c r="E104" s="118"/>
      <c r="F104" s="115"/>
      <c r="G104" s="115"/>
      <c r="H104" s="115"/>
      <c r="I104" s="115"/>
      <c r="J104" s="115"/>
      <c r="K104" s="115"/>
      <c r="L104" s="115"/>
      <c r="M104" s="115"/>
      <c r="N104" s="115"/>
      <c r="O104" s="115"/>
      <c r="P104" s="115"/>
      <c r="Q104" s="115"/>
      <c r="R104" s="115"/>
      <c r="S104" s="115"/>
      <c r="T104" s="115"/>
    </row>
    <row r="105" spans="1:20">
      <c r="A105" s="115"/>
      <c r="B105" s="115"/>
      <c r="C105" s="115"/>
      <c r="D105" s="117"/>
      <c r="E105" s="118"/>
      <c r="F105" s="115"/>
      <c r="G105" s="115"/>
      <c r="H105" s="115"/>
      <c r="I105" s="115"/>
      <c r="J105" s="115"/>
      <c r="K105" s="115"/>
      <c r="L105" s="115"/>
      <c r="M105" s="115"/>
      <c r="N105" s="115"/>
      <c r="O105" s="115"/>
      <c r="P105" s="115"/>
      <c r="Q105" s="115"/>
      <c r="R105" s="115"/>
      <c r="S105" s="115"/>
      <c r="T105" s="115"/>
    </row>
    <row r="106" spans="1:20">
      <c r="A106" s="115"/>
      <c r="B106" s="115"/>
      <c r="C106" s="115"/>
      <c r="D106" s="117"/>
      <c r="E106" s="118"/>
      <c r="F106" s="115"/>
      <c r="G106" s="115"/>
      <c r="H106" s="115"/>
      <c r="I106" s="115"/>
      <c r="J106" s="115"/>
      <c r="K106" s="115"/>
      <c r="L106" s="115"/>
      <c r="M106" s="115"/>
      <c r="N106" s="115"/>
      <c r="O106" s="115"/>
      <c r="P106" s="115"/>
      <c r="Q106" s="115"/>
      <c r="R106" s="115"/>
      <c r="S106" s="115"/>
      <c r="T106" s="115"/>
    </row>
    <row r="107" spans="1:20">
      <c r="A107" s="115"/>
      <c r="B107" s="115"/>
      <c r="C107" s="115"/>
      <c r="D107" s="117"/>
      <c r="E107" s="118"/>
      <c r="F107" s="115"/>
      <c r="G107" s="115"/>
      <c r="H107" s="115"/>
      <c r="I107" s="115"/>
      <c r="J107" s="115"/>
      <c r="K107" s="115"/>
      <c r="L107" s="115"/>
      <c r="M107" s="115"/>
      <c r="N107" s="115"/>
      <c r="O107" s="115"/>
      <c r="P107" s="115"/>
      <c r="Q107" s="115"/>
      <c r="R107" s="115"/>
      <c r="S107" s="115"/>
      <c r="T107" s="115"/>
    </row>
    <row r="108" spans="1:20">
      <c r="A108" s="115"/>
      <c r="B108" s="115"/>
      <c r="C108" s="115"/>
      <c r="D108" s="117"/>
      <c r="E108" s="118"/>
      <c r="F108" s="115"/>
      <c r="G108" s="115"/>
      <c r="H108" s="115"/>
      <c r="I108" s="115"/>
      <c r="J108" s="115"/>
      <c r="K108" s="115"/>
      <c r="L108" s="115"/>
      <c r="M108" s="115"/>
      <c r="N108" s="115"/>
      <c r="O108" s="115"/>
      <c r="P108" s="115"/>
      <c r="Q108" s="115"/>
      <c r="R108" s="115"/>
      <c r="S108" s="115"/>
      <c r="T108" s="115"/>
    </row>
    <row r="109" spans="1:20">
      <c r="A109" s="115"/>
      <c r="B109" s="115"/>
      <c r="C109" s="115"/>
      <c r="D109" s="117"/>
      <c r="E109" s="118"/>
      <c r="F109" s="115"/>
      <c r="G109" s="115"/>
      <c r="H109" s="115"/>
      <c r="I109" s="115"/>
      <c r="J109" s="115"/>
      <c r="K109" s="115"/>
      <c r="L109" s="115"/>
      <c r="M109" s="115"/>
      <c r="N109" s="115"/>
      <c r="O109" s="115"/>
      <c r="P109" s="115"/>
      <c r="Q109" s="115"/>
      <c r="R109" s="115"/>
      <c r="S109" s="115"/>
      <c r="T109" s="115"/>
    </row>
    <row r="110" spans="1:20">
      <c r="A110" s="115"/>
      <c r="B110" s="115"/>
      <c r="C110" s="115"/>
      <c r="D110" s="117"/>
      <c r="E110" s="118"/>
      <c r="F110" s="115"/>
      <c r="G110" s="115"/>
      <c r="H110" s="115"/>
      <c r="I110" s="115"/>
      <c r="J110" s="115"/>
      <c r="K110" s="115"/>
      <c r="L110" s="115"/>
      <c r="M110" s="115"/>
      <c r="N110" s="115"/>
      <c r="O110" s="115"/>
      <c r="P110" s="115"/>
      <c r="Q110" s="115"/>
      <c r="R110" s="115"/>
      <c r="S110" s="115"/>
      <c r="T110" s="115"/>
    </row>
    <row r="111" spans="1:20">
      <c r="A111" s="115"/>
      <c r="B111" s="115"/>
      <c r="C111" s="115"/>
      <c r="D111" s="117"/>
      <c r="E111" s="118"/>
      <c r="F111" s="115"/>
      <c r="G111" s="115"/>
      <c r="H111" s="115"/>
      <c r="I111" s="115"/>
      <c r="J111" s="115"/>
      <c r="K111" s="115"/>
      <c r="L111" s="115"/>
      <c r="M111" s="115"/>
      <c r="N111" s="115"/>
      <c r="O111" s="115"/>
      <c r="P111" s="115"/>
      <c r="Q111" s="115"/>
      <c r="R111" s="115"/>
      <c r="S111" s="115"/>
      <c r="T111" s="115"/>
    </row>
    <row r="112" spans="1:20">
      <c r="A112" s="115"/>
      <c r="B112" s="115"/>
      <c r="C112" s="115"/>
      <c r="D112" s="117"/>
      <c r="E112" s="118"/>
      <c r="F112" s="115"/>
      <c r="G112" s="115"/>
      <c r="H112" s="115"/>
      <c r="I112" s="115"/>
      <c r="J112" s="115"/>
      <c r="K112" s="115"/>
      <c r="L112" s="115"/>
      <c r="M112" s="115"/>
      <c r="N112" s="115"/>
      <c r="O112" s="115"/>
      <c r="P112" s="115"/>
      <c r="Q112" s="115"/>
      <c r="R112" s="115"/>
      <c r="S112" s="115"/>
      <c r="T112" s="115"/>
    </row>
    <row r="113" spans="1:20">
      <c r="A113" s="115"/>
      <c r="B113" s="115"/>
      <c r="C113" s="115"/>
      <c r="D113" s="117"/>
      <c r="E113" s="118"/>
      <c r="F113" s="115"/>
      <c r="G113" s="115"/>
      <c r="H113" s="115"/>
      <c r="I113" s="115"/>
      <c r="J113" s="115"/>
      <c r="K113" s="115"/>
      <c r="L113" s="115"/>
      <c r="M113" s="115"/>
      <c r="N113" s="115"/>
      <c r="O113" s="115"/>
      <c r="P113" s="115"/>
      <c r="Q113" s="115"/>
      <c r="R113" s="115"/>
      <c r="S113" s="115"/>
      <c r="T113" s="115"/>
    </row>
    <row r="114" spans="1:20">
      <c r="A114" s="115"/>
      <c r="B114" s="115"/>
      <c r="C114" s="115"/>
      <c r="D114" s="117"/>
      <c r="E114" s="118"/>
      <c r="F114" s="115"/>
      <c r="G114" s="115"/>
      <c r="H114" s="115"/>
      <c r="I114" s="115"/>
      <c r="J114" s="115"/>
      <c r="K114" s="115"/>
      <c r="L114" s="115"/>
      <c r="M114" s="115"/>
      <c r="N114" s="115"/>
      <c r="O114" s="115"/>
      <c r="P114" s="115"/>
      <c r="Q114" s="115"/>
      <c r="R114" s="115"/>
      <c r="S114" s="115"/>
      <c r="T114" s="115"/>
    </row>
    <row r="115" spans="1:20">
      <c r="A115" s="115"/>
      <c r="B115" s="115"/>
      <c r="C115" s="115"/>
      <c r="D115" s="117"/>
      <c r="E115" s="118"/>
      <c r="F115" s="115"/>
      <c r="G115" s="115"/>
      <c r="H115" s="115"/>
      <c r="I115" s="115"/>
      <c r="J115" s="115"/>
      <c r="K115" s="115"/>
      <c r="L115" s="115"/>
      <c r="M115" s="115"/>
      <c r="N115" s="115"/>
      <c r="O115" s="115"/>
      <c r="P115" s="115"/>
      <c r="Q115" s="115"/>
      <c r="R115" s="115"/>
      <c r="S115" s="115"/>
      <c r="T115" s="115"/>
    </row>
    <row r="116" spans="1:20">
      <c r="A116" s="115"/>
      <c r="B116" s="115"/>
      <c r="C116" s="115"/>
      <c r="D116" s="117"/>
      <c r="E116" s="118"/>
      <c r="F116" s="115"/>
      <c r="G116" s="115"/>
      <c r="H116" s="115"/>
      <c r="I116" s="115"/>
      <c r="J116" s="115"/>
      <c r="K116" s="115"/>
      <c r="L116" s="115"/>
      <c r="M116" s="115"/>
      <c r="N116" s="115"/>
      <c r="O116" s="115"/>
      <c r="P116" s="115"/>
      <c r="Q116" s="115"/>
      <c r="R116" s="115"/>
      <c r="S116" s="115"/>
      <c r="T116" s="115"/>
    </row>
    <row r="117" spans="1:20">
      <c r="A117" s="115"/>
      <c r="B117" s="115"/>
      <c r="C117" s="115"/>
      <c r="D117" s="117"/>
      <c r="E117" s="118"/>
      <c r="F117" s="115"/>
      <c r="G117" s="115"/>
      <c r="H117" s="115"/>
      <c r="I117" s="115"/>
      <c r="J117" s="115"/>
      <c r="K117" s="115"/>
      <c r="L117" s="115"/>
      <c r="M117" s="115"/>
      <c r="N117" s="115"/>
      <c r="O117" s="115"/>
      <c r="P117" s="115"/>
      <c r="Q117" s="115"/>
      <c r="R117" s="115"/>
      <c r="S117" s="115"/>
      <c r="T117" s="115"/>
    </row>
    <row r="118" spans="1:20">
      <c r="A118" s="115"/>
      <c r="B118" s="115"/>
      <c r="C118" s="115"/>
      <c r="D118" s="117"/>
      <c r="E118" s="118"/>
      <c r="F118" s="115"/>
      <c r="G118" s="115"/>
      <c r="H118" s="115"/>
      <c r="I118" s="115"/>
      <c r="J118" s="115"/>
      <c r="K118" s="115"/>
      <c r="L118" s="115"/>
      <c r="M118" s="115"/>
      <c r="N118" s="115"/>
      <c r="O118" s="115"/>
      <c r="P118" s="115"/>
      <c r="Q118" s="115"/>
      <c r="R118" s="115"/>
      <c r="S118" s="115"/>
      <c r="T118" s="115"/>
    </row>
    <row r="119" spans="1:20">
      <c r="A119" s="115"/>
      <c r="B119" s="115"/>
      <c r="C119" s="115"/>
      <c r="D119" s="117"/>
      <c r="E119" s="118"/>
      <c r="F119" s="115"/>
      <c r="G119" s="115"/>
      <c r="H119" s="115"/>
      <c r="I119" s="115"/>
      <c r="J119" s="115"/>
      <c r="K119" s="115"/>
      <c r="L119" s="115"/>
      <c r="M119" s="115"/>
      <c r="N119" s="115"/>
      <c r="O119" s="115"/>
      <c r="P119" s="115"/>
      <c r="Q119" s="115"/>
      <c r="R119" s="115"/>
      <c r="S119" s="115"/>
      <c r="T119" s="115"/>
    </row>
    <row r="120" spans="1:20">
      <c r="A120" s="115"/>
      <c r="B120" s="115"/>
      <c r="C120" s="115"/>
      <c r="D120" s="117"/>
      <c r="E120" s="118"/>
      <c r="F120" s="115"/>
      <c r="G120" s="115"/>
      <c r="H120" s="115"/>
      <c r="I120" s="115"/>
      <c r="J120" s="115"/>
      <c r="K120" s="115"/>
      <c r="L120" s="115"/>
      <c r="M120" s="115"/>
      <c r="N120" s="115"/>
      <c r="O120" s="115"/>
      <c r="P120" s="115"/>
      <c r="Q120" s="115"/>
      <c r="R120" s="115"/>
      <c r="S120" s="115"/>
      <c r="T120" s="115"/>
    </row>
    <row r="121" spans="1:20">
      <c r="A121" s="115"/>
      <c r="B121" s="115"/>
      <c r="C121" s="115"/>
      <c r="D121" s="117"/>
      <c r="E121" s="118"/>
      <c r="F121" s="115"/>
      <c r="G121" s="115"/>
      <c r="H121" s="115"/>
      <c r="I121" s="115"/>
      <c r="J121" s="115"/>
      <c r="K121" s="115"/>
      <c r="L121" s="115"/>
      <c r="M121" s="115"/>
      <c r="N121" s="115"/>
      <c r="O121" s="115"/>
      <c r="P121" s="115"/>
      <c r="Q121" s="115"/>
      <c r="R121" s="115"/>
      <c r="S121" s="115"/>
      <c r="T121" s="115"/>
    </row>
    <row r="122" spans="1:20">
      <c r="A122" s="115"/>
      <c r="B122" s="115"/>
      <c r="C122" s="115"/>
      <c r="D122" s="117"/>
      <c r="E122" s="118"/>
      <c r="F122" s="115"/>
      <c r="G122" s="115"/>
      <c r="H122" s="115"/>
      <c r="I122" s="115"/>
      <c r="J122" s="115"/>
      <c r="K122" s="115"/>
      <c r="L122" s="115"/>
      <c r="M122" s="115"/>
      <c r="N122" s="115"/>
      <c r="O122" s="115"/>
      <c r="P122" s="115"/>
      <c r="Q122" s="115"/>
      <c r="R122" s="115"/>
      <c r="S122" s="115"/>
      <c r="T122" s="115"/>
    </row>
    <row r="123" spans="1:20">
      <c r="A123" s="115"/>
      <c r="B123" s="115"/>
      <c r="C123" s="115"/>
      <c r="D123" s="117"/>
      <c r="E123" s="118"/>
      <c r="F123" s="115"/>
      <c r="G123" s="115"/>
      <c r="H123" s="115"/>
      <c r="I123" s="115"/>
      <c r="J123" s="115"/>
      <c r="K123" s="115"/>
      <c r="L123" s="115"/>
      <c r="M123" s="115"/>
      <c r="N123" s="115"/>
      <c r="O123" s="115"/>
      <c r="P123" s="115"/>
      <c r="Q123" s="115"/>
      <c r="R123" s="115"/>
      <c r="S123" s="115"/>
      <c r="T123" s="115"/>
    </row>
    <row r="124" spans="1:20">
      <c r="A124" s="115"/>
      <c r="B124" s="115"/>
      <c r="C124" s="115"/>
      <c r="D124" s="117"/>
      <c r="E124" s="118"/>
      <c r="F124" s="115"/>
      <c r="G124" s="115"/>
      <c r="H124" s="115"/>
      <c r="I124" s="115"/>
      <c r="J124" s="115"/>
      <c r="K124" s="115"/>
      <c r="L124" s="115"/>
      <c r="M124" s="115"/>
      <c r="N124" s="115"/>
      <c r="O124" s="115"/>
      <c r="P124" s="115"/>
      <c r="Q124" s="115"/>
      <c r="R124" s="115"/>
      <c r="S124" s="115"/>
      <c r="T124" s="115"/>
    </row>
    <row r="125" spans="1:20">
      <c r="A125" s="115"/>
      <c r="B125" s="115"/>
      <c r="C125" s="115"/>
      <c r="D125" s="117"/>
      <c r="E125" s="118"/>
      <c r="F125" s="115"/>
      <c r="G125" s="115"/>
      <c r="H125" s="115"/>
      <c r="I125" s="115"/>
      <c r="J125" s="115"/>
      <c r="K125" s="115"/>
      <c r="L125" s="115"/>
      <c r="M125" s="115"/>
      <c r="N125" s="115"/>
      <c r="O125" s="115"/>
      <c r="P125" s="115"/>
      <c r="Q125" s="115"/>
      <c r="R125" s="115"/>
      <c r="S125" s="115"/>
      <c r="T125" s="115"/>
    </row>
    <row r="126" spans="1:20">
      <c r="A126" s="115"/>
      <c r="B126" s="115"/>
      <c r="C126" s="115"/>
      <c r="D126" s="117"/>
      <c r="E126" s="118"/>
      <c r="F126" s="115"/>
      <c r="G126" s="115"/>
      <c r="H126" s="115"/>
      <c r="I126" s="115"/>
      <c r="J126" s="115"/>
      <c r="K126" s="115"/>
      <c r="L126" s="115"/>
      <c r="M126" s="115"/>
      <c r="N126" s="115"/>
      <c r="O126" s="115"/>
      <c r="P126" s="115"/>
      <c r="Q126" s="115"/>
      <c r="R126" s="115"/>
      <c r="S126" s="115"/>
      <c r="T126" s="115"/>
    </row>
    <row r="127" spans="1:20">
      <c r="A127" s="115"/>
      <c r="B127" s="115"/>
      <c r="C127" s="115"/>
      <c r="D127" s="117"/>
      <c r="E127" s="118"/>
      <c r="F127" s="115"/>
      <c r="G127" s="115"/>
      <c r="H127" s="115"/>
      <c r="I127" s="115"/>
      <c r="J127" s="115"/>
      <c r="K127" s="115"/>
      <c r="L127" s="115"/>
      <c r="M127" s="115"/>
      <c r="N127" s="115"/>
      <c r="O127" s="115"/>
      <c r="P127" s="115"/>
      <c r="Q127" s="115"/>
      <c r="R127" s="115"/>
      <c r="S127" s="115"/>
      <c r="T127" s="115"/>
    </row>
    <row r="128" spans="1:20">
      <c r="A128" s="115"/>
      <c r="B128" s="115"/>
      <c r="C128" s="115"/>
      <c r="D128" s="117"/>
      <c r="E128" s="118"/>
      <c r="F128" s="115"/>
      <c r="G128" s="115"/>
      <c r="H128" s="115"/>
      <c r="I128" s="115"/>
      <c r="J128" s="115"/>
      <c r="K128" s="115"/>
      <c r="L128" s="115"/>
      <c r="M128" s="115"/>
      <c r="N128" s="115"/>
      <c r="O128" s="115"/>
      <c r="P128" s="115"/>
      <c r="Q128" s="115"/>
      <c r="R128" s="115"/>
      <c r="S128" s="115"/>
      <c r="T128" s="115"/>
    </row>
    <row r="129" spans="1:20">
      <c r="A129" s="115"/>
      <c r="B129" s="115"/>
      <c r="C129" s="115"/>
      <c r="D129" s="117"/>
      <c r="E129" s="118"/>
      <c r="F129" s="115"/>
      <c r="G129" s="115"/>
      <c r="H129" s="115"/>
      <c r="I129" s="115"/>
      <c r="J129" s="115"/>
      <c r="K129" s="115"/>
      <c r="L129" s="115"/>
      <c r="M129" s="115"/>
      <c r="N129" s="115"/>
      <c r="O129" s="115"/>
      <c r="P129" s="115"/>
      <c r="Q129" s="115"/>
      <c r="R129" s="115"/>
      <c r="S129" s="115"/>
      <c r="T129" s="115"/>
    </row>
    <row r="130" spans="1:20">
      <c r="A130" s="115"/>
      <c r="B130" s="115"/>
      <c r="C130" s="115"/>
      <c r="D130" s="117"/>
      <c r="E130" s="118"/>
      <c r="F130" s="115"/>
      <c r="G130" s="115"/>
      <c r="H130" s="115"/>
      <c r="I130" s="115"/>
      <c r="J130" s="115"/>
      <c r="K130" s="115"/>
      <c r="L130" s="115"/>
      <c r="M130" s="115"/>
      <c r="N130" s="115"/>
      <c r="O130" s="115"/>
      <c r="P130" s="115"/>
      <c r="Q130" s="115"/>
      <c r="R130" s="115"/>
      <c r="S130" s="115"/>
      <c r="T130" s="115"/>
    </row>
    <row r="131" spans="1:20">
      <c r="A131" s="115"/>
      <c r="B131" s="115"/>
      <c r="C131" s="115"/>
      <c r="D131" s="117"/>
      <c r="E131" s="118"/>
      <c r="F131" s="115"/>
      <c r="G131" s="115"/>
      <c r="H131" s="115"/>
      <c r="I131" s="115"/>
      <c r="J131" s="115"/>
      <c r="K131" s="115"/>
      <c r="L131" s="115"/>
      <c r="M131" s="115"/>
      <c r="N131" s="115"/>
      <c r="O131" s="115"/>
      <c r="P131" s="115"/>
      <c r="Q131" s="115"/>
      <c r="R131" s="115"/>
      <c r="S131" s="115"/>
      <c r="T131" s="115"/>
    </row>
    <row r="132" spans="1:20">
      <c r="A132" s="115"/>
      <c r="B132" s="115"/>
      <c r="C132" s="115"/>
      <c r="D132" s="117"/>
      <c r="E132" s="118"/>
      <c r="F132" s="115"/>
      <c r="G132" s="115"/>
      <c r="H132" s="115"/>
      <c r="I132" s="115"/>
      <c r="J132" s="115"/>
      <c r="K132" s="115"/>
      <c r="L132" s="115"/>
      <c r="M132" s="115"/>
      <c r="N132" s="115"/>
      <c r="O132" s="115"/>
      <c r="P132" s="115"/>
      <c r="Q132" s="115"/>
      <c r="R132" s="115"/>
      <c r="S132" s="115"/>
      <c r="T132" s="115"/>
    </row>
    <row r="133" spans="1:20">
      <c r="A133" s="115"/>
      <c r="B133" s="115"/>
      <c r="C133" s="115"/>
      <c r="D133" s="117"/>
      <c r="E133" s="118"/>
      <c r="F133" s="115"/>
      <c r="G133" s="115"/>
      <c r="H133" s="115"/>
      <c r="I133" s="115"/>
      <c r="J133" s="115"/>
      <c r="K133" s="115"/>
      <c r="L133" s="115"/>
      <c r="M133" s="115"/>
      <c r="N133" s="115"/>
      <c r="O133" s="115"/>
      <c r="P133" s="115"/>
      <c r="Q133" s="115"/>
      <c r="R133" s="115"/>
      <c r="S133" s="115"/>
      <c r="T133" s="115"/>
    </row>
    <row r="134" spans="1:20">
      <c r="A134" s="115"/>
      <c r="B134" s="115"/>
      <c r="C134" s="115"/>
      <c r="D134" s="117"/>
      <c r="E134" s="118"/>
      <c r="F134" s="115"/>
      <c r="G134" s="115"/>
      <c r="H134" s="115"/>
      <c r="I134" s="115"/>
      <c r="J134" s="115"/>
      <c r="K134" s="115"/>
      <c r="L134" s="115"/>
      <c r="M134" s="115"/>
      <c r="N134" s="115"/>
      <c r="O134" s="115"/>
      <c r="P134" s="115"/>
      <c r="Q134" s="115"/>
      <c r="R134" s="115"/>
      <c r="S134" s="115"/>
      <c r="T134" s="115"/>
    </row>
    <row r="135" spans="1:20">
      <c r="A135" s="115"/>
      <c r="B135" s="115"/>
      <c r="C135" s="115"/>
      <c r="D135" s="117"/>
      <c r="E135" s="118"/>
      <c r="F135" s="115"/>
      <c r="G135" s="115"/>
      <c r="H135" s="115"/>
      <c r="I135" s="115"/>
      <c r="J135" s="115"/>
      <c r="K135" s="115"/>
      <c r="L135" s="115"/>
      <c r="M135" s="115"/>
      <c r="N135" s="115"/>
      <c r="O135" s="115"/>
      <c r="P135" s="115"/>
      <c r="Q135" s="115"/>
      <c r="R135" s="115"/>
      <c r="S135" s="115"/>
      <c r="T135" s="115"/>
    </row>
    <row r="136" spans="1:20">
      <c r="A136" s="115"/>
      <c r="B136" s="115"/>
      <c r="C136" s="115"/>
      <c r="D136" s="117"/>
      <c r="E136" s="118"/>
      <c r="F136" s="115"/>
      <c r="G136" s="115"/>
      <c r="H136" s="115"/>
      <c r="I136" s="115"/>
      <c r="J136" s="115"/>
      <c r="K136" s="115"/>
      <c r="L136" s="115"/>
      <c r="M136" s="115"/>
      <c r="N136" s="115"/>
      <c r="O136" s="115"/>
      <c r="P136" s="115"/>
      <c r="Q136" s="115"/>
      <c r="R136" s="115"/>
      <c r="S136" s="115"/>
      <c r="T136" s="115"/>
    </row>
    <row r="137" spans="1:20">
      <c r="A137" s="115"/>
      <c r="B137" s="115"/>
      <c r="C137" s="115"/>
      <c r="D137" s="117"/>
      <c r="E137" s="118"/>
      <c r="F137" s="115"/>
      <c r="G137" s="115"/>
      <c r="H137" s="115"/>
      <c r="I137" s="115"/>
      <c r="J137" s="115"/>
      <c r="K137" s="115"/>
      <c r="L137" s="115"/>
      <c r="M137" s="115"/>
      <c r="N137" s="115"/>
      <c r="O137" s="115"/>
      <c r="P137" s="115"/>
      <c r="Q137" s="115"/>
      <c r="R137" s="115"/>
      <c r="S137" s="115"/>
      <c r="T137" s="115"/>
    </row>
    <row r="138" spans="1:20">
      <c r="A138" s="115"/>
      <c r="B138" s="115"/>
      <c r="C138" s="115"/>
      <c r="D138" s="117"/>
      <c r="E138" s="118"/>
      <c r="F138" s="115"/>
      <c r="G138" s="115"/>
      <c r="H138" s="115"/>
      <c r="I138" s="115"/>
      <c r="J138" s="115"/>
      <c r="K138" s="115"/>
      <c r="L138" s="115"/>
      <c r="M138" s="115"/>
      <c r="N138" s="115"/>
      <c r="O138" s="115"/>
      <c r="P138" s="115"/>
      <c r="Q138" s="115"/>
      <c r="R138" s="115"/>
      <c r="S138" s="115"/>
      <c r="T138" s="115"/>
    </row>
    <row r="139" spans="1:20">
      <c r="A139" s="115"/>
      <c r="B139" s="115"/>
      <c r="C139" s="115"/>
      <c r="D139" s="117"/>
      <c r="E139" s="118"/>
      <c r="F139" s="115"/>
      <c r="G139" s="115"/>
      <c r="H139" s="115"/>
      <c r="I139" s="115"/>
      <c r="J139" s="115"/>
      <c r="K139" s="115"/>
      <c r="L139" s="115"/>
      <c r="M139" s="115"/>
      <c r="N139" s="115"/>
      <c r="O139" s="115"/>
      <c r="P139" s="115"/>
      <c r="Q139" s="115"/>
      <c r="R139" s="115"/>
      <c r="S139" s="115"/>
      <c r="T139" s="115"/>
    </row>
    <row r="140" spans="1:20">
      <c r="A140" s="115"/>
      <c r="B140" s="115"/>
      <c r="C140" s="115"/>
      <c r="D140" s="117"/>
      <c r="E140" s="118"/>
      <c r="F140" s="115"/>
      <c r="G140" s="115"/>
      <c r="H140" s="115"/>
      <c r="I140" s="115"/>
      <c r="J140" s="115"/>
      <c r="K140" s="115"/>
      <c r="L140" s="115"/>
      <c r="M140" s="115"/>
      <c r="N140" s="115"/>
      <c r="O140" s="115"/>
      <c r="P140" s="115"/>
      <c r="Q140" s="115"/>
      <c r="R140" s="115"/>
      <c r="S140" s="115"/>
      <c r="T140" s="115"/>
    </row>
    <row r="141" spans="1:20">
      <c r="A141" s="115"/>
      <c r="B141" s="115"/>
      <c r="C141" s="115"/>
      <c r="D141" s="117"/>
      <c r="E141" s="118"/>
      <c r="F141" s="115"/>
      <c r="G141" s="115"/>
      <c r="H141" s="115"/>
      <c r="I141" s="115"/>
      <c r="J141" s="115"/>
      <c r="K141" s="115"/>
      <c r="L141" s="115"/>
      <c r="M141" s="115"/>
      <c r="N141" s="115"/>
      <c r="O141" s="115"/>
      <c r="P141" s="115"/>
      <c r="Q141" s="115"/>
      <c r="R141" s="115"/>
      <c r="S141" s="115"/>
      <c r="T141" s="115"/>
    </row>
    <row r="142" spans="1:20">
      <c r="A142" s="115"/>
      <c r="B142" s="115"/>
      <c r="C142" s="115"/>
      <c r="D142" s="117"/>
      <c r="E142" s="118"/>
      <c r="F142" s="115"/>
      <c r="G142" s="115"/>
      <c r="H142" s="115"/>
      <c r="I142" s="115"/>
      <c r="J142" s="115"/>
      <c r="K142" s="115"/>
      <c r="L142" s="115"/>
      <c r="M142" s="115"/>
      <c r="N142" s="115"/>
      <c r="O142" s="115"/>
      <c r="P142" s="115"/>
      <c r="Q142" s="115"/>
      <c r="R142" s="115"/>
      <c r="S142" s="115"/>
      <c r="T142" s="115"/>
    </row>
    <row r="143" spans="1:20">
      <c r="A143" s="115"/>
      <c r="B143" s="115"/>
      <c r="C143" s="115"/>
      <c r="D143" s="117"/>
      <c r="E143" s="118"/>
      <c r="F143" s="115"/>
      <c r="G143" s="115"/>
      <c r="H143" s="115"/>
      <c r="I143" s="115"/>
      <c r="J143" s="115"/>
      <c r="K143" s="115"/>
      <c r="L143" s="115"/>
      <c r="M143" s="115"/>
      <c r="N143" s="115"/>
      <c r="O143" s="115"/>
      <c r="P143" s="115"/>
      <c r="Q143" s="115"/>
      <c r="R143" s="115"/>
      <c r="S143" s="115"/>
      <c r="T143" s="115"/>
    </row>
    <row r="144" spans="1:20">
      <c r="A144" s="115"/>
      <c r="B144" s="115"/>
      <c r="C144" s="115"/>
      <c r="D144" s="117"/>
      <c r="E144" s="118"/>
      <c r="F144" s="115"/>
      <c r="G144" s="115"/>
      <c r="H144" s="115"/>
      <c r="I144" s="115"/>
      <c r="J144" s="115"/>
      <c r="K144" s="115"/>
      <c r="L144" s="115"/>
      <c r="M144" s="115"/>
      <c r="N144" s="115"/>
      <c r="O144" s="115"/>
      <c r="P144" s="115"/>
      <c r="Q144" s="115"/>
      <c r="R144" s="115"/>
      <c r="S144" s="115"/>
      <c r="T144" s="115"/>
    </row>
    <row r="145" spans="1:20">
      <c r="A145" s="115"/>
      <c r="B145" s="115"/>
      <c r="C145" s="115"/>
      <c r="D145" s="117"/>
      <c r="E145" s="118"/>
      <c r="F145" s="115"/>
      <c r="G145" s="115"/>
      <c r="H145" s="115"/>
      <c r="I145" s="115"/>
      <c r="J145" s="115"/>
      <c r="K145" s="115"/>
      <c r="L145" s="115"/>
      <c r="M145" s="115"/>
      <c r="N145" s="115"/>
      <c r="O145" s="115"/>
      <c r="P145" s="115"/>
      <c r="Q145" s="115"/>
      <c r="R145" s="115"/>
      <c r="S145" s="115"/>
      <c r="T145" s="115"/>
    </row>
    <row r="146" spans="1:20">
      <c r="A146" s="115"/>
      <c r="B146" s="115"/>
      <c r="C146" s="115"/>
      <c r="D146" s="117"/>
      <c r="E146" s="118"/>
      <c r="F146" s="115"/>
      <c r="G146" s="115"/>
      <c r="H146" s="115"/>
      <c r="I146" s="115"/>
      <c r="J146" s="115"/>
      <c r="K146" s="115"/>
      <c r="L146" s="115"/>
      <c r="M146" s="115"/>
      <c r="N146" s="115"/>
      <c r="O146" s="115"/>
      <c r="P146" s="115"/>
      <c r="Q146" s="115"/>
      <c r="R146" s="115"/>
      <c r="S146" s="115"/>
      <c r="T146" s="115"/>
    </row>
    <row r="147" spans="1:20">
      <c r="A147" s="115"/>
      <c r="B147" s="115"/>
      <c r="C147" s="115"/>
      <c r="D147" s="117"/>
      <c r="E147" s="118"/>
      <c r="F147" s="115"/>
      <c r="G147" s="115"/>
      <c r="H147" s="115"/>
      <c r="I147" s="115"/>
      <c r="J147" s="115"/>
      <c r="K147" s="115"/>
      <c r="L147" s="115"/>
      <c r="M147" s="115"/>
      <c r="N147" s="115"/>
      <c r="O147" s="115"/>
      <c r="P147" s="115"/>
      <c r="Q147" s="115"/>
      <c r="R147" s="115"/>
      <c r="S147" s="115"/>
      <c r="T147" s="115"/>
    </row>
    <row r="148" spans="1:20">
      <c r="A148" s="115"/>
      <c r="B148" s="115"/>
      <c r="C148" s="115"/>
      <c r="D148" s="117"/>
      <c r="E148" s="118"/>
      <c r="F148" s="115"/>
      <c r="G148" s="115"/>
      <c r="H148" s="115"/>
      <c r="I148" s="115"/>
      <c r="J148" s="115"/>
      <c r="K148" s="115"/>
      <c r="L148" s="115"/>
      <c r="M148" s="115"/>
      <c r="N148" s="115"/>
      <c r="O148" s="115"/>
      <c r="P148" s="115"/>
      <c r="Q148" s="115"/>
      <c r="R148" s="115"/>
      <c r="S148" s="115"/>
      <c r="T148" s="115"/>
    </row>
    <row r="149" spans="1:20">
      <c r="A149" s="115"/>
      <c r="B149" s="115"/>
      <c r="C149" s="115"/>
      <c r="D149" s="117"/>
      <c r="E149" s="118"/>
      <c r="F149" s="115"/>
      <c r="G149" s="115"/>
      <c r="H149" s="115"/>
      <c r="I149" s="115"/>
      <c r="J149" s="115"/>
      <c r="K149" s="115"/>
      <c r="L149" s="115"/>
      <c r="M149" s="115"/>
      <c r="N149" s="115"/>
      <c r="O149" s="115"/>
      <c r="P149" s="115"/>
      <c r="Q149" s="115"/>
      <c r="R149" s="115"/>
      <c r="S149" s="115"/>
      <c r="T149" s="115"/>
    </row>
    <row r="150" spans="1:20">
      <c r="A150" s="115"/>
      <c r="B150" s="115"/>
      <c r="C150" s="115"/>
      <c r="D150" s="117"/>
      <c r="E150" s="118"/>
      <c r="F150" s="115"/>
      <c r="G150" s="115"/>
      <c r="H150" s="115"/>
      <c r="I150" s="115"/>
      <c r="J150" s="115"/>
      <c r="K150" s="115"/>
      <c r="L150" s="115"/>
      <c r="M150" s="115"/>
      <c r="N150" s="115"/>
      <c r="O150" s="115"/>
      <c r="P150" s="115"/>
      <c r="Q150" s="115"/>
      <c r="R150" s="115"/>
      <c r="S150" s="115"/>
      <c r="T150" s="115"/>
    </row>
    <row r="151" spans="1:20">
      <c r="A151" s="115"/>
      <c r="B151" s="115"/>
      <c r="C151" s="115"/>
      <c r="D151" s="117"/>
      <c r="E151" s="118"/>
      <c r="F151" s="115"/>
      <c r="G151" s="115"/>
      <c r="H151" s="115"/>
      <c r="I151" s="115"/>
      <c r="J151" s="115"/>
      <c r="K151" s="115"/>
      <c r="L151" s="115"/>
      <c r="M151" s="115"/>
      <c r="N151" s="115"/>
      <c r="O151" s="115"/>
      <c r="P151" s="115"/>
      <c r="Q151" s="115"/>
      <c r="R151" s="115"/>
      <c r="S151" s="115"/>
      <c r="T151" s="115"/>
    </row>
    <row r="152" spans="1:20">
      <c r="A152" s="115"/>
      <c r="B152" s="115"/>
      <c r="C152" s="115"/>
      <c r="D152" s="117"/>
      <c r="E152" s="118"/>
      <c r="F152" s="115"/>
      <c r="G152" s="115"/>
      <c r="H152" s="115"/>
      <c r="I152" s="115"/>
      <c r="J152" s="115"/>
      <c r="K152" s="115"/>
      <c r="L152" s="115"/>
      <c r="M152" s="115"/>
      <c r="N152" s="115"/>
      <c r="O152" s="115"/>
      <c r="P152" s="115"/>
      <c r="Q152" s="115"/>
      <c r="R152" s="115"/>
      <c r="S152" s="115"/>
      <c r="T152" s="115"/>
    </row>
    <row r="153" spans="1:20">
      <c r="A153" s="115"/>
      <c r="B153" s="115"/>
      <c r="C153" s="115"/>
      <c r="D153" s="117"/>
      <c r="E153" s="118"/>
      <c r="F153" s="115"/>
      <c r="G153" s="115"/>
      <c r="H153" s="115"/>
      <c r="I153" s="115"/>
      <c r="J153" s="115"/>
      <c r="K153" s="115"/>
      <c r="L153" s="115"/>
      <c r="M153" s="115"/>
      <c r="N153" s="115"/>
      <c r="O153" s="115"/>
      <c r="P153" s="115"/>
      <c r="Q153" s="115"/>
      <c r="R153" s="115"/>
      <c r="S153" s="115"/>
      <c r="T153" s="115"/>
    </row>
    <row r="154" spans="1:20">
      <c r="A154" s="115"/>
      <c r="B154" s="115"/>
      <c r="C154" s="115"/>
      <c r="D154" s="117"/>
      <c r="E154" s="118"/>
      <c r="F154" s="115"/>
      <c r="G154" s="115"/>
      <c r="H154" s="115"/>
      <c r="I154" s="115"/>
      <c r="J154" s="115"/>
      <c r="K154" s="115"/>
      <c r="L154" s="115"/>
      <c r="M154" s="115"/>
      <c r="N154" s="115"/>
      <c r="O154" s="115"/>
      <c r="P154" s="115"/>
      <c r="Q154" s="115"/>
      <c r="R154" s="115"/>
      <c r="S154" s="115"/>
      <c r="T154" s="115"/>
    </row>
    <row r="155" spans="1:20">
      <c r="A155" s="115"/>
      <c r="B155" s="115"/>
      <c r="C155" s="115"/>
      <c r="D155" s="117"/>
      <c r="E155" s="118"/>
      <c r="F155" s="115"/>
      <c r="G155" s="115"/>
      <c r="H155" s="115"/>
      <c r="I155" s="115"/>
      <c r="J155" s="115"/>
      <c r="K155" s="115"/>
      <c r="L155" s="115"/>
      <c r="M155" s="115"/>
      <c r="N155" s="115"/>
      <c r="O155" s="115"/>
      <c r="P155" s="115"/>
      <c r="Q155" s="115"/>
      <c r="R155" s="115"/>
      <c r="S155" s="115"/>
      <c r="T155" s="115"/>
    </row>
    <row r="156" spans="1:20">
      <c r="A156" s="115"/>
      <c r="B156" s="115"/>
      <c r="C156" s="115"/>
      <c r="D156" s="117"/>
      <c r="E156" s="118"/>
      <c r="F156" s="115"/>
      <c r="G156" s="115"/>
      <c r="H156" s="115"/>
      <c r="I156" s="115"/>
      <c r="J156" s="115"/>
      <c r="K156" s="115"/>
      <c r="L156" s="115"/>
      <c r="M156" s="115"/>
      <c r="N156" s="115"/>
      <c r="O156" s="115"/>
      <c r="P156" s="115"/>
      <c r="Q156" s="115"/>
      <c r="R156" s="115"/>
      <c r="S156" s="115"/>
      <c r="T156" s="115"/>
    </row>
    <row r="157" spans="1:20">
      <c r="A157" s="115"/>
      <c r="B157" s="115"/>
      <c r="C157" s="115"/>
      <c r="D157" s="117"/>
      <c r="E157" s="118"/>
      <c r="F157" s="115"/>
      <c r="G157" s="115"/>
      <c r="H157" s="115"/>
      <c r="I157" s="115"/>
      <c r="J157" s="115"/>
      <c r="K157" s="115"/>
      <c r="L157" s="115"/>
      <c r="M157" s="115"/>
      <c r="N157" s="115"/>
      <c r="O157" s="115"/>
      <c r="P157" s="115"/>
      <c r="Q157" s="115"/>
      <c r="R157" s="115"/>
      <c r="S157" s="115"/>
      <c r="T157" s="115"/>
    </row>
    <row r="158" spans="1:20">
      <c r="A158" s="115"/>
      <c r="B158" s="115"/>
      <c r="C158" s="115"/>
      <c r="D158" s="117"/>
      <c r="E158" s="118"/>
      <c r="F158" s="115"/>
      <c r="G158" s="115"/>
      <c r="H158" s="115"/>
      <c r="I158" s="115"/>
      <c r="J158" s="115"/>
      <c r="K158" s="115"/>
      <c r="L158" s="115"/>
      <c r="M158" s="115"/>
      <c r="N158" s="115"/>
      <c r="O158" s="115"/>
      <c r="P158" s="115"/>
      <c r="Q158" s="115"/>
      <c r="R158" s="115"/>
      <c r="S158" s="115"/>
      <c r="T158" s="115"/>
    </row>
    <row r="159" spans="1:20">
      <c r="A159" s="115"/>
      <c r="B159" s="115"/>
      <c r="C159" s="115"/>
      <c r="D159" s="117"/>
      <c r="E159" s="118"/>
      <c r="F159" s="115"/>
      <c r="G159" s="115"/>
      <c r="H159" s="115"/>
      <c r="I159" s="115"/>
      <c r="J159" s="115"/>
      <c r="K159" s="115"/>
      <c r="L159" s="115"/>
      <c r="M159" s="115"/>
      <c r="N159" s="115"/>
      <c r="O159" s="115"/>
      <c r="P159" s="115"/>
      <c r="Q159" s="115"/>
      <c r="R159" s="115"/>
      <c r="S159" s="115"/>
      <c r="T159" s="115"/>
    </row>
    <row r="160" spans="1:20">
      <c r="A160" s="115"/>
      <c r="B160" s="115"/>
      <c r="C160" s="115"/>
      <c r="D160" s="117"/>
      <c r="E160" s="118"/>
      <c r="F160" s="115"/>
      <c r="G160" s="115"/>
      <c r="H160" s="115"/>
      <c r="I160" s="115"/>
      <c r="J160" s="115"/>
      <c r="K160" s="115"/>
      <c r="L160" s="115"/>
      <c r="M160" s="115"/>
      <c r="N160" s="115"/>
      <c r="O160" s="115"/>
      <c r="P160" s="115"/>
      <c r="Q160" s="115"/>
      <c r="R160" s="115"/>
      <c r="S160" s="115"/>
      <c r="T160" s="115"/>
    </row>
    <row r="161" spans="1:20">
      <c r="A161" s="115"/>
      <c r="B161" s="115"/>
      <c r="C161" s="115"/>
      <c r="D161" s="117"/>
      <c r="E161" s="118"/>
      <c r="F161" s="115"/>
      <c r="G161" s="115"/>
      <c r="H161" s="115"/>
      <c r="I161" s="115"/>
      <c r="J161" s="115"/>
      <c r="K161" s="115"/>
      <c r="L161" s="115"/>
      <c r="M161" s="115"/>
      <c r="N161" s="115"/>
      <c r="O161" s="115"/>
      <c r="P161" s="115"/>
      <c r="Q161" s="115"/>
      <c r="R161" s="115"/>
      <c r="S161" s="115"/>
      <c r="T161" s="115"/>
    </row>
    <row r="162" spans="1:20">
      <c r="A162" s="115"/>
      <c r="B162" s="115"/>
      <c r="C162" s="115"/>
      <c r="D162" s="117"/>
      <c r="E162" s="118"/>
      <c r="F162" s="115"/>
      <c r="G162" s="115"/>
      <c r="H162" s="115"/>
      <c r="I162" s="115"/>
      <c r="J162" s="115"/>
      <c r="K162" s="115"/>
      <c r="L162" s="115"/>
      <c r="M162" s="115"/>
      <c r="N162" s="115"/>
      <c r="O162" s="115"/>
      <c r="P162" s="115"/>
      <c r="Q162" s="115"/>
      <c r="R162" s="115"/>
      <c r="S162" s="115"/>
      <c r="T162" s="115"/>
    </row>
    <row r="163" spans="1:20">
      <c r="A163" s="115"/>
      <c r="B163" s="115"/>
      <c r="C163" s="115"/>
      <c r="D163" s="117"/>
      <c r="E163" s="118"/>
      <c r="F163" s="115"/>
      <c r="G163" s="115"/>
      <c r="H163" s="115"/>
      <c r="I163" s="115"/>
      <c r="J163" s="115"/>
      <c r="K163" s="115"/>
      <c r="L163" s="115"/>
      <c r="M163" s="115"/>
      <c r="N163" s="115"/>
      <c r="O163" s="115"/>
      <c r="P163" s="115"/>
      <c r="Q163" s="115"/>
      <c r="R163" s="115"/>
      <c r="S163" s="115"/>
      <c r="T163" s="115"/>
    </row>
    <row r="164" spans="1:20">
      <c r="A164" s="115"/>
      <c r="B164" s="115"/>
      <c r="C164" s="115"/>
      <c r="D164" s="117"/>
      <c r="E164" s="118"/>
      <c r="F164" s="115"/>
      <c r="G164" s="115"/>
      <c r="H164" s="115"/>
      <c r="I164" s="115"/>
      <c r="J164" s="115"/>
      <c r="K164" s="115"/>
      <c r="L164" s="115"/>
      <c r="M164" s="115"/>
      <c r="N164" s="115"/>
      <c r="O164" s="115"/>
      <c r="P164" s="115"/>
      <c r="Q164" s="115"/>
      <c r="R164" s="115"/>
      <c r="S164" s="115"/>
      <c r="T164" s="115"/>
    </row>
    <row r="165" spans="1:20">
      <c r="A165" s="115"/>
      <c r="B165" s="115"/>
      <c r="C165" s="115"/>
      <c r="D165" s="117"/>
      <c r="E165" s="118"/>
      <c r="F165" s="115"/>
      <c r="G165" s="115"/>
      <c r="H165" s="115"/>
      <c r="I165" s="115"/>
      <c r="J165" s="115"/>
      <c r="K165" s="115"/>
      <c r="L165" s="115"/>
      <c r="M165" s="115"/>
      <c r="N165" s="115"/>
      <c r="O165" s="115"/>
      <c r="P165" s="115"/>
      <c r="Q165" s="115"/>
      <c r="R165" s="115"/>
      <c r="S165" s="115"/>
      <c r="T165" s="115"/>
    </row>
    <row r="166" spans="1:20">
      <c r="A166" s="115"/>
      <c r="B166" s="115"/>
      <c r="C166" s="115"/>
      <c r="D166" s="117"/>
      <c r="E166" s="118"/>
      <c r="F166" s="115"/>
      <c r="G166" s="115"/>
      <c r="H166" s="115"/>
      <c r="I166" s="115"/>
      <c r="J166" s="115"/>
      <c r="K166" s="115"/>
      <c r="L166" s="115"/>
      <c r="M166" s="115"/>
      <c r="N166" s="115"/>
      <c r="O166" s="115"/>
      <c r="P166" s="115"/>
      <c r="Q166" s="115"/>
      <c r="R166" s="115"/>
      <c r="S166" s="115"/>
      <c r="T166" s="115"/>
    </row>
    <row r="167" spans="1:20">
      <c r="A167" s="115"/>
      <c r="B167" s="115"/>
      <c r="C167" s="115"/>
      <c r="D167" s="117"/>
      <c r="E167" s="118"/>
      <c r="F167" s="115"/>
      <c r="G167" s="115"/>
      <c r="H167" s="115"/>
      <c r="I167" s="115"/>
      <c r="J167" s="115"/>
      <c r="K167" s="115"/>
      <c r="L167" s="115"/>
      <c r="M167" s="115"/>
      <c r="N167" s="115"/>
      <c r="O167" s="115"/>
      <c r="P167" s="115"/>
      <c r="Q167" s="115"/>
      <c r="R167" s="115"/>
      <c r="S167" s="115"/>
      <c r="T167" s="115"/>
    </row>
    <row r="168" spans="1:20">
      <c r="A168" s="115"/>
      <c r="B168" s="115"/>
      <c r="C168" s="115"/>
      <c r="D168" s="117"/>
      <c r="E168" s="118"/>
      <c r="F168" s="115"/>
      <c r="G168" s="115"/>
      <c r="H168" s="115"/>
      <c r="I168" s="115"/>
      <c r="J168" s="115"/>
      <c r="K168" s="115"/>
      <c r="L168" s="115"/>
      <c r="M168" s="115"/>
      <c r="N168" s="115"/>
      <c r="O168" s="115"/>
      <c r="P168" s="115"/>
      <c r="Q168" s="115"/>
      <c r="R168" s="115"/>
      <c r="S168" s="115"/>
      <c r="T168" s="115"/>
    </row>
    <row r="169" spans="1:20">
      <c r="A169" s="115"/>
      <c r="B169" s="115"/>
      <c r="C169" s="115"/>
      <c r="D169" s="117"/>
      <c r="E169" s="118"/>
      <c r="F169" s="115"/>
      <c r="G169" s="115"/>
      <c r="H169" s="115"/>
      <c r="I169" s="115"/>
      <c r="J169" s="115"/>
      <c r="K169" s="115"/>
      <c r="L169" s="115"/>
      <c r="M169" s="115"/>
      <c r="N169" s="115"/>
      <c r="O169" s="115"/>
      <c r="P169" s="115"/>
      <c r="Q169" s="115"/>
      <c r="R169" s="115"/>
      <c r="S169" s="115"/>
      <c r="T169" s="115"/>
    </row>
    <row r="170" spans="1:20">
      <c r="A170" s="115"/>
      <c r="B170" s="115"/>
      <c r="C170" s="115"/>
      <c r="D170" s="117"/>
      <c r="E170" s="118"/>
      <c r="F170" s="115"/>
      <c r="G170" s="115"/>
      <c r="H170" s="115"/>
      <c r="I170" s="115"/>
      <c r="J170" s="115"/>
      <c r="K170" s="115"/>
      <c r="L170" s="115"/>
      <c r="M170" s="115"/>
      <c r="N170" s="115"/>
      <c r="O170" s="115"/>
      <c r="P170" s="115"/>
      <c r="Q170" s="115"/>
      <c r="R170" s="115"/>
      <c r="S170" s="115"/>
      <c r="T170" s="115"/>
    </row>
    <row r="171" spans="1:20">
      <c r="A171" s="115"/>
      <c r="B171" s="115"/>
      <c r="C171" s="115"/>
      <c r="D171" s="117"/>
      <c r="E171" s="118"/>
      <c r="F171" s="115"/>
      <c r="G171" s="115"/>
      <c r="H171" s="115"/>
      <c r="I171" s="115"/>
      <c r="J171" s="115"/>
      <c r="K171" s="115"/>
      <c r="L171" s="115"/>
      <c r="M171" s="115"/>
      <c r="N171" s="115"/>
      <c r="O171" s="115"/>
      <c r="P171" s="115"/>
      <c r="Q171" s="115"/>
      <c r="R171" s="115"/>
      <c r="S171" s="115"/>
      <c r="T171" s="115"/>
    </row>
    <row r="172" spans="1:20">
      <c r="A172" s="115"/>
      <c r="B172" s="115"/>
      <c r="C172" s="115"/>
      <c r="D172" s="117"/>
      <c r="E172" s="118"/>
      <c r="F172" s="115"/>
      <c r="G172" s="115"/>
      <c r="H172" s="115"/>
      <c r="I172" s="115"/>
      <c r="J172" s="115"/>
      <c r="K172" s="115"/>
      <c r="L172" s="115"/>
      <c r="M172" s="115"/>
      <c r="N172" s="115"/>
      <c r="O172" s="115"/>
      <c r="P172" s="115"/>
      <c r="Q172" s="115"/>
      <c r="R172" s="115"/>
      <c r="S172" s="115"/>
      <c r="T172" s="115"/>
    </row>
    <row r="173" spans="1:20">
      <c r="A173" s="115"/>
      <c r="B173" s="115"/>
      <c r="C173" s="115"/>
      <c r="D173" s="117"/>
      <c r="E173" s="118"/>
      <c r="F173" s="115"/>
      <c r="G173" s="115"/>
      <c r="H173" s="115"/>
      <c r="I173" s="115"/>
      <c r="J173" s="115"/>
      <c r="K173" s="115"/>
      <c r="L173" s="115"/>
      <c r="M173" s="115"/>
      <c r="N173" s="115"/>
      <c r="O173" s="115"/>
      <c r="P173" s="115"/>
      <c r="Q173" s="115"/>
      <c r="R173" s="115"/>
      <c r="S173" s="115"/>
      <c r="T173" s="115"/>
    </row>
    <row r="174" spans="1:20">
      <c r="A174" s="115"/>
      <c r="B174" s="115"/>
      <c r="C174" s="115"/>
      <c r="D174" s="117"/>
      <c r="E174" s="118"/>
      <c r="F174" s="115"/>
      <c r="G174" s="115"/>
      <c r="H174" s="115"/>
      <c r="I174" s="115"/>
      <c r="J174" s="115"/>
      <c r="K174" s="115"/>
      <c r="L174" s="115"/>
      <c r="M174" s="115"/>
      <c r="N174" s="115"/>
      <c r="O174" s="115"/>
      <c r="P174" s="115"/>
      <c r="Q174" s="115"/>
      <c r="R174" s="115"/>
      <c r="S174" s="115"/>
      <c r="T174" s="115"/>
    </row>
    <row r="175" spans="1:20">
      <c r="A175" s="115"/>
      <c r="B175" s="115"/>
      <c r="C175" s="115"/>
      <c r="D175" s="117"/>
      <c r="E175" s="118"/>
      <c r="F175" s="115"/>
      <c r="G175" s="115"/>
      <c r="H175" s="115"/>
      <c r="I175" s="115"/>
      <c r="J175" s="115"/>
      <c r="K175" s="115"/>
      <c r="L175" s="115"/>
      <c r="M175" s="115"/>
      <c r="N175" s="115"/>
      <c r="O175" s="115"/>
      <c r="P175" s="115"/>
      <c r="Q175" s="115"/>
      <c r="R175" s="115"/>
      <c r="S175" s="115"/>
      <c r="T175" s="115"/>
    </row>
    <row r="176" spans="1:20">
      <c r="A176" s="115"/>
      <c r="B176" s="115"/>
      <c r="C176" s="115"/>
      <c r="D176" s="117"/>
      <c r="E176" s="118"/>
      <c r="F176" s="115"/>
      <c r="G176" s="115"/>
      <c r="H176" s="115"/>
      <c r="I176" s="115"/>
      <c r="J176" s="115"/>
      <c r="K176" s="115"/>
      <c r="L176" s="115"/>
      <c r="M176" s="115"/>
      <c r="N176" s="115"/>
      <c r="O176" s="115"/>
      <c r="P176" s="115"/>
      <c r="Q176" s="115"/>
      <c r="R176" s="115"/>
      <c r="S176" s="115"/>
      <c r="T176" s="115"/>
    </row>
    <row r="177" spans="1:20">
      <c r="A177" s="115"/>
      <c r="B177" s="115"/>
      <c r="C177" s="115"/>
      <c r="D177" s="117"/>
      <c r="E177" s="118"/>
      <c r="F177" s="115"/>
      <c r="G177" s="115"/>
      <c r="H177" s="115"/>
      <c r="I177" s="115"/>
      <c r="J177" s="115"/>
      <c r="K177" s="115"/>
      <c r="L177" s="115"/>
      <c r="M177" s="115"/>
      <c r="N177" s="115"/>
      <c r="O177" s="115"/>
      <c r="P177" s="115"/>
      <c r="Q177" s="115"/>
      <c r="R177" s="115"/>
      <c r="S177" s="115"/>
      <c r="T177" s="115"/>
    </row>
    <row r="178" spans="1:20">
      <c r="A178" s="115"/>
      <c r="B178" s="115"/>
      <c r="C178" s="115"/>
      <c r="D178" s="117"/>
      <c r="E178" s="118"/>
      <c r="F178" s="115"/>
      <c r="G178" s="115"/>
      <c r="H178" s="115"/>
      <c r="I178" s="115"/>
      <c r="J178" s="115"/>
      <c r="K178" s="115"/>
      <c r="L178" s="115"/>
      <c r="M178" s="115"/>
      <c r="N178" s="115"/>
      <c r="O178" s="115"/>
      <c r="P178" s="115"/>
      <c r="Q178" s="115"/>
      <c r="R178" s="115"/>
      <c r="S178" s="115"/>
      <c r="T178" s="115"/>
    </row>
    <row r="179" spans="1:20">
      <c r="A179" s="115"/>
      <c r="B179" s="115"/>
      <c r="C179" s="115"/>
      <c r="D179" s="117"/>
      <c r="E179" s="118"/>
      <c r="F179" s="115"/>
      <c r="G179" s="115"/>
      <c r="H179" s="115"/>
      <c r="I179" s="115"/>
      <c r="J179" s="115"/>
      <c r="K179" s="115"/>
      <c r="L179" s="115"/>
      <c r="M179" s="115"/>
      <c r="N179" s="115"/>
      <c r="O179" s="115"/>
      <c r="P179" s="115"/>
      <c r="Q179" s="115"/>
      <c r="R179" s="115"/>
      <c r="S179" s="115"/>
      <c r="T179" s="115"/>
    </row>
    <row r="180" spans="1:20">
      <c r="A180" s="115"/>
      <c r="B180" s="115"/>
      <c r="C180" s="115"/>
      <c r="D180" s="117"/>
      <c r="E180" s="118"/>
      <c r="F180" s="115"/>
      <c r="G180" s="115"/>
      <c r="H180" s="115"/>
      <c r="I180" s="115"/>
      <c r="J180" s="115"/>
      <c r="K180" s="115"/>
      <c r="L180" s="115"/>
      <c r="M180" s="115"/>
      <c r="N180" s="115"/>
      <c r="O180" s="115"/>
      <c r="P180" s="115"/>
      <c r="Q180" s="115"/>
      <c r="R180" s="115"/>
      <c r="S180" s="115"/>
      <c r="T180" s="115"/>
    </row>
    <row r="181" spans="1:20">
      <c r="A181" s="115"/>
      <c r="B181" s="115"/>
      <c r="C181" s="115"/>
      <c r="D181" s="117"/>
      <c r="E181" s="118"/>
      <c r="F181" s="115"/>
      <c r="G181" s="115"/>
      <c r="H181" s="115"/>
      <c r="I181" s="115"/>
      <c r="J181" s="115"/>
      <c r="K181" s="115"/>
      <c r="L181" s="115"/>
      <c r="M181" s="115"/>
      <c r="N181" s="115"/>
      <c r="O181" s="115"/>
      <c r="P181" s="115"/>
      <c r="Q181" s="115"/>
      <c r="R181" s="115"/>
      <c r="S181" s="115"/>
      <c r="T181" s="115"/>
    </row>
    <row r="182" spans="1:20">
      <c r="A182" s="115"/>
      <c r="B182" s="115"/>
      <c r="C182" s="115"/>
      <c r="D182" s="117"/>
      <c r="E182" s="118"/>
      <c r="F182" s="115"/>
      <c r="G182" s="115"/>
      <c r="H182" s="115"/>
      <c r="I182" s="115"/>
      <c r="J182" s="115"/>
      <c r="K182" s="115"/>
      <c r="L182" s="115"/>
      <c r="M182" s="115"/>
      <c r="N182" s="115"/>
      <c r="O182" s="115"/>
      <c r="P182" s="115"/>
      <c r="Q182" s="115"/>
      <c r="R182" s="115"/>
      <c r="S182" s="115"/>
      <c r="T182" s="115"/>
    </row>
    <row r="183" spans="1:20">
      <c r="A183" s="115"/>
      <c r="B183" s="115"/>
      <c r="C183" s="115"/>
      <c r="D183" s="117"/>
      <c r="E183" s="118"/>
      <c r="F183" s="115"/>
      <c r="G183" s="115"/>
      <c r="H183" s="115"/>
      <c r="I183" s="115"/>
      <c r="J183" s="115"/>
      <c r="K183" s="115"/>
      <c r="L183" s="115"/>
      <c r="M183" s="115"/>
      <c r="N183" s="115"/>
      <c r="O183" s="115"/>
      <c r="P183" s="115"/>
      <c r="Q183" s="115"/>
      <c r="R183" s="115"/>
      <c r="S183" s="115"/>
      <c r="T183" s="115"/>
    </row>
    <row r="184" spans="1:20">
      <c r="A184" s="115"/>
      <c r="B184" s="115"/>
      <c r="C184" s="115"/>
      <c r="D184" s="117"/>
      <c r="E184" s="118"/>
      <c r="F184" s="115"/>
      <c r="G184" s="115"/>
      <c r="H184" s="115"/>
      <c r="I184" s="115"/>
      <c r="J184" s="115"/>
      <c r="K184" s="115"/>
      <c r="L184" s="115"/>
      <c r="M184" s="115"/>
      <c r="N184" s="115"/>
      <c r="O184" s="115"/>
      <c r="P184" s="115"/>
      <c r="Q184" s="115"/>
      <c r="R184" s="115"/>
      <c r="S184" s="115"/>
      <c r="T184" s="115"/>
    </row>
    <row r="185" spans="1:20">
      <c r="A185" s="115"/>
      <c r="B185" s="115"/>
      <c r="C185" s="115"/>
      <c r="D185" s="117"/>
      <c r="E185" s="118"/>
      <c r="F185" s="115"/>
      <c r="G185" s="115"/>
      <c r="H185" s="115"/>
      <c r="I185" s="115"/>
      <c r="J185" s="115"/>
      <c r="K185" s="115"/>
      <c r="L185" s="115"/>
      <c r="M185" s="115"/>
      <c r="N185" s="115"/>
      <c r="O185" s="115"/>
      <c r="P185" s="115"/>
      <c r="Q185" s="115"/>
      <c r="R185" s="115"/>
      <c r="S185" s="115"/>
      <c r="T185" s="115"/>
    </row>
    <row r="186" spans="1:20">
      <c r="A186" s="115"/>
      <c r="B186" s="115"/>
      <c r="C186" s="115"/>
      <c r="D186" s="117"/>
      <c r="E186" s="118"/>
      <c r="F186" s="115"/>
      <c r="G186" s="115"/>
      <c r="H186" s="115"/>
      <c r="I186" s="115"/>
      <c r="J186" s="115"/>
      <c r="K186" s="115"/>
      <c r="L186" s="115"/>
      <c r="M186" s="115"/>
      <c r="N186" s="115"/>
      <c r="O186" s="115"/>
      <c r="P186" s="115"/>
      <c r="Q186" s="115"/>
      <c r="R186" s="115"/>
      <c r="S186" s="115"/>
      <c r="T186" s="115"/>
    </row>
    <row r="187" spans="1:20">
      <c r="A187" s="115"/>
      <c r="B187" s="115"/>
      <c r="C187" s="115"/>
      <c r="D187" s="117"/>
      <c r="E187" s="118"/>
      <c r="F187" s="115"/>
      <c r="G187" s="115"/>
      <c r="H187" s="115"/>
      <c r="I187" s="115"/>
      <c r="J187" s="115"/>
      <c r="K187" s="115"/>
      <c r="L187" s="115"/>
      <c r="M187" s="115"/>
      <c r="N187" s="115"/>
      <c r="O187" s="115"/>
      <c r="P187" s="115"/>
      <c r="Q187" s="115"/>
      <c r="R187" s="115"/>
      <c r="S187" s="115"/>
      <c r="T187" s="115"/>
    </row>
    <row r="188" spans="1:20">
      <c r="A188" s="115"/>
      <c r="B188" s="115"/>
      <c r="C188" s="115"/>
      <c r="D188" s="117"/>
      <c r="E188" s="118"/>
      <c r="F188" s="115"/>
      <c r="G188" s="115"/>
      <c r="H188" s="115"/>
      <c r="I188" s="115"/>
      <c r="J188" s="115"/>
      <c r="K188" s="115"/>
      <c r="L188" s="115"/>
      <c r="M188" s="115"/>
      <c r="N188" s="115"/>
      <c r="O188" s="115"/>
      <c r="P188" s="115"/>
      <c r="Q188" s="115"/>
      <c r="R188" s="115"/>
      <c r="S188" s="115"/>
      <c r="T188" s="115"/>
    </row>
    <row r="189" spans="1:20">
      <c r="A189" s="115"/>
      <c r="B189" s="115"/>
      <c r="C189" s="115"/>
      <c r="D189" s="117"/>
      <c r="E189" s="118"/>
      <c r="F189" s="115"/>
      <c r="G189" s="115"/>
      <c r="H189" s="115"/>
      <c r="I189" s="115"/>
      <c r="J189" s="115"/>
      <c r="K189" s="115"/>
      <c r="L189" s="115"/>
      <c r="M189" s="115"/>
      <c r="N189" s="115"/>
      <c r="O189" s="115"/>
      <c r="P189" s="115"/>
      <c r="Q189" s="115"/>
      <c r="R189" s="115"/>
      <c r="S189" s="115"/>
      <c r="T189" s="115"/>
    </row>
    <row r="190" spans="1:20">
      <c r="A190" s="115"/>
      <c r="B190" s="115"/>
      <c r="C190" s="115"/>
      <c r="D190" s="117"/>
      <c r="E190" s="118"/>
      <c r="F190" s="115"/>
      <c r="G190" s="115"/>
      <c r="H190" s="115"/>
      <c r="I190" s="115"/>
      <c r="J190" s="115"/>
      <c r="K190" s="115"/>
      <c r="L190" s="115"/>
      <c r="M190" s="115"/>
      <c r="N190" s="115"/>
      <c r="O190" s="115"/>
      <c r="P190" s="115"/>
      <c r="Q190" s="115"/>
      <c r="R190" s="115"/>
      <c r="S190" s="115"/>
      <c r="T190" s="115"/>
    </row>
    <row r="191" spans="1:20">
      <c r="A191" s="115"/>
      <c r="B191" s="115"/>
      <c r="C191" s="115"/>
      <c r="D191" s="117"/>
      <c r="E191" s="118"/>
      <c r="F191" s="115"/>
      <c r="G191" s="115"/>
      <c r="H191" s="115"/>
      <c r="I191" s="115"/>
      <c r="J191" s="115"/>
      <c r="K191" s="115"/>
      <c r="L191" s="115"/>
      <c r="M191" s="115"/>
      <c r="N191" s="115"/>
      <c r="O191" s="115"/>
      <c r="P191" s="115"/>
      <c r="Q191" s="115"/>
      <c r="R191" s="115"/>
      <c r="S191" s="115"/>
      <c r="T191" s="115"/>
    </row>
    <row r="192" spans="1:20">
      <c r="A192" s="115"/>
      <c r="B192" s="115"/>
      <c r="C192" s="115"/>
      <c r="D192" s="117"/>
      <c r="E192" s="118"/>
      <c r="F192" s="115"/>
      <c r="G192" s="115"/>
      <c r="H192" s="115"/>
      <c r="I192" s="115"/>
      <c r="J192" s="115"/>
      <c r="K192" s="115"/>
      <c r="L192" s="115"/>
      <c r="M192" s="115"/>
      <c r="N192" s="115"/>
      <c r="O192" s="115"/>
      <c r="P192" s="115"/>
      <c r="Q192" s="115"/>
      <c r="R192" s="115"/>
      <c r="S192" s="115"/>
      <c r="T192" s="115"/>
    </row>
    <row r="193" spans="1:20">
      <c r="A193" s="115"/>
      <c r="B193" s="115"/>
      <c r="C193" s="115"/>
      <c r="D193" s="117"/>
      <c r="E193" s="118"/>
      <c r="F193" s="115"/>
      <c r="G193" s="115"/>
      <c r="H193" s="115"/>
      <c r="I193" s="115"/>
      <c r="J193" s="115"/>
      <c r="K193" s="115"/>
      <c r="L193" s="115"/>
      <c r="M193" s="115"/>
      <c r="N193" s="115"/>
      <c r="O193" s="115"/>
      <c r="P193" s="115"/>
      <c r="Q193" s="115"/>
      <c r="R193" s="115"/>
      <c r="S193" s="115"/>
      <c r="T193" s="115"/>
    </row>
    <row r="194" spans="1:20">
      <c r="A194" s="115"/>
      <c r="B194" s="115"/>
      <c r="C194" s="115"/>
      <c r="D194" s="117"/>
      <c r="E194" s="118"/>
      <c r="F194" s="115"/>
      <c r="G194" s="115"/>
      <c r="H194" s="115"/>
      <c r="I194" s="115"/>
      <c r="J194" s="115"/>
      <c r="K194" s="115"/>
      <c r="L194" s="115"/>
      <c r="M194" s="115"/>
      <c r="N194" s="115"/>
      <c r="O194" s="115"/>
      <c r="P194" s="115"/>
      <c r="Q194" s="115"/>
      <c r="R194" s="115"/>
      <c r="S194" s="115"/>
      <c r="T194" s="115"/>
    </row>
    <row r="195" spans="1:20">
      <c r="A195" s="115"/>
      <c r="B195" s="115"/>
      <c r="C195" s="115"/>
      <c r="D195" s="117"/>
      <c r="E195" s="118"/>
      <c r="F195" s="115"/>
      <c r="G195" s="115"/>
      <c r="H195" s="115"/>
      <c r="I195" s="115"/>
      <c r="J195" s="115"/>
      <c r="K195" s="115"/>
      <c r="L195" s="115"/>
      <c r="M195" s="115"/>
      <c r="N195" s="115"/>
      <c r="O195" s="115"/>
      <c r="P195" s="115"/>
      <c r="Q195" s="115"/>
      <c r="R195" s="115"/>
      <c r="S195" s="115"/>
      <c r="T195" s="115"/>
    </row>
    <row r="196" spans="1:20">
      <c r="G196" s="115"/>
      <c r="H196" s="115"/>
      <c r="I196" s="115"/>
      <c r="J196" s="115"/>
      <c r="K196" s="115"/>
      <c r="L196" s="115"/>
      <c r="M196" s="115"/>
      <c r="N196" s="115"/>
      <c r="O196" s="115"/>
      <c r="P196" s="115"/>
      <c r="Q196" s="115"/>
      <c r="R196" s="115"/>
      <c r="S196" s="115"/>
      <c r="T196" s="115"/>
    </row>
    <row r="197" spans="1:20">
      <c r="G197" s="115"/>
      <c r="H197" s="115"/>
      <c r="I197" s="115"/>
      <c r="J197" s="115"/>
      <c r="K197" s="115"/>
      <c r="L197" s="115"/>
      <c r="M197" s="115"/>
      <c r="N197" s="115"/>
      <c r="O197" s="115"/>
      <c r="P197" s="115"/>
      <c r="Q197" s="115"/>
      <c r="R197" s="115"/>
      <c r="S197" s="115"/>
      <c r="T197" s="115"/>
    </row>
  </sheetData>
  <mergeCells count="3">
    <mergeCell ref="A3:F3"/>
    <mergeCell ref="A2:F2"/>
    <mergeCell ref="A4:F4"/>
  </mergeCells>
  <printOptions horizontalCentered="1"/>
  <pageMargins left="0.39370078740157483" right="0.39370078740157483" top="0.39370078740157483" bottom="0.39370078740157483" header="0.51181102362204722" footer="0.51181102362204722"/>
  <pageSetup paperSize="9" scale="72" orientation="portrait" r:id="rId1"/>
  <headerFooter alignWithMargins="0"/>
  <tableParts count="1">
    <tablePart r:id="rId2"/>
  </tableParts>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488"/>
  <sheetViews>
    <sheetView workbookViewId="0"/>
  </sheetViews>
  <sheetFormatPr defaultColWidth="9.125" defaultRowHeight="12.75"/>
  <cols>
    <col min="1" max="1" width="16.75" style="93" customWidth="1"/>
    <col min="2" max="2" width="12.125" style="85" customWidth="1"/>
    <col min="3" max="3" width="14.375" style="85" customWidth="1"/>
    <col min="4" max="4" width="21.625" style="85" customWidth="1"/>
    <col min="5" max="5" width="17.375" style="85" customWidth="1"/>
    <col min="6" max="6" width="14.625" style="85" customWidth="1"/>
    <col min="7" max="7" width="16" style="85" customWidth="1"/>
    <col min="8" max="8" width="15.125" style="85" customWidth="1"/>
    <col min="9" max="9" width="12.75" style="85" customWidth="1"/>
    <col min="10" max="16384" width="9.125" style="85"/>
  </cols>
  <sheetData>
    <row r="1" spans="1:8">
      <c r="H1" s="80" t="s">
        <v>733</v>
      </c>
    </row>
    <row r="2" spans="1:8" s="81" customFormat="1">
      <c r="A2" s="94"/>
      <c r="D2" s="86"/>
      <c r="E2" s="87"/>
    </row>
    <row r="3" spans="1:8" s="81" customFormat="1">
      <c r="A3" s="165" t="s">
        <v>30</v>
      </c>
      <c r="B3" s="165"/>
      <c r="C3" s="165"/>
      <c r="D3" s="165"/>
      <c r="E3" s="165"/>
      <c r="F3" s="166"/>
      <c r="G3" s="166"/>
      <c r="H3" s="166"/>
    </row>
    <row r="4" spans="1:8" s="81" customFormat="1" ht="28.5" customHeight="1">
      <c r="A4" s="158" t="s">
        <v>734</v>
      </c>
      <c r="B4" s="158"/>
      <c r="C4" s="158"/>
      <c r="D4" s="158"/>
      <c r="E4" s="158"/>
      <c r="F4" s="167"/>
      <c r="G4" s="167"/>
      <c r="H4" s="167"/>
    </row>
    <row r="5" spans="1:8" s="81" customFormat="1">
      <c r="A5" s="160" t="s">
        <v>839</v>
      </c>
      <c r="B5" s="160"/>
      <c r="C5" s="160"/>
      <c r="D5" s="160"/>
      <c r="E5" s="160"/>
      <c r="F5" s="168"/>
      <c r="G5" s="168"/>
      <c r="H5" s="168"/>
    </row>
    <row r="6" spans="1:8">
      <c r="A6" s="121"/>
      <c r="B6" s="122"/>
      <c r="C6" s="123"/>
      <c r="D6" s="123"/>
      <c r="E6" s="124"/>
      <c r="F6" s="125"/>
      <c r="G6" s="125"/>
      <c r="H6" s="125"/>
    </row>
    <row r="7" spans="1:8" ht="66" customHeight="1">
      <c r="A7" s="71" t="s">
        <v>153</v>
      </c>
      <c r="B7" s="71" t="s">
        <v>154</v>
      </c>
      <c r="C7" s="71" t="s">
        <v>772</v>
      </c>
      <c r="D7" s="71" t="s">
        <v>773</v>
      </c>
      <c r="E7" s="71" t="s">
        <v>766</v>
      </c>
      <c r="F7" s="82" t="s">
        <v>89</v>
      </c>
      <c r="G7" s="83" t="s">
        <v>90</v>
      </c>
      <c r="H7" s="84" t="s">
        <v>91</v>
      </c>
    </row>
    <row r="8" spans="1:8" s="89" customFormat="1">
      <c r="A8" s="71">
        <v>1</v>
      </c>
      <c r="B8" s="71">
        <v>2</v>
      </c>
      <c r="C8" s="71">
        <v>3</v>
      </c>
      <c r="D8" s="71">
        <v>4</v>
      </c>
      <c r="E8" s="71">
        <v>5</v>
      </c>
      <c r="F8" s="88">
        <v>6</v>
      </c>
      <c r="G8" s="88">
        <v>7</v>
      </c>
      <c r="H8" s="88">
        <v>8</v>
      </c>
    </row>
    <row r="9" spans="1:8">
      <c r="A9" s="161" t="s">
        <v>155</v>
      </c>
      <c r="B9" s="162"/>
      <c r="C9" s="162"/>
      <c r="D9" s="162"/>
      <c r="E9" s="162"/>
      <c r="F9" s="163"/>
      <c r="G9" s="163"/>
      <c r="H9" s="164"/>
    </row>
    <row r="10" spans="1:8">
      <c r="A10" s="169" t="s">
        <v>156</v>
      </c>
      <c r="B10" s="170"/>
      <c r="C10" s="170"/>
      <c r="D10" s="170"/>
      <c r="E10" s="170"/>
      <c r="F10" s="163"/>
      <c r="G10" s="163"/>
      <c r="H10" s="164"/>
    </row>
    <row r="11" spans="1:8" ht="38.25">
      <c r="A11" s="60" t="s">
        <v>157</v>
      </c>
      <c r="B11" s="61" t="s">
        <v>158</v>
      </c>
      <c r="C11" s="60" t="s">
        <v>159</v>
      </c>
      <c r="D11" s="60">
        <v>250</v>
      </c>
      <c r="E11" s="60" t="s">
        <v>160</v>
      </c>
      <c r="F11" s="72">
        <f t="shared" ref="F11:F74" si="0">+D11*0.8</f>
        <v>200</v>
      </c>
      <c r="G11" s="72">
        <v>138</v>
      </c>
      <c r="H11" s="72">
        <f>+F11-G11</f>
        <v>62</v>
      </c>
    </row>
    <row r="12" spans="1:8" ht="38.25">
      <c r="A12" s="60" t="s">
        <v>161</v>
      </c>
      <c r="B12" s="61" t="s">
        <v>158</v>
      </c>
      <c r="C12" s="60" t="s">
        <v>159</v>
      </c>
      <c r="D12" s="60">
        <v>160</v>
      </c>
      <c r="E12" s="60" t="s">
        <v>162</v>
      </c>
      <c r="F12" s="72">
        <f t="shared" si="0"/>
        <v>128</v>
      </c>
      <c r="G12" s="72">
        <v>60</v>
      </c>
      <c r="H12" s="72">
        <f t="shared" ref="H12:H75" si="1">+F12-G12</f>
        <v>68</v>
      </c>
    </row>
    <row r="13" spans="1:8" ht="38.25">
      <c r="A13" s="60" t="s">
        <v>163</v>
      </c>
      <c r="B13" s="61" t="s">
        <v>158</v>
      </c>
      <c r="C13" s="60" t="s">
        <v>159</v>
      </c>
      <c r="D13" s="60">
        <v>250</v>
      </c>
      <c r="E13" s="60" t="s">
        <v>160</v>
      </c>
      <c r="F13" s="72">
        <f t="shared" si="0"/>
        <v>200</v>
      </c>
      <c r="G13" s="72">
        <v>111</v>
      </c>
      <c r="H13" s="72">
        <f t="shared" si="1"/>
        <v>89</v>
      </c>
    </row>
    <row r="14" spans="1:8" ht="38.25">
      <c r="A14" s="60" t="s">
        <v>164</v>
      </c>
      <c r="B14" s="61" t="s">
        <v>158</v>
      </c>
      <c r="C14" s="60" t="s">
        <v>159</v>
      </c>
      <c r="D14" s="60">
        <v>400</v>
      </c>
      <c r="E14" s="60" t="s">
        <v>165</v>
      </c>
      <c r="F14" s="72">
        <f t="shared" si="0"/>
        <v>320</v>
      </c>
      <c r="G14" s="72">
        <v>183</v>
      </c>
      <c r="H14" s="72">
        <f t="shared" si="1"/>
        <v>137</v>
      </c>
    </row>
    <row r="15" spans="1:8" ht="38.25">
      <c r="A15" s="60" t="s">
        <v>166</v>
      </c>
      <c r="B15" s="61" t="s">
        <v>158</v>
      </c>
      <c r="C15" s="60" t="s">
        <v>159</v>
      </c>
      <c r="D15" s="60">
        <v>100</v>
      </c>
      <c r="E15" s="60" t="s">
        <v>167</v>
      </c>
      <c r="F15" s="72">
        <f t="shared" si="0"/>
        <v>80</v>
      </c>
      <c r="G15" s="72">
        <v>54</v>
      </c>
      <c r="H15" s="72">
        <f t="shared" si="1"/>
        <v>26</v>
      </c>
    </row>
    <row r="16" spans="1:8" ht="38.25">
      <c r="A16" s="60" t="s">
        <v>168</v>
      </c>
      <c r="B16" s="61" t="s">
        <v>158</v>
      </c>
      <c r="C16" s="60" t="s">
        <v>159</v>
      </c>
      <c r="D16" s="60">
        <v>400</v>
      </c>
      <c r="E16" s="60" t="s">
        <v>165</v>
      </c>
      <c r="F16" s="72">
        <f t="shared" si="0"/>
        <v>320</v>
      </c>
      <c r="G16" s="72">
        <v>196</v>
      </c>
      <c r="H16" s="72">
        <f t="shared" si="1"/>
        <v>124</v>
      </c>
    </row>
    <row r="17" spans="1:8" ht="38.25">
      <c r="A17" s="60" t="s">
        <v>169</v>
      </c>
      <c r="B17" s="61" t="s">
        <v>158</v>
      </c>
      <c r="C17" s="60" t="s">
        <v>159</v>
      </c>
      <c r="D17" s="60">
        <v>250</v>
      </c>
      <c r="E17" s="60" t="s">
        <v>160</v>
      </c>
      <c r="F17" s="72">
        <f t="shared" si="0"/>
        <v>200</v>
      </c>
      <c r="G17" s="72">
        <v>89</v>
      </c>
      <c r="H17" s="72">
        <f t="shared" si="1"/>
        <v>111</v>
      </c>
    </row>
    <row r="18" spans="1:8" ht="38.25">
      <c r="A18" s="60" t="s">
        <v>170</v>
      </c>
      <c r="B18" s="61" t="s">
        <v>158</v>
      </c>
      <c r="C18" s="60" t="s">
        <v>159</v>
      </c>
      <c r="D18" s="60">
        <v>250</v>
      </c>
      <c r="E18" s="60" t="s">
        <v>160</v>
      </c>
      <c r="F18" s="72">
        <f t="shared" si="0"/>
        <v>200</v>
      </c>
      <c r="G18" s="72">
        <v>77</v>
      </c>
      <c r="H18" s="72">
        <f t="shared" si="1"/>
        <v>123</v>
      </c>
    </row>
    <row r="19" spans="1:8" ht="38.25">
      <c r="A19" s="60" t="s">
        <v>171</v>
      </c>
      <c r="B19" s="61" t="s">
        <v>158</v>
      </c>
      <c r="C19" s="60" t="s">
        <v>159</v>
      </c>
      <c r="D19" s="60">
        <v>250</v>
      </c>
      <c r="E19" s="60" t="s">
        <v>160</v>
      </c>
      <c r="F19" s="72">
        <f t="shared" si="0"/>
        <v>200</v>
      </c>
      <c r="G19" s="72">
        <v>127</v>
      </c>
      <c r="H19" s="72">
        <f t="shared" si="1"/>
        <v>73</v>
      </c>
    </row>
    <row r="20" spans="1:8" ht="38.25">
      <c r="A20" s="60" t="s">
        <v>172</v>
      </c>
      <c r="B20" s="61" t="s">
        <v>158</v>
      </c>
      <c r="C20" s="60" t="s">
        <v>159</v>
      </c>
      <c r="D20" s="60">
        <v>100</v>
      </c>
      <c r="E20" s="60" t="s">
        <v>167</v>
      </c>
      <c r="F20" s="72">
        <f t="shared" si="0"/>
        <v>80</v>
      </c>
      <c r="G20" s="72">
        <v>32</v>
      </c>
      <c r="H20" s="72">
        <f t="shared" si="1"/>
        <v>48</v>
      </c>
    </row>
    <row r="21" spans="1:8" ht="38.25">
      <c r="A21" s="60" t="s">
        <v>173</v>
      </c>
      <c r="B21" s="61" t="s">
        <v>158</v>
      </c>
      <c r="C21" s="60" t="s">
        <v>159</v>
      </c>
      <c r="D21" s="60">
        <v>100</v>
      </c>
      <c r="E21" s="60" t="s">
        <v>167</v>
      </c>
      <c r="F21" s="72">
        <f t="shared" si="0"/>
        <v>80</v>
      </c>
      <c r="G21" s="72">
        <v>44</v>
      </c>
      <c r="H21" s="72">
        <f t="shared" si="1"/>
        <v>36</v>
      </c>
    </row>
    <row r="22" spans="1:8" ht="38.25">
      <c r="A22" s="60" t="s">
        <v>174</v>
      </c>
      <c r="B22" s="61" t="s">
        <v>158</v>
      </c>
      <c r="C22" s="60" t="s">
        <v>159</v>
      </c>
      <c r="D22" s="60">
        <v>160</v>
      </c>
      <c r="E22" s="60" t="s">
        <v>162</v>
      </c>
      <c r="F22" s="72">
        <f t="shared" si="0"/>
        <v>128</v>
      </c>
      <c r="G22" s="72">
        <v>87</v>
      </c>
      <c r="H22" s="72">
        <f t="shared" si="1"/>
        <v>41</v>
      </c>
    </row>
    <row r="23" spans="1:8" ht="38.25">
      <c r="A23" s="60" t="s">
        <v>175</v>
      </c>
      <c r="B23" s="61" t="s">
        <v>158</v>
      </c>
      <c r="C23" s="60" t="s">
        <v>159</v>
      </c>
      <c r="D23" s="60">
        <v>250</v>
      </c>
      <c r="E23" s="60" t="s">
        <v>160</v>
      </c>
      <c r="F23" s="72">
        <f t="shared" si="0"/>
        <v>200</v>
      </c>
      <c r="G23" s="72">
        <v>102</v>
      </c>
      <c r="H23" s="72">
        <f t="shared" si="1"/>
        <v>98</v>
      </c>
    </row>
    <row r="24" spans="1:8" ht="38.25">
      <c r="A24" s="60" t="s">
        <v>176</v>
      </c>
      <c r="B24" s="61" t="s">
        <v>158</v>
      </c>
      <c r="C24" s="60" t="s">
        <v>159</v>
      </c>
      <c r="D24" s="60">
        <v>250</v>
      </c>
      <c r="E24" s="60" t="s">
        <v>160</v>
      </c>
      <c r="F24" s="72">
        <f t="shared" si="0"/>
        <v>200</v>
      </c>
      <c r="G24" s="72">
        <v>134</v>
      </c>
      <c r="H24" s="72">
        <f t="shared" si="1"/>
        <v>66</v>
      </c>
    </row>
    <row r="25" spans="1:8" ht="38.25">
      <c r="A25" s="60" t="s">
        <v>177</v>
      </c>
      <c r="B25" s="61" t="s">
        <v>158</v>
      </c>
      <c r="C25" s="60" t="s">
        <v>159</v>
      </c>
      <c r="D25" s="60">
        <v>100</v>
      </c>
      <c r="E25" s="60" t="s">
        <v>167</v>
      </c>
      <c r="F25" s="72">
        <f t="shared" si="0"/>
        <v>80</v>
      </c>
      <c r="G25" s="72">
        <v>41</v>
      </c>
      <c r="H25" s="72">
        <f t="shared" si="1"/>
        <v>39</v>
      </c>
    </row>
    <row r="26" spans="1:8" ht="38.25">
      <c r="A26" s="60" t="s">
        <v>178</v>
      </c>
      <c r="B26" s="61" t="s">
        <v>158</v>
      </c>
      <c r="C26" s="60" t="s">
        <v>159</v>
      </c>
      <c r="D26" s="60">
        <v>250</v>
      </c>
      <c r="E26" s="60" t="s">
        <v>160</v>
      </c>
      <c r="F26" s="72">
        <f t="shared" si="0"/>
        <v>200</v>
      </c>
      <c r="G26" s="72">
        <v>164</v>
      </c>
      <c r="H26" s="72">
        <f t="shared" si="1"/>
        <v>36</v>
      </c>
    </row>
    <row r="27" spans="1:8" ht="38.25">
      <c r="A27" s="60" t="s">
        <v>179</v>
      </c>
      <c r="B27" s="61" t="s">
        <v>158</v>
      </c>
      <c r="C27" s="60" t="s">
        <v>159</v>
      </c>
      <c r="D27" s="60">
        <v>160</v>
      </c>
      <c r="E27" s="60" t="s">
        <v>162</v>
      </c>
      <c r="F27" s="72">
        <f t="shared" si="0"/>
        <v>128</v>
      </c>
      <c r="G27" s="72">
        <v>85</v>
      </c>
      <c r="H27" s="72">
        <f t="shared" si="1"/>
        <v>43</v>
      </c>
    </row>
    <row r="28" spans="1:8" ht="38.25">
      <c r="A28" s="60" t="s">
        <v>180</v>
      </c>
      <c r="B28" s="61" t="s">
        <v>158</v>
      </c>
      <c r="C28" s="60" t="s">
        <v>159</v>
      </c>
      <c r="D28" s="60">
        <v>160</v>
      </c>
      <c r="E28" s="60" t="s">
        <v>162</v>
      </c>
      <c r="F28" s="72">
        <f t="shared" si="0"/>
        <v>128</v>
      </c>
      <c r="G28" s="72">
        <v>66</v>
      </c>
      <c r="H28" s="72">
        <f t="shared" si="1"/>
        <v>62</v>
      </c>
    </row>
    <row r="29" spans="1:8" ht="38.25">
      <c r="A29" s="60" t="s">
        <v>181</v>
      </c>
      <c r="B29" s="61" t="s">
        <v>158</v>
      </c>
      <c r="C29" s="60" t="s">
        <v>159</v>
      </c>
      <c r="D29" s="60">
        <v>160</v>
      </c>
      <c r="E29" s="60" t="s">
        <v>162</v>
      </c>
      <c r="F29" s="72">
        <f t="shared" si="0"/>
        <v>128</v>
      </c>
      <c r="G29" s="72">
        <v>41</v>
      </c>
      <c r="H29" s="72">
        <f t="shared" si="1"/>
        <v>87</v>
      </c>
    </row>
    <row r="30" spans="1:8" ht="38.25">
      <c r="A30" s="60" t="s">
        <v>182</v>
      </c>
      <c r="B30" s="61" t="s">
        <v>158</v>
      </c>
      <c r="C30" s="60" t="s">
        <v>159</v>
      </c>
      <c r="D30" s="60">
        <v>100</v>
      </c>
      <c r="E30" s="60" t="s">
        <v>167</v>
      </c>
      <c r="F30" s="72">
        <f t="shared" si="0"/>
        <v>80</v>
      </c>
      <c r="G30" s="72">
        <v>38</v>
      </c>
      <c r="H30" s="72">
        <f t="shared" si="1"/>
        <v>42</v>
      </c>
    </row>
    <row r="31" spans="1:8" ht="38.25">
      <c r="A31" s="60" t="s">
        <v>183</v>
      </c>
      <c r="B31" s="61" t="s">
        <v>158</v>
      </c>
      <c r="C31" s="60" t="s">
        <v>159</v>
      </c>
      <c r="D31" s="60">
        <v>250</v>
      </c>
      <c r="E31" s="60" t="s">
        <v>160</v>
      </c>
      <c r="F31" s="72">
        <f t="shared" si="0"/>
        <v>200</v>
      </c>
      <c r="G31" s="72">
        <v>103</v>
      </c>
      <c r="H31" s="72">
        <f t="shared" si="1"/>
        <v>97</v>
      </c>
    </row>
    <row r="32" spans="1:8" ht="38.25">
      <c r="A32" s="60" t="s">
        <v>184</v>
      </c>
      <c r="B32" s="61" t="s">
        <v>158</v>
      </c>
      <c r="C32" s="60" t="s">
        <v>159</v>
      </c>
      <c r="D32" s="60">
        <v>160</v>
      </c>
      <c r="E32" s="60" t="s">
        <v>162</v>
      </c>
      <c r="F32" s="72">
        <f t="shared" si="0"/>
        <v>128</v>
      </c>
      <c r="G32" s="72">
        <v>91</v>
      </c>
      <c r="H32" s="72">
        <f t="shared" si="1"/>
        <v>37</v>
      </c>
    </row>
    <row r="33" spans="1:8" ht="38.25">
      <c r="A33" s="60" t="s">
        <v>185</v>
      </c>
      <c r="B33" s="61" t="s">
        <v>158</v>
      </c>
      <c r="C33" s="60" t="s">
        <v>159</v>
      </c>
      <c r="D33" s="60">
        <v>160</v>
      </c>
      <c r="E33" s="60" t="s">
        <v>162</v>
      </c>
      <c r="F33" s="72">
        <f t="shared" si="0"/>
        <v>128</v>
      </c>
      <c r="G33" s="72">
        <v>60</v>
      </c>
      <c r="H33" s="72">
        <f t="shared" si="1"/>
        <v>68</v>
      </c>
    </row>
    <row r="34" spans="1:8" ht="38.25">
      <c r="A34" s="60" t="s">
        <v>186</v>
      </c>
      <c r="B34" s="61" t="s">
        <v>158</v>
      </c>
      <c r="C34" s="60" t="s">
        <v>159</v>
      </c>
      <c r="D34" s="60">
        <v>100</v>
      </c>
      <c r="E34" s="60" t="s">
        <v>167</v>
      </c>
      <c r="F34" s="72">
        <f t="shared" si="0"/>
        <v>80</v>
      </c>
      <c r="G34" s="72">
        <v>46</v>
      </c>
      <c r="H34" s="72">
        <f t="shared" si="1"/>
        <v>34</v>
      </c>
    </row>
    <row r="35" spans="1:8" ht="38.25">
      <c r="A35" s="60" t="s">
        <v>187</v>
      </c>
      <c r="B35" s="61" t="s">
        <v>158</v>
      </c>
      <c r="C35" s="60" t="s">
        <v>159</v>
      </c>
      <c r="D35" s="60">
        <v>160</v>
      </c>
      <c r="E35" s="60" t="s">
        <v>162</v>
      </c>
      <c r="F35" s="72">
        <f t="shared" si="0"/>
        <v>128</v>
      </c>
      <c r="G35" s="72">
        <v>88</v>
      </c>
      <c r="H35" s="72">
        <f t="shared" si="1"/>
        <v>40</v>
      </c>
    </row>
    <row r="36" spans="1:8" ht="38.25">
      <c r="A36" s="60" t="s">
        <v>188</v>
      </c>
      <c r="B36" s="61" t="s">
        <v>158</v>
      </c>
      <c r="C36" s="60" t="s">
        <v>159</v>
      </c>
      <c r="D36" s="60">
        <v>160</v>
      </c>
      <c r="E36" s="60" t="s">
        <v>162</v>
      </c>
      <c r="F36" s="72">
        <f t="shared" si="0"/>
        <v>128</v>
      </c>
      <c r="G36" s="72">
        <v>74</v>
      </c>
      <c r="H36" s="72">
        <f t="shared" si="1"/>
        <v>54</v>
      </c>
    </row>
    <row r="37" spans="1:8" ht="38.25">
      <c r="A37" s="60" t="s">
        <v>189</v>
      </c>
      <c r="B37" s="61" t="s">
        <v>158</v>
      </c>
      <c r="C37" s="60" t="s">
        <v>159</v>
      </c>
      <c r="D37" s="60">
        <v>63</v>
      </c>
      <c r="E37" s="60" t="s">
        <v>190</v>
      </c>
      <c r="F37" s="72">
        <f t="shared" si="0"/>
        <v>50.400000000000006</v>
      </c>
      <c r="G37" s="72">
        <v>24</v>
      </c>
      <c r="H37" s="72">
        <f t="shared" si="1"/>
        <v>26.400000000000006</v>
      </c>
    </row>
    <row r="38" spans="1:8" ht="38.25">
      <c r="A38" s="60" t="s">
        <v>191</v>
      </c>
      <c r="B38" s="61" t="s">
        <v>158</v>
      </c>
      <c r="C38" s="60" t="s">
        <v>159</v>
      </c>
      <c r="D38" s="60">
        <v>63</v>
      </c>
      <c r="E38" s="60" t="s">
        <v>190</v>
      </c>
      <c r="F38" s="72">
        <f t="shared" si="0"/>
        <v>50.400000000000006</v>
      </c>
      <c r="G38" s="72">
        <v>21</v>
      </c>
      <c r="H38" s="72">
        <f t="shared" si="1"/>
        <v>29.400000000000006</v>
      </c>
    </row>
    <row r="39" spans="1:8" ht="38.25">
      <c r="A39" s="60" t="s">
        <v>192</v>
      </c>
      <c r="B39" s="61" t="s">
        <v>158</v>
      </c>
      <c r="C39" s="60" t="s">
        <v>159</v>
      </c>
      <c r="D39" s="60">
        <v>40</v>
      </c>
      <c r="E39" s="60" t="s">
        <v>193</v>
      </c>
      <c r="F39" s="72">
        <f t="shared" si="0"/>
        <v>32</v>
      </c>
      <c r="G39" s="72">
        <v>13</v>
      </c>
      <c r="H39" s="72">
        <f t="shared" si="1"/>
        <v>19</v>
      </c>
    </row>
    <row r="40" spans="1:8" ht="38.25">
      <c r="A40" s="60" t="s">
        <v>194</v>
      </c>
      <c r="B40" s="61" t="s">
        <v>158</v>
      </c>
      <c r="C40" s="60" t="s">
        <v>159</v>
      </c>
      <c r="D40" s="60">
        <v>400</v>
      </c>
      <c r="E40" s="60" t="s">
        <v>165</v>
      </c>
      <c r="F40" s="72">
        <f t="shared" si="0"/>
        <v>320</v>
      </c>
      <c r="G40" s="72">
        <v>201</v>
      </c>
      <c r="H40" s="72">
        <f t="shared" si="1"/>
        <v>119</v>
      </c>
    </row>
    <row r="41" spans="1:8" ht="38.25">
      <c r="A41" s="60" t="s">
        <v>195</v>
      </c>
      <c r="B41" s="61" t="s">
        <v>158</v>
      </c>
      <c r="C41" s="60" t="s">
        <v>159</v>
      </c>
      <c r="D41" s="60">
        <v>160</v>
      </c>
      <c r="E41" s="60" t="s">
        <v>162</v>
      </c>
      <c r="F41" s="72">
        <f t="shared" si="0"/>
        <v>128</v>
      </c>
      <c r="G41" s="72">
        <v>108</v>
      </c>
      <c r="H41" s="72">
        <f t="shared" si="1"/>
        <v>20</v>
      </c>
    </row>
    <row r="42" spans="1:8" ht="38.25">
      <c r="A42" s="60" t="s">
        <v>196</v>
      </c>
      <c r="B42" s="61" t="s">
        <v>158</v>
      </c>
      <c r="C42" s="60" t="s">
        <v>159</v>
      </c>
      <c r="D42" s="60">
        <v>160</v>
      </c>
      <c r="E42" s="60" t="s">
        <v>162</v>
      </c>
      <c r="F42" s="72">
        <f t="shared" si="0"/>
        <v>128</v>
      </c>
      <c r="G42" s="72">
        <v>64</v>
      </c>
      <c r="H42" s="72">
        <f t="shared" si="1"/>
        <v>64</v>
      </c>
    </row>
    <row r="43" spans="1:8" ht="38.25">
      <c r="A43" s="60" t="s">
        <v>197</v>
      </c>
      <c r="B43" s="61" t="s">
        <v>158</v>
      </c>
      <c r="C43" s="60" t="s">
        <v>159</v>
      </c>
      <c r="D43" s="60">
        <v>160</v>
      </c>
      <c r="E43" s="60" t="s">
        <v>162</v>
      </c>
      <c r="F43" s="72">
        <f t="shared" si="0"/>
        <v>128</v>
      </c>
      <c r="G43" s="72">
        <v>71</v>
      </c>
      <c r="H43" s="72">
        <f t="shared" si="1"/>
        <v>57</v>
      </c>
    </row>
    <row r="44" spans="1:8" ht="38.25">
      <c r="A44" s="60" t="s">
        <v>198</v>
      </c>
      <c r="B44" s="61" t="s">
        <v>158</v>
      </c>
      <c r="C44" s="60" t="s">
        <v>159</v>
      </c>
      <c r="D44" s="60">
        <v>250</v>
      </c>
      <c r="E44" s="60" t="s">
        <v>160</v>
      </c>
      <c r="F44" s="72">
        <f t="shared" si="0"/>
        <v>200</v>
      </c>
      <c r="G44" s="72">
        <v>54</v>
      </c>
      <c r="H44" s="72">
        <f t="shared" si="1"/>
        <v>146</v>
      </c>
    </row>
    <row r="45" spans="1:8" ht="38.25">
      <c r="A45" s="60" t="s">
        <v>199</v>
      </c>
      <c r="B45" s="61" t="s">
        <v>158</v>
      </c>
      <c r="C45" s="60" t="s">
        <v>159</v>
      </c>
      <c r="D45" s="60">
        <v>400</v>
      </c>
      <c r="E45" s="60" t="s">
        <v>165</v>
      </c>
      <c r="F45" s="72">
        <f t="shared" si="0"/>
        <v>320</v>
      </c>
      <c r="G45" s="72">
        <v>196</v>
      </c>
      <c r="H45" s="72">
        <f t="shared" si="1"/>
        <v>124</v>
      </c>
    </row>
    <row r="46" spans="1:8" ht="38.25">
      <c r="A46" s="60" t="s">
        <v>200</v>
      </c>
      <c r="B46" s="61" t="s">
        <v>158</v>
      </c>
      <c r="C46" s="60" t="s">
        <v>159</v>
      </c>
      <c r="D46" s="60">
        <v>250</v>
      </c>
      <c r="E46" s="60" t="s">
        <v>160</v>
      </c>
      <c r="F46" s="72">
        <f t="shared" si="0"/>
        <v>200</v>
      </c>
      <c r="G46" s="72">
        <v>131</v>
      </c>
      <c r="H46" s="72">
        <f t="shared" si="1"/>
        <v>69</v>
      </c>
    </row>
    <row r="47" spans="1:8" ht="38.25">
      <c r="A47" s="60" t="s">
        <v>201</v>
      </c>
      <c r="B47" s="61" t="s">
        <v>158</v>
      </c>
      <c r="C47" s="60" t="s">
        <v>159</v>
      </c>
      <c r="D47" s="60">
        <v>100</v>
      </c>
      <c r="E47" s="60" t="s">
        <v>167</v>
      </c>
      <c r="F47" s="72">
        <f t="shared" si="0"/>
        <v>80</v>
      </c>
      <c r="G47" s="72">
        <v>34</v>
      </c>
      <c r="H47" s="72">
        <f t="shared" si="1"/>
        <v>46</v>
      </c>
    </row>
    <row r="48" spans="1:8" ht="38.25">
      <c r="A48" s="60" t="s">
        <v>202</v>
      </c>
      <c r="B48" s="61" t="s">
        <v>158</v>
      </c>
      <c r="C48" s="60" t="s">
        <v>159</v>
      </c>
      <c r="D48" s="60">
        <v>250</v>
      </c>
      <c r="E48" s="60" t="s">
        <v>160</v>
      </c>
      <c r="F48" s="72">
        <f t="shared" si="0"/>
        <v>200</v>
      </c>
      <c r="G48" s="72">
        <v>88</v>
      </c>
      <c r="H48" s="72">
        <f t="shared" si="1"/>
        <v>112</v>
      </c>
    </row>
    <row r="49" spans="1:8" ht="38.25">
      <c r="A49" s="60" t="s">
        <v>203</v>
      </c>
      <c r="B49" s="61" t="s">
        <v>158</v>
      </c>
      <c r="C49" s="60" t="s">
        <v>159</v>
      </c>
      <c r="D49" s="60">
        <v>250</v>
      </c>
      <c r="E49" s="60" t="s">
        <v>160</v>
      </c>
      <c r="F49" s="72">
        <f t="shared" si="0"/>
        <v>200</v>
      </c>
      <c r="G49" s="72">
        <v>88</v>
      </c>
      <c r="H49" s="72">
        <f t="shared" si="1"/>
        <v>112</v>
      </c>
    </row>
    <row r="50" spans="1:8" ht="38.25">
      <c r="A50" s="60" t="s">
        <v>204</v>
      </c>
      <c r="B50" s="61" t="s">
        <v>158</v>
      </c>
      <c r="C50" s="60" t="s">
        <v>159</v>
      </c>
      <c r="D50" s="60">
        <v>63</v>
      </c>
      <c r="E50" s="60" t="s">
        <v>190</v>
      </c>
      <c r="F50" s="72">
        <f t="shared" si="0"/>
        <v>50.400000000000006</v>
      </c>
      <c r="G50" s="72">
        <v>22</v>
      </c>
      <c r="H50" s="72">
        <f t="shared" si="1"/>
        <v>28.400000000000006</v>
      </c>
    </row>
    <row r="51" spans="1:8" ht="38.25">
      <c r="A51" s="60" t="s">
        <v>205</v>
      </c>
      <c r="B51" s="61" t="s">
        <v>158</v>
      </c>
      <c r="C51" s="60" t="s">
        <v>159</v>
      </c>
      <c r="D51" s="60">
        <v>100</v>
      </c>
      <c r="E51" s="60" t="s">
        <v>167</v>
      </c>
      <c r="F51" s="72">
        <f t="shared" si="0"/>
        <v>80</v>
      </c>
      <c r="G51" s="72">
        <v>38</v>
      </c>
      <c r="H51" s="72">
        <f t="shared" si="1"/>
        <v>42</v>
      </c>
    </row>
    <row r="52" spans="1:8" ht="38.25">
      <c r="A52" s="60" t="s">
        <v>206</v>
      </c>
      <c r="B52" s="61" t="s">
        <v>158</v>
      </c>
      <c r="C52" s="60" t="s">
        <v>159</v>
      </c>
      <c r="D52" s="60">
        <v>25</v>
      </c>
      <c r="E52" s="60" t="s">
        <v>207</v>
      </c>
      <c r="F52" s="72">
        <f t="shared" si="0"/>
        <v>20</v>
      </c>
      <c r="G52" s="72">
        <v>5</v>
      </c>
      <c r="H52" s="72">
        <f t="shared" si="1"/>
        <v>15</v>
      </c>
    </row>
    <row r="53" spans="1:8" ht="38.25">
      <c r="A53" s="60" t="s">
        <v>208</v>
      </c>
      <c r="B53" s="61" t="s">
        <v>158</v>
      </c>
      <c r="C53" s="60" t="s">
        <v>159</v>
      </c>
      <c r="D53" s="60">
        <v>400</v>
      </c>
      <c r="E53" s="60" t="s">
        <v>165</v>
      </c>
      <c r="F53" s="72">
        <f t="shared" si="0"/>
        <v>320</v>
      </c>
      <c r="G53" s="72">
        <v>107</v>
      </c>
      <c r="H53" s="72">
        <f t="shared" si="1"/>
        <v>213</v>
      </c>
    </row>
    <row r="54" spans="1:8" ht="38.25">
      <c r="A54" s="60" t="s">
        <v>209</v>
      </c>
      <c r="B54" s="61" t="s">
        <v>158</v>
      </c>
      <c r="C54" s="60" t="s">
        <v>159</v>
      </c>
      <c r="D54" s="60">
        <v>400</v>
      </c>
      <c r="E54" s="60" t="s">
        <v>165</v>
      </c>
      <c r="F54" s="72">
        <f t="shared" si="0"/>
        <v>320</v>
      </c>
      <c r="G54" s="72">
        <v>198</v>
      </c>
      <c r="H54" s="72">
        <f t="shared" si="1"/>
        <v>122</v>
      </c>
    </row>
    <row r="55" spans="1:8" ht="38.25">
      <c r="A55" s="60" t="s">
        <v>210</v>
      </c>
      <c r="B55" s="61" t="s">
        <v>158</v>
      </c>
      <c r="C55" s="60" t="s">
        <v>159</v>
      </c>
      <c r="D55" s="60">
        <v>400</v>
      </c>
      <c r="E55" s="60" t="s">
        <v>165</v>
      </c>
      <c r="F55" s="72">
        <f t="shared" si="0"/>
        <v>320</v>
      </c>
      <c r="G55" s="72">
        <v>154</v>
      </c>
      <c r="H55" s="72">
        <f t="shared" si="1"/>
        <v>166</v>
      </c>
    </row>
    <row r="56" spans="1:8" ht="38.25">
      <c r="A56" s="60" t="s">
        <v>211</v>
      </c>
      <c r="B56" s="61" t="s">
        <v>158</v>
      </c>
      <c r="C56" s="60" t="s">
        <v>159</v>
      </c>
      <c r="D56" s="60">
        <v>630</v>
      </c>
      <c r="E56" s="60" t="s">
        <v>212</v>
      </c>
      <c r="F56" s="72">
        <f t="shared" si="0"/>
        <v>504</v>
      </c>
      <c r="G56" s="72">
        <v>388</v>
      </c>
      <c r="H56" s="72">
        <f t="shared" si="1"/>
        <v>116</v>
      </c>
    </row>
    <row r="57" spans="1:8" ht="38.25">
      <c r="A57" s="60" t="s">
        <v>213</v>
      </c>
      <c r="B57" s="61" t="s">
        <v>158</v>
      </c>
      <c r="C57" s="60" t="s">
        <v>159</v>
      </c>
      <c r="D57" s="60">
        <v>630</v>
      </c>
      <c r="E57" s="60" t="s">
        <v>212</v>
      </c>
      <c r="F57" s="72">
        <f t="shared" si="0"/>
        <v>504</v>
      </c>
      <c r="G57" s="72">
        <v>401</v>
      </c>
      <c r="H57" s="72">
        <f t="shared" si="1"/>
        <v>103</v>
      </c>
    </row>
    <row r="58" spans="1:8" ht="38.25">
      <c r="A58" s="60" t="s">
        <v>214</v>
      </c>
      <c r="B58" s="61" t="s">
        <v>158</v>
      </c>
      <c r="C58" s="60" t="s">
        <v>159</v>
      </c>
      <c r="D58" s="60">
        <v>400</v>
      </c>
      <c r="E58" s="60" t="s">
        <v>165</v>
      </c>
      <c r="F58" s="72">
        <f t="shared" si="0"/>
        <v>320</v>
      </c>
      <c r="G58" s="72">
        <v>198</v>
      </c>
      <c r="H58" s="72">
        <f t="shared" si="1"/>
        <v>122</v>
      </c>
    </row>
    <row r="59" spans="1:8" ht="38.25">
      <c r="A59" s="60" t="s">
        <v>215</v>
      </c>
      <c r="B59" s="61" t="s">
        <v>158</v>
      </c>
      <c r="C59" s="60" t="s">
        <v>159</v>
      </c>
      <c r="D59" s="60">
        <v>400</v>
      </c>
      <c r="E59" s="60" t="s">
        <v>216</v>
      </c>
      <c r="F59" s="72">
        <f t="shared" si="0"/>
        <v>320</v>
      </c>
      <c r="G59" s="72">
        <v>164</v>
      </c>
      <c r="H59" s="72">
        <f t="shared" si="1"/>
        <v>156</v>
      </c>
    </row>
    <row r="60" spans="1:8" ht="38.25">
      <c r="A60" s="60" t="s">
        <v>217</v>
      </c>
      <c r="B60" s="61" t="s">
        <v>158</v>
      </c>
      <c r="C60" s="60" t="s">
        <v>159</v>
      </c>
      <c r="D60" s="60">
        <v>100</v>
      </c>
      <c r="E60" s="60" t="s">
        <v>218</v>
      </c>
      <c r="F60" s="72">
        <f t="shared" si="0"/>
        <v>80</v>
      </c>
      <c r="G60" s="72">
        <v>60</v>
      </c>
      <c r="H60" s="72">
        <f t="shared" si="1"/>
        <v>20</v>
      </c>
    </row>
    <row r="61" spans="1:8" ht="38.25">
      <c r="A61" s="60" t="s">
        <v>219</v>
      </c>
      <c r="B61" s="61" t="s">
        <v>158</v>
      </c>
      <c r="C61" s="60" t="s">
        <v>159</v>
      </c>
      <c r="D61" s="60">
        <v>63</v>
      </c>
      <c r="E61" s="60" t="s">
        <v>190</v>
      </c>
      <c r="F61" s="72">
        <f t="shared" si="0"/>
        <v>50.400000000000006</v>
      </c>
      <c r="G61" s="72">
        <v>40</v>
      </c>
      <c r="H61" s="72">
        <f t="shared" si="1"/>
        <v>10.400000000000006</v>
      </c>
    </row>
    <row r="62" spans="1:8" ht="38.25">
      <c r="A62" s="60" t="s">
        <v>220</v>
      </c>
      <c r="B62" s="61" t="s">
        <v>158</v>
      </c>
      <c r="C62" s="60" t="s">
        <v>159</v>
      </c>
      <c r="D62" s="60">
        <v>100</v>
      </c>
      <c r="E62" s="60" t="s">
        <v>167</v>
      </c>
      <c r="F62" s="72">
        <f t="shared" si="0"/>
        <v>80</v>
      </c>
      <c r="G62" s="72">
        <v>60</v>
      </c>
      <c r="H62" s="72">
        <f t="shared" si="1"/>
        <v>20</v>
      </c>
    </row>
    <row r="63" spans="1:8" ht="38.25">
      <c r="A63" s="60" t="s">
        <v>221</v>
      </c>
      <c r="B63" s="61" t="s">
        <v>158</v>
      </c>
      <c r="C63" s="60" t="s">
        <v>159</v>
      </c>
      <c r="D63" s="60">
        <v>400</v>
      </c>
      <c r="E63" s="60" t="s">
        <v>165</v>
      </c>
      <c r="F63" s="72">
        <f t="shared" si="0"/>
        <v>320</v>
      </c>
      <c r="G63" s="72">
        <v>120</v>
      </c>
      <c r="H63" s="72">
        <f t="shared" si="1"/>
        <v>200</v>
      </c>
    </row>
    <row r="64" spans="1:8" ht="38.25">
      <c r="A64" s="60" t="s">
        <v>222</v>
      </c>
      <c r="B64" s="61" t="s">
        <v>158</v>
      </c>
      <c r="C64" s="60" t="s">
        <v>159</v>
      </c>
      <c r="D64" s="60">
        <v>160</v>
      </c>
      <c r="E64" s="60" t="s">
        <v>162</v>
      </c>
      <c r="F64" s="72">
        <f t="shared" si="0"/>
        <v>128</v>
      </c>
      <c r="G64" s="72">
        <v>98</v>
      </c>
      <c r="H64" s="72">
        <f t="shared" si="1"/>
        <v>30</v>
      </c>
    </row>
    <row r="65" spans="1:8" ht="38.25">
      <c r="A65" s="60" t="s">
        <v>223</v>
      </c>
      <c r="B65" s="61" t="s">
        <v>158</v>
      </c>
      <c r="C65" s="60" t="s">
        <v>159</v>
      </c>
      <c r="D65" s="60">
        <v>160</v>
      </c>
      <c r="E65" s="60" t="s">
        <v>224</v>
      </c>
      <c r="F65" s="72">
        <f t="shared" si="0"/>
        <v>128</v>
      </c>
      <c r="G65" s="72">
        <v>60</v>
      </c>
      <c r="H65" s="72">
        <f t="shared" si="1"/>
        <v>68</v>
      </c>
    </row>
    <row r="66" spans="1:8" ht="38.25">
      <c r="A66" s="60" t="s">
        <v>225</v>
      </c>
      <c r="B66" s="61" t="s">
        <v>158</v>
      </c>
      <c r="C66" s="60" t="s">
        <v>159</v>
      </c>
      <c r="D66" s="60">
        <v>250</v>
      </c>
      <c r="E66" s="60" t="s">
        <v>160</v>
      </c>
      <c r="F66" s="72">
        <f t="shared" si="0"/>
        <v>200</v>
      </c>
      <c r="G66" s="72">
        <v>122</v>
      </c>
      <c r="H66" s="72">
        <f t="shared" si="1"/>
        <v>78</v>
      </c>
    </row>
    <row r="67" spans="1:8" ht="38.25">
      <c r="A67" s="60" t="s">
        <v>226</v>
      </c>
      <c r="B67" s="61" t="s">
        <v>158</v>
      </c>
      <c r="C67" s="60" t="s">
        <v>159</v>
      </c>
      <c r="D67" s="60">
        <v>250</v>
      </c>
      <c r="E67" s="60" t="s">
        <v>160</v>
      </c>
      <c r="F67" s="72">
        <f t="shared" si="0"/>
        <v>200</v>
      </c>
      <c r="G67" s="72">
        <v>69</v>
      </c>
      <c r="H67" s="72">
        <f t="shared" si="1"/>
        <v>131</v>
      </c>
    </row>
    <row r="68" spans="1:8" ht="38.25">
      <c r="A68" s="60" t="s">
        <v>227</v>
      </c>
      <c r="B68" s="61" t="s">
        <v>158</v>
      </c>
      <c r="C68" s="60" t="s">
        <v>159</v>
      </c>
      <c r="D68" s="60">
        <v>63</v>
      </c>
      <c r="E68" s="60" t="s">
        <v>207</v>
      </c>
      <c r="F68" s="72">
        <f t="shared" si="0"/>
        <v>50.400000000000006</v>
      </c>
      <c r="G68" s="72">
        <v>32</v>
      </c>
      <c r="H68" s="72">
        <f t="shared" si="1"/>
        <v>18.400000000000006</v>
      </c>
    </row>
    <row r="69" spans="1:8" ht="38.25">
      <c r="A69" s="60" t="s">
        <v>228</v>
      </c>
      <c r="B69" s="61" t="s">
        <v>158</v>
      </c>
      <c r="C69" s="60" t="s">
        <v>159</v>
      </c>
      <c r="D69" s="60">
        <v>630</v>
      </c>
      <c r="E69" s="60" t="s">
        <v>212</v>
      </c>
      <c r="F69" s="72">
        <f t="shared" si="0"/>
        <v>504</v>
      </c>
      <c r="G69" s="72">
        <v>301</v>
      </c>
      <c r="H69" s="72">
        <f t="shared" si="1"/>
        <v>203</v>
      </c>
    </row>
    <row r="70" spans="1:8" ht="38.25">
      <c r="A70" s="60" t="s">
        <v>229</v>
      </c>
      <c r="B70" s="61" t="s">
        <v>158</v>
      </c>
      <c r="C70" s="60" t="s">
        <v>159</v>
      </c>
      <c r="D70" s="60">
        <v>250</v>
      </c>
      <c r="E70" s="60" t="s">
        <v>160</v>
      </c>
      <c r="F70" s="72">
        <f t="shared" si="0"/>
        <v>200</v>
      </c>
      <c r="G70" s="72">
        <v>88</v>
      </c>
      <c r="H70" s="72">
        <f t="shared" si="1"/>
        <v>112</v>
      </c>
    </row>
    <row r="71" spans="1:8" ht="38.25">
      <c r="A71" s="60" t="s">
        <v>230</v>
      </c>
      <c r="B71" s="61" t="s">
        <v>158</v>
      </c>
      <c r="C71" s="60" t="s">
        <v>159</v>
      </c>
      <c r="D71" s="60">
        <v>63</v>
      </c>
      <c r="E71" s="60" t="s">
        <v>190</v>
      </c>
      <c r="F71" s="72">
        <f t="shared" si="0"/>
        <v>50.400000000000006</v>
      </c>
      <c r="G71" s="72">
        <v>38</v>
      </c>
      <c r="H71" s="72">
        <f t="shared" si="1"/>
        <v>12.400000000000006</v>
      </c>
    </row>
    <row r="72" spans="1:8" ht="38.25">
      <c r="A72" s="60" t="s">
        <v>231</v>
      </c>
      <c r="B72" s="61" t="s">
        <v>158</v>
      </c>
      <c r="C72" s="60" t="s">
        <v>159</v>
      </c>
      <c r="D72" s="60">
        <v>160</v>
      </c>
      <c r="E72" s="60" t="s">
        <v>162</v>
      </c>
      <c r="F72" s="72">
        <f t="shared" si="0"/>
        <v>128</v>
      </c>
      <c r="G72" s="72">
        <v>60</v>
      </c>
      <c r="H72" s="72">
        <f t="shared" si="1"/>
        <v>68</v>
      </c>
    </row>
    <row r="73" spans="1:8" ht="38.25">
      <c r="A73" s="60" t="s">
        <v>232</v>
      </c>
      <c r="B73" s="61" t="s">
        <v>158</v>
      </c>
      <c r="C73" s="60" t="s">
        <v>159</v>
      </c>
      <c r="D73" s="60">
        <v>160</v>
      </c>
      <c r="E73" s="60" t="s">
        <v>162</v>
      </c>
      <c r="F73" s="72">
        <f t="shared" si="0"/>
        <v>128</v>
      </c>
      <c r="G73" s="72">
        <v>60</v>
      </c>
      <c r="H73" s="72">
        <f t="shared" si="1"/>
        <v>68</v>
      </c>
    </row>
    <row r="74" spans="1:8" ht="38.25">
      <c r="A74" s="60" t="s">
        <v>233</v>
      </c>
      <c r="B74" s="61" t="s">
        <v>158</v>
      </c>
      <c r="C74" s="60" t="s">
        <v>159</v>
      </c>
      <c r="D74" s="60">
        <v>160</v>
      </c>
      <c r="E74" s="60" t="s">
        <v>162</v>
      </c>
      <c r="F74" s="72">
        <f t="shared" si="0"/>
        <v>128</v>
      </c>
      <c r="G74" s="72">
        <v>88</v>
      </c>
      <c r="H74" s="72">
        <f t="shared" si="1"/>
        <v>40</v>
      </c>
    </row>
    <row r="75" spans="1:8" ht="38.25">
      <c r="A75" s="60" t="s">
        <v>234</v>
      </c>
      <c r="B75" s="61" t="s">
        <v>158</v>
      </c>
      <c r="C75" s="60" t="s">
        <v>159</v>
      </c>
      <c r="D75" s="60">
        <v>160</v>
      </c>
      <c r="E75" s="60" t="s">
        <v>162</v>
      </c>
      <c r="F75" s="72">
        <f t="shared" ref="F75:F138" si="2">+D75*0.8</f>
        <v>128</v>
      </c>
      <c r="G75" s="72">
        <v>74</v>
      </c>
      <c r="H75" s="72">
        <f t="shared" si="1"/>
        <v>54</v>
      </c>
    </row>
    <row r="76" spans="1:8" ht="38.25">
      <c r="A76" s="60" t="s">
        <v>235</v>
      </c>
      <c r="B76" s="61" t="s">
        <v>158</v>
      </c>
      <c r="C76" s="60" t="s">
        <v>159</v>
      </c>
      <c r="D76" s="60">
        <v>160</v>
      </c>
      <c r="E76" s="60" t="s">
        <v>162</v>
      </c>
      <c r="F76" s="72">
        <f t="shared" si="2"/>
        <v>128</v>
      </c>
      <c r="G76" s="72">
        <v>67</v>
      </c>
      <c r="H76" s="72">
        <f t="shared" ref="H76:H139" si="3">+F76-G76</f>
        <v>61</v>
      </c>
    </row>
    <row r="77" spans="1:8" ht="38.25">
      <c r="A77" s="60" t="s">
        <v>236</v>
      </c>
      <c r="B77" s="61" t="s">
        <v>158</v>
      </c>
      <c r="C77" s="60" t="s">
        <v>159</v>
      </c>
      <c r="D77" s="60">
        <v>250</v>
      </c>
      <c r="E77" s="60" t="s">
        <v>237</v>
      </c>
      <c r="F77" s="72">
        <f t="shared" si="2"/>
        <v>200</v>
      </c>
      <c r="G77" s="72">
        <v>122</v>
      </c>
      <c r="H77" s="72">
        <f t="shared" si="3"/>
        <v>78</v>
      </c>
    </row>
    <row r="78" spans="1:8" ht="38.25">
      <c r="A78" s="60" t="s">
        <v>238</v>
      </c>
      <c r="B78" s="61" t="s">
        <v>158</v>
      </c>
      <c r="C78" s="60" t="s">
        <v>159</v>
      </c>
      <c r="D78" s="60">
        <v>160</v>
      </c>
      <c r="E78" s="60" t="s">
        <v>162</v>
      </c>
      <c r="F78" s="72">
        <f t="shared" si="2"/>
        <v>128</v>
      </c>
      <c r="G78" s="72">
        <v>60</v>
      </c>
      <c r="H78" s="72">
        <f t="shared" si="3"/>
        <v>68</v>
      </c>
    </row>
    <row r="79" spans="1:8" ht="38.25">
      <c r="A79" s="60" t="s">
        <v>239</v>
      </c>
      <c r="B79" s="61" t="s">
        <v>158</v>
      </c>
      <c r="C79" s="60" t="s">
        <v>159</v>
      </c>
      <c r="D79" s="60">
        <v>160</v>
      </c>
      <c r="E79" s="60" t="s">
        <v>224</v>
      </c>
      <c r="F79" s="72">
        <f t="shared" si="2"/>
        <v>128</v>
      </c>
      <c r="G79" s="72">
        <v>88</v>
      </c>
      <c r="H79" s="72">
        <f t="shared" si="3"/>
        <v>40</v>
      </c>
    </row>
    <row r="80" spans="1:8" ht="38.25">
      <c r="A80" s="60" t="s">
        <v>240</v>
      </c>
      <c r="B80" s="61" t="s">
        <v>158</v>
      </c>
      <c r="C80" s="60" t="s">
        <v>159</v>
      </c>
      <c r="D80" s="60">
        <v>250</v>
      </c>
      <c r="E80" s="60" t="s">
        <v>160</v>
      </c>
      <c r="F80" s="72">
        <f t="shared" si="2"/>
        <v>200</v>
      </c>
      <c r="G80" s="72">
        <v>164</v>
      </c>
      <c r="H80" s="72">
        <f t="shared" si="3"/>
        <v>36</v>
      </c>
    </row>
    <row r="81" spans="1:8" ht="38.25">
      <c r="A81" s="60" t="s">
        <v>241</v>
      </c>
      <c r="B81" s="61" t="s">
        <v>158</v>
      </c>
      <c r="C81" s="60" t="s">
        <v>159</v>
      </c>
      <c r="D81" s="60">
        <v>63</v>
      </c>
      <c r="E81" s="60" t="s">
        <v>190</v>
      </c>
      <c r="F81" s="72">
        <f t="shared" si="2"/>
        <v>50.400000000000006</v>
      </c>
      <c r="G81" s="72">
        <v>32</v>
      </c>
      <c r="H81" s="72">
        <f t="shared" si="3"/>
        <v>18.400000000000006</v>
      </c>
    </row>
    <row r="82" spans="1:8" ht="38.25">
      <c r="A82" s="60" t="s">
        <v>242</v>
      </c>
      <c r="B82" s="61" t="s">
        <v>158</v>
      </c>
      <c r="C82" s="60" t="s">
        <v>159</v>
      </c>
      <c r="D82" s="60">
        <v>160</v>
      </c>
      <c r="E82" s="60" t="s">
        <v>162</v>
      </c>
      <c r="F82" s="72">
        <f t="shared" si="2"/>
        <v>128</v>
      </c>
      <c r="G82" s="72">
        <v>60</v>
      </c>
      <c r="H82" s="72">
        <f t="shared" si="3"/>
        <v>68</v>
      </c>
    </row>
    <row r="83" spans="1:8" ht="38.25">
      <c r="A83" s="60" t="s">
        <v>243</v>
      </c>
      <c r="B83" s="61" t="s">
        <v>158</v>
      </c>
      <c r="C83" s="60" t="s">
        <v>159</v>
      </c>
      <c r="D83" s="60">
        <v>250</v>
      </c>
      <c r="E83" s="60" t="s">
        <v>160</v>
      </c>
      <c r="F83" s="72">
        <f t="shared" si="2"/>
        <v>200</v>
      </c>
      <c r="G83" s="72">
        <v>164</v>
      </c>
      <c r="H83" s="72">
        <f t="shared" si="3"/>
        <v>36</v>
      </c>
    </row>
    <row r="84" spans="1:8" ht="38.25">
      <c r="A84" s="60" t="s">
        <v>244</v>
      </c>
      <c r="B84" s="61" t="s">
        <v>158</v>
      </c>
      <c r="C84" s="60" t="s">
        <v>159</v>
      </c>
      <c r="D84" s="60">
        <v>100</v>
      </c>
      <c r="E84" s="60" t="s">
        <v>167</v>
      </c>
      <c r="F84" s="72">
        <f t="shared" si="2"/>
        <v>80</v>
      </c>
      <c r="G84" s="72">
        <v>60</v>
      </c>
      <c r="H84" s="72">
        <f t="shared" si="3"/>
        <v>20</v>
      </c>
    </row>
    <row r="85" spans="1:8" ht="38.25">
      <c r="A85" s="60" t="s">
        <v>245</v>
      </c>
      <c r="B85" s="61" t="s">
        <v>158</v>
      </c>
      <c r="C85" s="60" t="s">
        <v>159</v>
      </c>
      <c r="D85" s="60">
        <v>400</v>
      </c>
      <c r="E85" s="60" t="s">
        <v>165</v>
      </c>
      <c r="F85" s="72">
        <f t="shared" si="2"/>
        <v>320</v>
      </c>
      <c r="G85" s="72">
        <v>202</v>
      </c>
      <c r="H85" s="72">
        <f t="shared" si="3"/>
        <v>118</v>
      </c>
    </row>
    <row r="86" spans="1:8" ht="38.25">
      <c r="A86" s="60" t="s">
        <v>246</v>
      </c>
      <c r="B86" s="61" t="s">
        <v>158</v>
      </c>
      <c r="C86" s="60" t="s">
        <v>159</v>
      </c>
      <c r="D86" s="60">
        <v>250</v>
      </c>
      <c r="E86" s="60" t="s">
        <v>160</v>
      </c>
      <c r="F86" s="72">
        <f t="shared" si="2"/>
        <v>200</v>
      </c>
      <c r="G86" s="72">
        <v>120</v>
      </c>
      <c r="H86" s="72">
        <f t="shared" si="3"/>
        <v>80</v>
      </c>
    </row>
    <row r="87" spans="1:8" ht="38.25">
      <c r="A87" s="60" t="s">
        <v>247</v>
      </c>
      <c r="B87" s="61" t="s">
        <v>158</v>
      </c>
      <c r="C87" s="60" t="s">
        <v>159</v>
      </c>
      <c r="D87" s="60">
        <v>160</v>
      </c>
      <c r="E87" s="60" t="s">
        <v>162</v>
      </c>
      <c r="F87" s="72">
        <f t="shared" si="2"/>
        <v>128</v>
      </c>
      <c r="G87" s="72">
        <v>88</v>
      </c>
      <c r="H87" s="72">
        <f t="shared" si="3"/>
        <v>40</v>
      </c>
    </row>
    <row r="88" spans="1:8" ht="38.25">
      <c r="A88" s="60" t="s">
        <v>248</v>
      </c>
      <c r="B88" s="61" t="s">
        <v>158</v>
      </c>
      <c r="C88" s="60" t="s">
        <v>159</v>
      </c>
      <c r="D88" s="60">
        <v>100</v>
      </c>
      <c r="E88" s="60" t="s">
        <v>167</v>
      </c>
      <c r="F88" s="72">
        <f t="shared" si="2"/>
        <v>80</v>
      </c>
      <c r="G88" s="72">
        <v>60</v>
      </c>
      <c r="H88" s="72">
        <f t="shared" si="3"/>
        <v>20</v>
      </c>
    </row>
    <row r="89" spans="1:8" ht="38.25">
      <c r="A89" s="60" t="s">
        <v>249</v>
      </c>
      <c r="B89" s="61" t="s">
        <v>158</v>
      </c>
      <c r="C89" s="60" t="s">
        <v>159</v>
      </c>
      <c r="D89" s="60">
        <v>250</v>
      </c>
      <c r="E89" s="60" t="s">
        <v>160</v>
      </c>
      <c r="F89" s="72">
        <f t="shared" si="2"/>
        <v>200</v>
      </c>
      <c r="G89" s="72">
        <v>120</v>
      </c>
      <c r="H89" s="72">
        <f t="shared" si="3"/>
        <v>80</v>
      </c>
    </row>
    <row r="90" spans="1:8" ht="38.25">
      <c r="A90" s="60" t="s">
        <v>250</v>
      </c>
      <c r="B90" s="61" t="s">
        <v>158</v>
      </c>
      <c r="C90" s="60" t="s">
        <v>159</v>
      </c>
      <c r="D90" s="60">
        <v>160</v>
      </c>
      <c r="E90" s="60" t="s">
        <v>162</v>
      </c>
      <c r="F90" s="72">
        <f t="shared" si="2"/>
        <v>128</v>
      </c>
      <c r="G90" s="72">
        <v>106</v>
      </c>
      <c r="H90" s="72">
        <f t="shared" si="3"/>
        <v>22</v>
      </c>
    </row>
    <row r="91" spans="1:8" ht="38.25">
      <c r="A91" s="60" t="s">
        <v>251</v>
      </c>
      <c r="B91" s="61" t="s">
        <v>158</v>
      </c>
      <c r="C91" s="60" t="s">
        <v>159</v>
      </c>
      <c r="D91" s="60">
        <v>160</v>
      </c>
      <c r="E91" s="60" t="s">
        <v>162</v>
      </c>
      <c r="F91" s="72">
        <f t="shared" si="2"/>
        <v>128</v>
      </c>
      <c r="G91" s="72">
        <v>102</v>
      </c>
      <c r="H91" s="72">
        <f t="shared" si="3"/>
        <v>26</v>
      </c>
    </row>
    <row r="92" spans="1:8" ht="38.25">
      <c r="A92" s="60" t="s">
        <v>252</v>
      </c>
      <c r="B92" s="61" t="s">
        <v>158</v>
      </c>
      <c r="C92" s="60" t="s">
        <v>159</v>
      </c>
      <c r="D92" s="60">
        <v>320</v>
      </c>
      <c r="E92" s="60" t="s">
        <v>253</v>
      </c>
      <c r="F92" s="72">
        <f t="shared" si="2"/>
        <v>256</v>
      </c>
      <c r="G92" s="72">
        <v>198</v>
      </c>
      <c r="H92" s="72">
        <f t="shared" si="3"/>
        <v>58</v>
      </c>
    </row>
    <row r="93" spans="1:8" ht="38.25">
      <c r="A93" s="60" t="s">
        <v>254</v>
      </c>
      <c r="B93" s="61" t="s">
        <v>158</v>
      </c>
      <c r="C93" s="60" t="s">
        <v>159</v>
      </c>
      <c r="D93" s="60">
        <v>100</v>
      </c>
      <c r="E93" s="60" t="s">
        <v>167</v>
      </c>
      <c r="F93" s="72">
        <f t="shared" si="2"/>
        <v>80</v>
      </c>
      <c r="G93" s="72">
        <v>60</v>
      </c>
      <c r="H93" s="72">
        <f t="shared" si="3"/>
        <v>20</v>
      </c>
    </row>
    <row r="94" spans="1:8" ht="38.25">
      <c r="A94" s="60" t="s">
        <v>255</v>
      </c>
      <c r="B94" s="61" t="s">
        <v>158</v>
      </c>
      <c r="C94" s="60" t="s">
        <v>159</v>
      </c>
      <c r="D94" s="60">
        <v>160</v>
      </c>
      <c r="E94" s="60" t="s">
        <v>162</v>
      </c>
      <c r="F94" s="72">
        <f t="shared" si="2"/>
        <v>128</v>
      </c>
      <c r="G94" s="72">
        <v>102</v>
      </c>
      <c r="H94" s="72">
        <f t="shared" si="3"/>
        <v>26</v>
      </c>
    </row>
    <row r="95" spans="1:8" ht="38.25">
      <c r="A95" s="60" t="s">
        <v>256</v>
      </c>
      <c r="B95" s="61" t="s">
        <v>158</v>
      </c>
      <c r="C95" s="60" t="s">
        <v>159</v>
      </c>
      <c r="D95" s="60">
        <v>250</v>
      </c>
      <c r="E95" s="60" t="s">
        <v>160</v>
      </c>
      <c r="F95" s="72">
        <f t="shared" si="2"/>
        <v>200</v>
      </c>
      <c r="G95" s="72">
        <v>146</v>
      </c>
      <c r="H95" s="72">
        <f t="shared" si="3"/>
        <v>54</v>
      </c>
    </row>
    <row r="96" spans="1:8" ht="38.25">
      <c r="A96" s="60" t="s">
        <v>257</v>
      </c>
      <c r="B96" s="61" t="s">
        <v>158</v>
      </c>
      <c r="C96" s="60" t="s">
        <v>159</v>
      </c>
      <c r="D96" s="60">
        <v>100</v>
      </c>
      <c r="E96" s="60" t="s">
        <v>167</v>
      </c>
      <c r="F96" s="72">
        <f t="shared" si="2"/>
        <v>80</v>
      </c>
      <c r="G96" s="72">
        <v>60</v>
      </c>
      <c r="H96" s="72">
        <f t="shared" si="3"/>
        <v>20</v>
      </c>
    </row>
    <row r="97" spans="1:8" ht="38.25">
      <c r="A97" s="60" t="s">
        <v>258</v>
      </c>
      <c r="B97" s="61" t="s">
        <v>158</v>
      </c>
      <c r="C97" s="60" t="s">
        <v>159</v>
      </c>
      <c r="D97" s="60">
        <v>630</v>
      </c>
      <c r="E97" s="60" t="s">
        <v>212</v>
      </c>
      <c r="F97" s="72">
        <f t="shared" si="2"/>
        <v>504</v>
      </c>
      <c r="G97" s="72">
        <v>388</v>
      </c>
      <c r="H97" s="72">
        <f t="shared" si="3"/>
        <v>116</v>
      </c>
    </row>
    <row r="98" spans="1:8" ht="38.25">
      <c r="A98" s="60" t="s">
        <v>259</v>
      </c>
      <c r="B98" s="61" t="s">
        <v>158</v>
      </c>
      <c r="C98" s="60" t="s">
        <v>159</v>
      </c>
      <c r="D98" s="60">
        <v>160</v>
      </c>
      <c r="E98" s="60" t="s">
        <v>162</v>
      </c>
      <c r="F98" s="72">
        <f t="shared" si="2"/>
        <v>128</v>
      </c>
      <c r="G98" s="72">
        <v>102</v>
      </c>
      <c r="H98" s="72">
        <f t="shared" si="3"/>
        <v>26</v>
      </c>
    </row>
    <row r="99" spans="1:8" ht="38.25">
      <c r="A99" s="60" t="s">
        <v>260</v>
      </c>
      <c r="B99" s="61" t="s">
        <v>158</v>
      </c>
      <c r="C99" s="60" t="s">
        <v>159</v>
      </c>
      <c r="D99" s="60">
        <v>100</v>
      </c>
      <c r="E99" s="60" t="s">
        <v>167</v>
      </c>
      <c r="F99" s="72">
        <f t="shared" si="2"/>
        <v>80</v>
      </c>
      <c r="G99" s="72">
        <v>60</v>
      </c>
      <c r="H99" s="72">
        <f t="shared" si="3"/>
        <v>20</v>
      </c>
    </row>
    <row r="100" spans="1:8" ht="38.25">
      <c r="A100" s="60" t="s">
        <v>261</v>
      </c>
      <c r="B100" s="61" t="s">
        <v>158</v>
      </c>
      <c r="C100" s="60" t="s">
        <v>159</v>
      </c>
      <c r="D100" s="60">
        <v>63</v>
      </c>
      <c r="E100" s="60" t="s">
        <v>190</v>
      </c>
      <c r="F100" s="72">
        <f t="shared" si="2"/>
        <v>50.400000000000006</v>
      </c>
      <c r="G100" s="72">
        <v>32</v>
      </c>
      <c r="H100" s="72">
        <f t="shared" si="3"/>
        <v>18.400000000000006</v>
      </c>
    </row>
    <row r="101" spans="1:8" ht="38.25">
      <c r="A101" s="60" t="s">
        <v>262</v>
      </c>
      <c r="B101" s="61" t="s">
        <v>158</v>
      </c>
      <c r="C101" s="60" t="s">
        <v>159</v>
      </c>
      <c r="D101" s="60">
        <v>63</v>
      </c>
      <c r="E101" s="60" t="s">
        <v>190</v>
      </c>
      <c r="F101" s="72">
        <f t="shared" si="2"/>
        <v>50.400000000000006</v>
      </c>
      <c r="G101" s="72">
        <v>32</v>
      </c>
      <c r="H101" s="72">
        <f t="shared" si="3"/>
        <v>18.400000000000006</v>
      </c>
    </row>
    <row r="102" spans="1:8" ht="38.25">
      <c r="A102" s="60" t="s">
        <v>263</v>
      </c>
      <c r="B102" s="61" t="s">
        <v>158</v>
      </c>
      <c r="C102" s="60" t="s">
        <v>159</v>
      </c>
      <c r="D102" s="60">
        <v>100</v>
      </c>
      <c r="E102" s="60" t="s">
        <v>167</v>
      </c>
      <c r="F102" s="72">
        <f t="shared" si="2"/>
        <v>80</v>
      </c>
      <c r="G102" s="72">
        <v>44</v>
      </c>
      <c r="H102" s="72">
        <f t="shared" si="3"/>
        <v>36</v>
      </c>
    </row>
    <row r="103" spans="1:8" ht="38.25">
      <c r="A103" s="60" t="s">
        <v>264</v>
      </c>
      <c r="B103" s="61" t="s">
        <v>158</v>
      </c>
      <c r="C103" s="60" t="s">
        <v>159</v>
      </c>
      <c r="D103" s="60">
        <v>100</v>
      </c>
      <c r="E103" s="60" t="s">
        <v>167</v>
      </c>
      <c r="F103" s="72">
        <f t="shared" si="2"/>
        <v>80</v>
      </c>
      <c r="G103" s="72">
        <v>44</v>
      </c>
      <c r="H103" s="72">
        <f t="shared" si="3"/>
        <v>36</v>
      </c>
    </row>
    <row r="104" spans="1:8" ht="38.25">
      <c r="A104" s="60" t="s">
        <v>265</v>
      </c>
      <c r="B104" s="61" t="s">
        <v>158</v>
      </c>
      <c r="C104" s="60" t="s">
        <v>159</v>
      </c>
      <c r="D104" s="60">
        <v>250</v>
      </c>
      <c r="E104" s="60" t="s">
        <v>160</v>
      </c>
      <c r="F104" s="72">
        <f t="shared" si="2"/>
        <v>200</v>
      </c>
      <c r="G104" s="72">
        <v>120</v>
      </c>
      <c r="H104" s="72">
        <f t="shared" si="3"/>
        <v>80</v>
      </c>
    </row>
    <row r="105" spans="1:8" ht="38.25">
      <c r="A105" s="60" t="s">
        <v>266</v>
      </c>
      <c r="B105" s="61" t="s">
        <v>158</v>
      </c>
      <c r="C105" s="60" t="s">
        <v>159</v>
      </c>
      <c r="D105" s="60">
        <v>160</v>
      </c>
      <c r="E105" s="60" t="s">
        <v>162</v>
      </c>
      <c r="F105" s="72">
        <f t="shared" si="2"/>
        <v>128</v>
      </c>
      <c r="G105" s="72">
        <v>98</v>
      </c>
      <c r="H105" s="72">
        <f t="shared" si="3"/>
        <v>30</v>
      </c>
    </row>
    <row r="106" spans="1:8" ht="38.25">
      <c r="A106" s="60" t="s">
        <v>267</v>
      </c>
      <c r="B106" s="61" t="s">
        <v>158</v>
      </c>
      <c r="C106" s="60" t="s">
        <v>159</v>
      </c>
      <c r="D106" s="60">
        <v>250</v>
      </c>
      <c r="E106" s="60" t="s">
        <v>160</v>
      </c>
      <c r="F106" s="72">
        <f t="shared" si="2"/>
        <v>200</v>
      </c>
      <c r="G106" s="72">
        <v>120</v>
      </c>
      <c r="H106" s="72">
        <f t="shared" si="3"/>
        <v>80</v>
      </c>
    </row>
    <row r="107" spans="1:8" ht="38.25">
      <c r="A107" s="60" t="s">
        <v>268</v>
      </c>
      <c r="B107" s="61" t="s">
        <v>158</v>
      </c>
      <c r="C107" s="60" t="s">
        <v>159</v>
      </c>
      <c r="D107" s="60">
        <v>100</v>
      </c>
      <c r="E107" s="60" t="s">
        <v>167</v>
      </c>
      <c r="F107" s="72">
        <f t="shared" si="2"/>
        <v>80</v>
      </c>
      <c r="G107" s="72">
        <v>32</v>
      </c>
      <c r="H107" s="72">
        <f t="shared" si="3"/>
        <v>48</v>
      </c>
    </row>
    <row r="108" spans="1:8" ht="38.25">
      <c r="A108" s="60" t="s">
        <v>269</v>
      </c>
      <c r="B108" s="61" t="s">
        <v>158</v>
      </c>
      <c r="C108" s="60" t="s">
        <v>159</v>
      </c>
      <c r="D108" s="60">
        <v>250</v>
      </c>
      <c r="E108" s="60" t="s">
        <v>160</v>
      </c>
      <c r="F108" s="72">
        <f t="shared" si="2"/>
        <v>200</v>
      </c>
      <c r="G108" s="72">
        <v>138</v>
      </c>
      <c r="H108" s="72">
        <f t="shared" si="3"/>
        <v>62</v>
      </c>
    </row>
    <row r="109" spans="1:8" ht="38.25">
      <c r="A109" s="60" t="s">
        <v>270</v>
      </c>
      <c r="B109" s="61" t="s">
        <v>158</v>
      </c>
      <c r="C109" s="60" t="s">
        <v>159</v>
      </c>
      <c r="D109" s="60">
        <v>160</v>
      </c>
      <c r="E109" s="60" t="s">
        <v>162</v>
      </c>
      <c r="F109" s="72">
        <f t="shared" si="2"/>
        <v>128</v>
      </c>
      <c r="G109" s="72">
        <v>102</v>
      </c>
      <c r="H109" s="72">
        <f t="shared" si="3"/>
        <v>26</v>
      </c>
    </row>
    <row r="110" spans="1:8" ht="38.25">
      <c r="A110" s="60" t="s">
        <v>271</v>
      </c>
      <c r="B110" s="61" t="s">
        <v>158</v>
      </c>
      <c r="C110" s="60" t="s">
        <v>159</v>
      </c>
      <c r="D110" s="60">
        <v>100</v>
      </c>
      <c r="E110" s="60" t="s">
        <v>167</v>
      </c>
      <c r="F110" s="72">
        <f t="shared" si="2"/>
        <v>80</v>
      </c>
      <c r="G110" s="72">
        <v>44</v>
      </c>
      <c r="H110" s="72">
        <f t="shared" si="3"/>
        <v>36</v>
      </c>
    </row>
    <row r="111" spans="1:8" ht="38.25">
      <c r="A111" s="60" t="s">
        <v>272</v>
      </c>
      <c r="B111" s="61" t="s">
        <v>158</v>
      </c>
      <c r="C111" s="60" t="s">
        <v>159</v>
      </c>
      <c r="D111" s="60">
        <v>100</v>
      </c>
      <c r="E111" s="60" t="s">
        <v>167</v>
      </c>
      <c r="F111" s="72">
        <f t="shared" si="2"/>
        <v>80</v>
      </c>
      <c r="G111" s="72">
        <v>38</v>
      </c>
      <c r="H111" s="72">
        <f t="shared" si="3"/>
        <v>42</v>
      </c>
    </row>
    <row r="112" spans="1:8" ht="38.25">
      <c r="A112" s="60" t="s">
        <v>273</v>
      </c>
      <c r="B112" s="61" t="s">
        <v>158</v>
      </c>
      <c r="C112" s="60" t="s">
        <v>159</v>
      </c>
      <c r="D112" s="60">
        <v>63</v>
      </c>
      <c r="E112" s="60" t="s">
        <v>190</v>
      </c>
      <c r="F112" s="72">
        <f t="shared" si="2"/>
        <v>50.400000000000006</v>
      </c>
      <c r="G112" s="72">
        <v>32</v>
      </c>
      <c r="H112" s="72">
        <f t="shared" si="3"/>
        <v>18.400000000000006</v>
      </c>
    </row>
    <row r="113" spans="1:8" ht="38.25">
      <c r="A113" s="60" t="s">
        <v>274</v>
      </c>
      <c r="B113" s="61" t="s">
        <v>158</v>
      </c>
      <c r="C113" s="60" t="s">
        <v>159</v>
      </c>
      <c r="D113" s="60">
        <v>250</v>
      </c>
      <c r="E113" s="60" t="s">
        <v>160</v>
      </c>
      <c r="F113" s="72">
        <f t="shared" si="2"/>
        <v>200</v>
      </c>
      <c r="G113" s="72">
        <v>148</v>
      </c>
      <c r="H113" s="72">
        <f t="shared" si="3"/>
        <v>52</v>
      </c>
    </row>
    <row r="114" spans="1:8" ht="38.25">
      <c r="A114" s="60" t="s">
        <v>275</v>
      </c>
      <c r="B114" s="61" t="s">
        <v>158</v>
      </c>
      <c r="C114" s="60" t="s">
        <v>159</v>
      </c>
      <c r="D114" s="60">
        <v>63</v>
      </c>
      <c r="E114" s="60" t="s">
        <v>190</v>
      </c>
      <c r="F114" s="72">
        <f t="shared" si="2"/>
        <v>50.400000000000006</v>
      </c>
      <c r="G114" s="72">
        <v>32</v>
      </c>
      <c r="H114" s="72">
        <f t="shared" si="3"/>
        <v>18.400000000000006</v>
      </c>
    </row>
    <row r="115" spans="1:8" ht="38.25">
      <c r="A115" s="60" t="s">
        <v>276</v>
      </c>
      <c r="B115" s="61" t="s">
        <v>158</v>
      </c>
      <c r="C115" s="60" t="s">
        <v>159</v>
      </c>
      <c r="D115" s="60">
        <v>160</v>
      </c>
      <c r="E115" s="60" t="s">
        <v>162</v>
      </c>
      <c r="F115" s="72">
        <f t="shared" si="2"/>
        <v>128</v>
      </c>
      <c r="G115" s="72">
        <v>102</v>
      </c>
      <c r="H115" s="72">
        <f t="shared" si="3"/>
        <v>26</v>
      </c>
    </row>
    <row r="116" spans="1:8" ht="38.25">
      <c r="A116" s="60" t="s">
        <v>277</v>
      </c>
      <c r="B116" s="61" t="s">
        <v>158</v>
      </c>
      <c r="C116" s="60" t="s">
        <v>159</v>
      </c>
      <c r="D116" s="60">
        <v>63</v>
      </c>
      <c r="E116" s="60" t="s">
        <v>190</v>
      </c>
      <c r="F116" s="72">
        <f t="shared" si="2"/>
        <v>50.400000000000006</v>
      </c>
      <c r="G116" s="72">
        <v>32</v>
      </c>
      <c r="H116" s="72">
        <f t="shared" si="3"/>
        <v>18.400000000000006</v>
      </c>
    </row>
    <row r="117" spans="1:8" ht="38.25">
      <c r="A117" s="60" t="s">
        <v>278</v>
      </c>
      <c r="B117" s="61" t="s">
        <v>158</v>
      </c>
      <c r="C117" s="60" t="s">
        <v>159</v>
      </c>
      <c r="D117" s="60">
        <v>160</v>
      </c>
      <c r="E117" s="60" t="s">
        <v>162</v>
      </c>
      <c r="F117" s="72">
        <f t="shared" si="2"/>
        <v>128</v>
      </c>
      <c r="G117" s="72">
        <v>88</v>
      </c>
      <c r="H117" s="72">
        <f t="shared" si="3"/>
        <v>40</v>
      </c>
    </row>
    <row r="118" spans="1:8" ht="38.25">
      <c r="A118" s="60" t="s">
        <v>279</v>
      </c>
      <c r="B118" s="61" t="s">
        <v>158</v>
      </c>
      <c r="C118" s="60" t="s">
        <v>159</v>
      </c>
      <c r="D118" s="60">
        <v>160</v>
      </c>
      <c r="E118" s="60" t="s">
        <v>162</v>
      </c>
      <c r="F118" s="72">
        <f t="shared" si="2"/>
        <v>128</v>
      </c>
      <c r="G118" s="72">
        <v>60</v>
      </c>
      <c r="H118" s="72">
        <f t="shared" si="3"/>
        <v>68</v>
      </c>
    </row>
    <row r="119" spans="1:8" ht="38.25">
      <c r="A119" s="60" t="s">
        <v>280</v>
      </c>
      <c r="B119" s="61" t="s">
        <v>158</v>
      </c>
      <c r="C119" s="60" t="s">
        <v>159</v>
      </c>
      <c r="D119" s="60">
        <v>400</v>
      </c>
      <c r="E119" s="60" t="s">
        <v>165</v>
      </c>
      <c r="F119" s="72">
        <f t="shared" si="2"/>
        <v>320</v>
      </c>
      <c r="G119" s="72">
        <v>198</v>
      </c>
      <c r="H119" s="72">
        <f t="shared" si="3"/>
        <v>122</v>
      </c>
    </row>
    <row r="120" spans="1:8" ht="38.25">
      <c r="A120" s="60" t="s">
        <v>281</v>
      </c>
      <c r="B120" s="61" t="s">
        <v>158</v>
      </c>
      <c r="C120" s="60" t="s">
        <v>159</v>
      </c>
      <c r="D120" s="60">
        <v>160</v>
      </c>
      <c r="E120" s="60" t="s">
        <v>162</v>
      </c>
      <c r="F120" s="72">
        <f t="shared" si="2"/>
        <v>128</v>
      </c>
      <c r="G120" s="72">
        <v>108</v>
      </c>
      <c r="H120" s="72">
        <f t="shared" si="3"/>
        <v>20</v>
      </c>
    </row>
    <row r="121" spans="1:8" ht="38.25">
      <c r="A121" s="60" t="s">
        <v>282</v>
      </c>
      <c r="B121" s="61" t="s">
        <v>158</v>
      </c>
      <c r="C121" s="60" t="s">
        <v>159</v>
      </c>
      <c r="D121" s="60">
        <v>160</v>
      </c>
      <c r="E121" s="60" t="s">
        <v>162</v>
      </c>
      <c r="F121" s="72">
        <f t="shared" si="2"/>
        <v>128</v>
      </c>
      <c r="G121" s="72">
        <v>102</v>
      </c>
      <c r="H121" s="72">
        <f t="shared" si="3"/>
        <v>26</v>
      </c>
    </row>
    <row r="122" spans="1:8" ht="38.25">
      <c r="A122" s="60" t="s">
        <v>283</v>
      </c>
      <c r="B122" s="61" t="s">
        <v>158</v>
      </c>
      <c r="C122" s="60" t="s">
        <v>159</v>
      </c>
      <c r="D122" s="60">
        <v>160</v>
      </c>
      <c r="E122" s="95" t="s">
        <v>767</v>
      </c>
      <c r="F122" s="72">
        <f t="shared" si="2"/>
        <v>128</v>
      </c>
      <c r="G122" s="72">
        <v>88</v>
      </c>
      <c r="H122" s="72">
        <f t="shared" si="3"/>
        <v>40</v>
      </c>
    </row>
    <row r="123" spans="1:8" ht="38.25">
      <c r="A123" s="60" t="s">
        <v>284</v>
      </c>
      <c r="B123" s="61" t="s">
        <v>158</v>
      </c>
      <c r="C123" s="60" t="s">
        <v>159</v>
      </c>
      <c r="D123" s="60">
        <v>250</v>
      </c>
      <c r="E123" s="60" t="s">
        <v>285</v>
      </c>
      <c r="F123" s="72">
        <f t="shared" si="2"/>
        <v>200</v>
      </c>
      <c r="G123" s="72">
        <v>120</v>
      </c>
      <c r="H123" s="72">
        <f t="shared" si="3"/>
        <v>80</v>
      </c>
    </row>
    <row r="124" spans="1:8" ht="38.25">
      <c r="A124" s="60" t="s">
        <v>286</v>
      </c>
      <c r="B124" s="61" t="s">
        <v>158</v>
      </c>
      <c r="C124" s="60" t="s">
        <v>159</v>
      </c>
      <c r="D124" s="60">
        <v>100</v>
      </c>
      <c r="E124" s="60" t="s">
        <v>167</v>
      </c>
      <c r="F124" s="72">
        <f t="shared" si="2"/>
        <v>80</v>
      </c>
      <c r="G124" s="72">
        <v>60</v>
      </c>
      <c r="H124" s="72">
        <f t="shared" si="3"/>
        <v>20</v>
      </c>
    </row>
    <row r="125" spans="1:8" ht="38.25">
      <c r="A125" s="60" t="s">
        <v>287</v>
      </c>
      <c r="B125" s="61" t="s">
        <v>158</v>
      </c>
      <c r="C125" s="60" t="s">
        <v>159</v>
      </c>
      <c r="D125" s="60">
        <v>63</v>
      </c>
      <c r="E125" s="60" t="s">
        <v>190</v>
      </c>
      <c r="F125" s="72">
        <f t="shared" si="2"/>
        <v>50.400000000000006</v>
      </c>
      <c r="G125" s="72">
        <v>32</v>
      </c>
      <c r="H125" s="72">
        <f t="shared" si="3"/>
        <v>18.400000000000006</v>
      </c>
    </row>
    <row r="126" spans="1:8" ht="38.25">
      <c r="A126" s="60" t="s">
        <v>288</v>
      </c>
      <c r="B126" s="61" t="s">
        <v>158</v>
      </c>
      <c r="C126" s="60" t="s">
        <v>159</v>
      </c>
      <c r="D126" s="60">
        <v>100</v>
      </c>
      <c r="E126" s="60" t="s">
        <v>167</v>
      </c>
      <c r="F126" s="72">
        <f t="shared" si="2"/>
        <v>80</v>
      </c>
      <c r="G126" s="72">
        <v>44</v>
      </c>
      <c r="H126" s="72">
        <f t="shared" si="3"/>
        <v>36</v>
      </c>
    </row>
    <row r="127" spans="1:8" ht="38.25">
      <c r="A127" s="60" t="s">
        <v>289</v>
      </c>
      <c r="B127" s="61" t="s">
        <v>158</v>
      </c>
      <c r="C127" s="60" t="s">
        <v>159</v>
      </c>
      <c r="D127" s="60">
        <v>160</v>
      </c>
      <c r="E127" s="60" t="s">
        <v>162</v>
      </c>
      <c r="F127" s="72">
        <f t="shared" si="2"/>
        <v>128</v>
      </c>
      <c r="G127" s="72">
        <v>68</v>
      </c>
      <c r="H127" s="72">
        <f t="shared" si="3"/>
        <v>60</v>
      </c>
    </row>
    <row r="128" spans="1:8" ht="38.25">
      <c r="A128" s="60" t="s">
        <v>290</v>
      </c>
      <c r="B128" s="61" t="s">
        <v>158</v>
      </c>
      <c r="C128" s="60" t="s">
        <v>159</v>
      </c>
      <c r="D128" s="60">
        <v>100</v>
      </c>
      <c r="E128" s="60" t="s">
        <v>167</v>
      </c>
      <c r="F128" s="72">
        <f t="shared" si="2"/>
        <v>80</v>
      </c>
      <c r="G128" s="72">
        <v>42</v>
      </c>
      <c r="H128" s="72">
        <f t="shared" si="3"/>
        <v>38</v>
      </c>
    </row>
    <row r="129" spans="1:8" ht="38.25">
      <c r="A129" s="60" t="s">
        <v>291</v>
      </c>
      <c r="B129" s="61" t="s">
        <v>158</v>
      </c>
      <c r="C129" s="60" t="s">
        <v>159</v>
      </c>
      <c r="D129" s="60">
        <v>100</v>
      </c>
      <c r="E129" s="60" t="s">
        <v>167</v>
      </c>
      <c r="F129" s="72">
        <f t="shared" si="2"/>
        <v>80</v>
      </c>
      <c r="G129" s="72">
        <v>38</v>
      </c>
      <c r="H129" s="72">
        <f t="shared" si="3"/>
        <v>42</v>
      </c>
    </row>
    <row r="130" spans="1:8" ht="38.25">
      <c r="A130" s="60" t="s">
        <v>292</v>
      </c>
      <c r="B130" s="61" t="s">
        <v>158</v>
      </c>
      <c r="C130" s="60" t="s">
        <v>159</v>
      </c>
      <c r="D130" s="60">
        <v>160</v>
      </c>
      <c r="E130" s="60" t="s">
        <v>162</v>
      </c>
      <c r="F130" s="72">
        <f t="shared" si="2"/>
        <v>128</v>
      </c>
      <c r="G130" s="72">
        <v>88</v>
      </c>
      <c r="H130" s="72">
        <f t="shared" si="3"/>
        <v>40</v>
      </c>
    </row>
    <row r="131" spans="1:8" ht="38.25">
      <c r="A131" s="60" t="s">
        <v>293</v>
      </c>
      <c r="B131" s="61" t="s">
        <v>158</v>
      </c>
      <c r="C131" s="60" t="s">
        <v>159</v>
      </c>
      <c r="D131" s="60">
        <v>160</v>
      </c>
      <c r="E131" s="60" t="s">
        <v>162</v>
      </c>
      <c r="F131" s="72">
        <f t="shared" si="2"/>
        <v>128</v>
      </c>
      <c r="G131" s="72">
        <v>60</v>
      </c>
      <c r="H131" s="72">
        <f t="shared" si="3"/>
        <v>68</v>
      </c>
    </row>
    <row r="132" spans="1:8" ht="38.25">
      <c r="A132" s="60" t="s">
        <v>294</v>
      </c>
      <c r="B132" s="61" t="s">
        <v>158</v>
      </c>
      <c r="C132" s="60" t="s">
        <v>159</v>
      </c>
      <c r="D132" s="60">
        <v>100</v>
      </c>
      <c r="E132" s="60" t="s">
        <v>167</v>
      </c>
      <c r="F132" s="72">
        <f t="shared" si="2"/>
        <v>80</v>
      </c>
      <c r="G132" s="72">
        <v>44</v>
      </c>
      <c r="H132" s="72">
        <f t="shared" si="3"/>
        <v>36</v>
      </c>
    </row>
    <row r="133" spans="1:8" ht="38.25">
      <c r="A133" s="60" t="s">
        <v>295</v>
      </c>
      <c r="B133" s="61" t="s">
        <v>158</v>
      </c>
      <c r="C133" s="60" t="s">
        <v>159</v>
      </c>
      <c r="D133" s="60">
        <v>160</v>
      </c>
      <c r="E133" s="60" t="s">
        <v>162</v>
      </c>
      <c r="F133" s="72">
        <f t="shared" si="2"/>
        <v>128</v>
      </c>
      <c r="G133" s="72">
        <v>85</v>
      </c>
      <c r="H133" s="72">
        <f t="shared" si="3"/>
        <v>43</v>
      </c>
    </row>
    <row r="134" spans="1:8" ht="38.25">
      <c r="A134" s="60" t="s">
        <v>296</v>
      </c>
      <c r="B134" s="61" t="s">
        <v>158</v>
      </c>
      <c r="C134" s="60" t="s">
        <v>159</v>
      </c>
      <c r="D134" s="60">
        <v>100</v>
      </c>
      <c r="E134" s="60" t="s">
        <v>218</v>
      </c>
      <c r="F134" s="72">
        <f t="shared" si="2"/>
        <v>80</v>
      </c>
      <c r="G134" s="72">
        <v>64</v>
      </c>
      <c r="H134" s="72">
        <f t="shared" si="3"/>
        <v>16</v>
      </c>
    </row>
    <row r="135" spans="1:8" ht="38.25">
      <c r="A135" s="60" t="s">
        <v>297</v>
      </c>
      <c r="B135" s="61" t="s">
        <v>158</v>
      </c>
      <c r="C135" s="60" t="s">
        <v>159</v>
      </c>
      <c r="D135" s="60">
        <v>160</v>
      </c>
      <c r="E135" s="60" t="s">
        <v>162</v>
      </c>
      <c r="F135" s="72">
        <f t="shared" si="2"/>
        <v>128</v>
      </c>
      <c r="G135" s="72">
        <v>102</v>
      </c>
      <c r="H135" s="72">
        <f t="shared" si="3"/>
        <v>26</v>
      </c>
    </row>
    <row r="136" spans="1:8" ht="38.25">
      <c r="A136" s="60" t="s">
        <v>298</v>
      </c>
      <c r="B136" s="61" t="s">
        <v>158</v>
      </c>
      <c r="C136" s="60" t="s">
        <v>159</v>
      </c>
      <c r="D136" s="60">
        <v>160</v>
      </c>
      <c r="E136" s="60" t="s">
        <v>162</v>
      </c>
      <c r="F136" s="72">
        <f t="shared" si="2"/>
        <v>128</v>
      </c>
      <c r="G136" s="72">
        <v>82</v>
      </c>
      <c r="H136" s="72">
        <f t="shared" si="3"/>
        <v>46</v>
      </c>
    </row>
    <row r="137" spans="1:8" ht="38.25">
      <c r="A137" s="60" t="s">
        <v>299</v>
      </c>
      <c r="B137" s="61" t="s">
        <v>158</v>
      </c>
      <c r="C137" s="60" t="s">
        <v>159</v>
      </c>
      <c r="D137" s="60">
        <v>100</v>
      </c>
      <c r="E137" s="60" t="s">
        <v>167</v>
      </c>
      <c r="F137" s="72">
        <f t="shared" si="2"/>
        <v>80</v>
      </c>
      <c r="G137" s="72">
        <v>48</v>
      </c>
      <c r="H137" s="72">
        <f t="shared" si="3"/>
        <v>32</v>
      </c>
    </row>
    <row r="138" spans="1:8" ht="38.25">
      <c r="A138" s="60" t="s">
        <v>300</v>
      </c>
      <c r="B138" s="61" t="s">
        <v>158</v>
      </c>
      <c r="C138" s="60" t="s">
        <v>159</v>
      </c>
      <c r="D138" s="60">
        <v>160</v>
      </c>
      <c r="E138" s="95" t="s">
        <v>767</v>
      </c>
      <c r="F138" s="72">
        <f t="shared" si="2"/>
        <v>128</v>
      </c>
      <c r="G138" s="72">
        <v>102</v>
      </c>
      <c r="H138" s="72">
        <f t="shared" si="3"/>
        <v>26</v>
      </c>
    </row>
    <row r="139" spans="1:8" ht="38.25">
      <c r="A139" s="60" t="s">
        <v>301</v>
      </c>
      <c r="B139" s="61" t="s">
        <v>158</v>
      </c>
      <c r="C139" s="60" t="s">
        <v>159</v>
      </c>
      <c r="D139" s="60">
        <v>100</v>
      </c>
      <c r="E139" s="60" t="s">
        <v>167</v>
      </c>
      <c r="F139" s="72">
        <f t="shared" ref="F139:F169" si="4">+D139*0.8</f>
        <v>80</v>
      </c>
      <c r="G139" s="72">
        <v>54</v>
      </c>
      <c r="H139" s="72">
        <f t="shared" si="3"/>
        <v>26</v>
      </c>
    </row>
    <row r="140" spans="1:8" ht="38.25">
      <c r="A140" s="60" t="s">
        <v>302</v>
      </c>
      <c r="B140" s="61" t="s">
        <v>158</v>
      </c>
      <c r="C140" s="60" t="s">
        <v>159</v>
      </c>
      <c r="D140" s="60">
        <v>63</v>
      </c>
      <c r="E140" s="60" t="s">
        <v>190</v>
      </c>
      <c r="F140" s="72">
        <f t="shared" si="4"/>
        <v>50.400000000000006</v>
      </c>
      <c r="G140" s="72">
        <v>32</v>
      </c>
      <c r="H140" s="72">
        <f t="shared" ref="H140:H203" si="5">+F140-G140</f>
        <v>18.400000000000006</v>
      </c>
    </row>
    <row r="141" spans="1:8" ht="38.25">
      <c r="A141" s="60" t="s">
        <v>303</v>
      </c>
      <c r="B141" s="61" t="s">
        <v>158</v>
      </c>
      <c r="C141" s="60" t="s">
        <v>159</v>
      </c>
      <c r="D141" s="60">
        <v>100</v>
      </c>
      <c r="E141" s="60" t="s">
        <v>162</v>
      </c>
      <c r="F141" s="72">
        <f t="shared" si="4"/>
        <v>80</v>
      </c>
      <c r="G141" s="72">
        <v>60</v>
      </c>
      <c r="H141" s="72">
        <f t="shared" si="5"/>
        <v>20</v>
      </c>
    </row>
    <row r="142" spans="1:8" ht="38.25">
      <c r="A142" s="60" t="s">
        <v>304</v>
      </c>
      <c r="B142" s="61" t="s">
        <v>158</v>
      </c>
      <c r="C142" s="60" t="s">
        <v>159</v>
      </c>
      <c r="D142" s="60">
        <v>160</v>
      </c>
      <c r="E142" s="60" t="s">
        <v>162</v>
      </c>
      <c r="F142" s="72">
        <f t="shared" si="4"/>
        <v>128</v>
      </c>
      <c r="G142" s="72">
        <v>102</v>
      </c>
      <c r="H142" s="72">
        <f t="shared" si="5"/>
        <v>26</v>
      </c>
    </row>
    <row r="143" spans="1:8" ht="38.25">
      <c r="A143" s="60" t="s">
        <v>305</v>
      </c>
      <c r="B143" s="61" t="s">
        <v>158</v>
      </c>
      <c r="C143" s="60" t="s">
        <v>159</v>
      </c>
      <c r="D143" s="60">
        <v>100</v>
      </c>
      <c r="E143" s="60" t="s">
        <v>167</v>
      </c>
      <c r="F143" s="72">
        <f t="shared" si="4"/>
        <v>80</v>
      </c>
      <c r="G143" s="72">
        <v>54</v>
      </c>
      <c r="H143" s="72">
        <f t="shared" si="5"/>
        <v>26</v>
      </c>
    </row>
    <row r="144" spans="1:8" ht="38.25">
      <c r="A144" s="60" t="s">
        <v>306</v>
      </c>
      <c r="B144" s="61" t="s">
        <v>158</v>
      </c>
      <c r="C144" s="60" t="s">
        <v>159</v>
      </c>
      <c r="D144" s="60">
        <v>160</v>
      </c>
      <c r="E144" s="95" t="s">
        <v>767</v>
      </c>
      <c r="F144" s="72">
        <f t="shared" si="4"/>
        <v>128</v>
      </c>
      <c r="G144" s="72">
        <v>88</v>
      </c>
      <c r="H144" s="72">
        <f t="shared" si="5"/>
        <v>40</v>
      </c>
    </row>
    <row r="145" spans="1:8" ht="38.25">
      <c r="A145" s="60" t="s">
        <v>307</v>
      </c>
      <c r="B145" s="61" t="s">
        <v>158</v>
      </c>
      <c r="C145" s="60" t="s">
        <v>159</v>
      </c>
      <c r="D145" s="60">
        <v>100</v>
      </c>
      <c r="E145" s="60" t="s">
        <v>167</v>
      </c>
      <c r="F145" s="72">
        <f t="shared" si="4"/>
        <v>80</v>
      </c>
      <c r="G145" s="72">
        <v>60</v>
      </c>
      <c r="H145" s="72">
        <f t="shared" si="5"/>
        <v>20</v>
      </c>
    </row>
    <row r="146" spans="1:8" ht="38.25">
      <c r="A146" s="60" t="s">
        <v>308</v>
      </c>
      <c r="B146" s="61" t="s">
        <v>158</v>
      </c>
      <c r="C146" s="60" t="s">
        <v>159</v>
      </c>
      <c r="D146" s="60">
        <v>160</v>
      </c>
      <c r="E146" s="60" t="s">
        <v>162</v>
      </c>
      <c r="F146" s="72">
        <f t="shared" si="4"/>
        <v>128</v>
      </c>
      <c r="G146" s="72">
        <v>88</v>
      </c>
      <c r="H146" s="72">
        <f t="shared" si="5"/>
        <v>40</v>
      </c>
    </row>
    <row r="147" spans="1:8" ht="38.25">
      <c r="A147" s="60" t="s">
        <v>309</v>
      </c>
      <c r="B147" s="61" t="s">
        <v>158</v>
      </c>
      <c r="C147" s="60" t="s">
        <v>159</v>
      </c>
      <c r="D147" s="60">
        <v>100</v>
      </c>
      <c r="E147" s="60" t="s">
        <v>167</v>
      </c>
      <c r="F147" s="72">
        <f t="shared" si="4"/>
        <v>80</v>
      </c>
      <c r="G147" s="72">
        <v>54</v>
      </c>
      <c r="H147" s="72">
        <f t="shared" si="5"/>
        <v>26</v>
      </c>
    </row>
    <row r="148" spans="1:8" ht="38.25">
      <c r="A148" s="60" t="s">
        <v>310</v>
      </c>
      <c r="B148" s="61" t="s">
        <v>158</v>
      </c>
      <c r="C148" s="60" t="s">
        <v>159</v>
      </c>
      <c r="D148" s="60">
        <v>250</v>
      </c>
      <c r="E148" s="60" t="s">
        <v>160</v>
      </c>
      <c r="F148" s="72">
        <f t="shared" si="4"/>
        <v>200</v>
      </c>
      <c r="G148" s="72">
        <v>128</v>
      </c>
      <c r="H148" s="72">
        <f t="shared" si="5"/>
        <v>72</v>
      </c>
    </row>
    <row r="149" spans="1:8" ht="38.25">
      <c r="A149" s="60" t="s">
        <v>311</v>
      </c>
      <c r="B149" s="61" t="s">
        <v>158</v>
      </c>
      <c r="C149" s="60" t="s">
        <v>159</v>
      </c>
      <c r="D149" s="60">
        <v>100</v>
      </c>
      <c r="E149" s="60" t="s">
        <v>167</v>
      </c>
      <c r="F149" s="72">
        <f t="shared" si="4"/>
        <v>80</v>
      </c>
      <c r="G149" s="72">
        <v>60</v>
      </c>
      <c r="H149" s="72">
        <f t="shared" si="5"/>
        <v>20</v>
      </c>
    </row>
    <row r="150" spans="1:8" ht="38.25">
      <c r="A150" s="60" t="s">
        <v>312</v>
      </c>
      <c r="B150" s="61" t="s">
        <v>158</v>
      </c>
      <c r="C150" s="60" t="s">
        <v>159</v>
      </c>
      <c r="D150" s="60">
        <v>63</v>
      </c>
      <c r="E150" s="60" t="s">
        <v>190</v>
      </c>
      <c r="F150" s="72">
        <f t="shared" si="4"/>
        <v>50.400000000000006</v>
      </c>
      <c r="G150" s="72">
        <v>32</v>
      </c>
      <c r="H150" s="72">
        <f t="shared" si="5"/>
        <v>18.400000000000006</v>
      </c>
    </row>
    <row r="151" spans="1:8" ht="38.25">
      <c r="A151" s="60" t="s">
        <v>313</v>
      </c>
      <c r="B151" s="61" t="s">
        <v>158</v>
      </c>
      <c r="C151" s="60" t="s">
        <v>159</v>
      </c>
      <c r="D151" s="60">
        <v>100</v>
      </c>
      <c r="E151" s="60" t="s">
        <v>167</v>
      </c>
      <c r="F151" s="72">
        <f t="shared" si="4"/>
        <v>80</v>
      </c>
      <c r="G151" s="72">
        <v>44</v>
      </c>
      <c r="H151" s="72">
        <f t="shared" si="5"/>
        <v>36</v>
      </c>
    </row>
    <row r="152" spans="1:8" ht="38.25">
      <c r="A152" s="60" t="s">
        <v>314</v>
      </c>
      <c r="B152" s="61" t="s">
        <v>158</v>
      </c>
      <c r="C152" s="60" t="s">
        <v>159</v>
      </c>
      <c r="D152" s="60">
        <v>100</v>
      </c>
      <c r="E152" s="60" t="s">
        <v>167</v>
      </c>
      <c r="F152" s="72">
        <f t="shared" si="4"/>
        <v>80</v>
      </c>
      <c r="G152" s="72">
        <v>60</v>
      </c>
      <c r="H152" s="72">
        <f t="shared" si="5"/>
        <v>20</v>
      </c>
    </row>
    <row r="153" spans="1:8" ht="38.25">
      <c r="A153" s="60" t="s">
        <v>315</v>
      </c>
      <c r="B153" s="61" t="s">
        <v>158</v>
      </c>
      <c r="C153" s="60" t="s">
        <v>159</v>
      </c>
      <c r="D153" s="60">
        <v>63</v>
      </c>
      <c r="E153" s="60" t="s">
        <v>190</v>
      </c>
      <c r="F153" s="72">
        <f t="shared" si="4"/>
        <v>50.400000000000006</v>
      </c>
      <c r="G153" s="72">
        <v>32</v>
      </c>
      <c r="H153" s="72">
        <f t="shared" si="5"/>
        <v>18.400000000000006</v>
      </c>
    </row>
    <row r="154" spans="1:8" ht="38.25">
      <c r="A154" s="60" t="s">
        <v>316</v>
      </c>
      <c r="B154" s="61" t="s">
        <v>158</v>
      </c>
      <c r="C154" s="60" t="s">
        <v>159</v>
      </c>
      <c r="D154" s="60">
        <v>160</v>
      </c>
      <c r="E154" s="60" t="s">
        <v>162</v>
      </c>
      <c r="F154" s="72">
        <f t="shared" si="4"/>
        <v>128</v>
      </c>
      <c r="G154" s="72">
        <v>60</v>
      </c>
      <c r="H154" s="72">
        <f t="shared" si="5"/>
        <v>68</v>
      </c>
    </row>
    <row r="155" spans="1:8" ht="38.25">
      <c r="A155" s="60" t="s">
        <v>317</v>
      </c>
      <c r="B155" s="61" t="s">
        <v>158</v>
      </c>
      <c r="C155" s="60" t="s">
        <v>159</v>
      </c>
      <c r="D155" s="60">
        <v>160</v>
      </c>
      <c r="E155" s="60" t="s">
        <v>162</v>
      </c>
      <c r="F155" s="72">
        <f t="shared" si="4"/>
        <v>128</v>
      </c>
      <c r="G155" s="72">
        <v>54</v>
      </c>
      <c r="H155" s="72">
        <f t="shared" si="5"/>
        <v>74</v>
      </c>
    </row>
    <row r="156" spans="1:8" ht="38.25">
      <c r="A156" s="60" t="s">
        <v>318</v>
      </c>
      <c r="B156" s="61" t="s">
        <v>158</v>
      </c>
      <c r="C156" s="60" t="s">
        <v>159</v>
      </c>
      <c r="D156" s="60">
        <v>160</v>
      </c>
      <c r="E156" s="60" t="s">
        <v>224</v>
      </c>
      <c r="F156" s="72">
        <f t="shared" si="4"/>
        <v>128</v>
      </c>
      <c r="G156" s="72">
        <v>88</v>
      </c>
      <c r="H156" s="72">
        <f t="shared" si="5"/>
        <v>40</v>
      </c>
    </row>
    <row r="157" spans="1:8" ht="38.25">
      <c r="A157" s="60" t="s">
        <v>319</v>
      </c>
      <c r="B157" s="61" t="s">
        <v>158</v>
      </c>
      <c r="C157" s="60" t="s">
        <v>159</v>
      </c>
      <c r="D157" s="60">
        <v>250</v>
      </c>
      <c r="E157" s="60" t="s">
        <v>237</v>
      </c>
      <c r="F157" s="72">
        <f t="shared" si="4"/>
        <v>200</v>
      </c>
      <c r="G157" s="72">
        <v>164</v>
      </c>
      <c r="H157" s="72">
        <f t="shared" si="5"/>
        <v>36</v>
      </c>
    </row>
    <row r="158" spans="1:8" ht="38.25">
      <c r="A158" s="60" t="s">
        <v>320</v>
      </c>
      <c r="B158" s="61" t="s">
        <v>158</v>
      </c>
      <c r="C158" s="60" t="s">
        <v>159</v>
      </c>
      <c r="D158" s="60">
        <v>100</v>
      </c>
      <c r="E158" s="60" t="s">
        <v>167</v>
      </c>
      <c r="F158" s="72">
        <f t="shared" si="4"/>
        <v>80</v>
      </c>
      <c r="G158" s="72">
        <v>60</v>
      </c>
      <c r="H158" s="72">
        <f t="shared" si="5"/>
        <v>20</v>
      </c>
    </row>
    <row r="159" spans="1:8" ht="38.25">
      <c r="A159" s="60" t="s">
        <v>321</v>
      </c>
      <c r="B159" s="61" t="s">
        <v>158</v>
      </c>
      <c r="C159" s="60" t="s">
        <v>159</v>
      </c>
      <c r="D159" s="60">
        <v>250</v>
      </c>
      <c r="E159" s="60" t="s">
        <v>160</v>
      </c>
      <c r="F159" s="72">
        <f t="shared" si="4"/>
        <v>200</v>
      </c>
      <c r="G159" s="72">
        <v>132</v>
      </c>
      <c r="H159" s="72">
        <f t="shared" si="5"/>
        <v>68</v>
      </c>
    </row>
    <row r="160" spans="1:8" ht="38.25">
      <c r="A160" s="60" t="s">
        <v>322</v>
      </c>
      <c r="B160" s="61" t="s">
        <v>158</v>
      </c>
      <c r="C160" s="60" t="s">
        <v>159</v>
      </c>
      <c r="D160" s="60">
        <v>100</v>
      </c>
      <c r="E160" s="60" t="s">
        <v>167</v>
      </c>
      <c r="F160" s="72">
        <f t="shared" si="4"/>
        <v>80</v>
      </c>
      <c r="G160" s="72">
        <v>44</v>
      </c>
      <c r="H160" s="72">
        <f t="shared" si="5"/>
        <v>36</v>
      </c>
    </row>
    <row r="161" spans="1:8" ht="38.25">
      <c r="A161" s="60" t="s">
        <v>323</v>
      </c>
      <c r="B161" s="61" t="s">
        <v>158</v>
      </c>
      <c r="C161" s="60" t="s">
        <v>159</v>
      </c>
      <c r="D161" s="60">
        <v>100</v>
      </c>
      <c r="E161" s="60" t="s">
        <v>167</v>
      </c>
      <c r="F161" s="72">
        <f t="shared" si="4"/>
        <v>80</v>
      </c>
      <c r="G161" s="72">
        <v>54</v>
      </c>
      <c r="H161" s="72">
        <f t="shared" si="5"/>
        <v>26</v>
      </c>
    </row>
    <row r="162" spans="1:8" ht="38.25">
      <c r="A162" s="60" t="s">
        <v>324</v>
      </c>
      <c r="B162" s="61" t="s">
        <v>158</v>
      </c>
      <c r="C162" s="60" t="s">
        <v>159</v>
      </c>
      <c r="D162" s="60">
        <v>100</v>
      </c>
      <c r="E162" s="60" t="s">
        <v>167</v>
      </c>
      <c r="F162" s="72">
        <f t="shared" si="4"/>
        <v>80</v>
      </c>
      <c r="G162" s="72">
        <v>68</v>
      </c>
      <c r="H162" s="72">
        <f t="shared" si="5"/>
        <v>12</v>
      </c>
    </row>
    <row r="163" spans="1:8" ht="38.25">
      <c r="A163" s="60" t="s">
        <v>325</v>
      </c>
      <c r="B163" s="61" t="s">
        <v>158</v>
      </c>
      <c r="C163" s="60" t="s">
        <v>159</v>
      </c>
      <c r="D163" s="60">
        <v>160</v>
      </c>
      <c r="E163" s="60" t="s">
        <v>162</v>
      </c>
      <c r="F163" s="72">
        <f t="shared" si="4"/>
        <v>128</v>
      </c>
      <c r="G163" s="72">
        <v>102</v>
      </c>
      <c r="H163" s="72">
        <f t="shared" si="5"/>
        <v>26</v>
      </c>
    </row>
    <row r="164" spans="1:8" ht="38.25">
      <c r="A164" s="60" t="s">
        <v>326</v>
      </c>
      <c r="B164" s="61" t="s">
        <v>158</v>
      </c>
      <c r="C164" s="60" t="s">
        <v>159</v>
      </c>
      <c r="D164" s="60">
        <v>100</v>
      </c>
      <c r="E164" s="60" t="s">
        <v>167</v>
      </c>
      <c r="F164" s="72">
        <f t="shared" si="4"/>
        <v>80</v>
      </c>
      <c r="G164" s="72">
        <v>58</v>
      </c>
      <c r="H164" s="72">
        <f t="shared" si="5"/>
        <v>22</v>
      </c>
    </row>
    <row r="165" spans="1:8" ht="38.25">
      <c r="A165" s="60" t="s">
        <v>327</v>
      </c>
      <c r="B165" s="61" t="s">
        <v>158</v>
      </c>
      <c r="C165" s="60" t="s">
        <v>159</v>
      </c>
      <c r="D165" s="60">
        <v>160</v>
      </c>
      <c r="E165" s="60" t="s">
        <v>162</v>
      </c>
      <c r="F165" s="72">
        <f t="shared" si="4"/>
        <v>128</v>
      </c>
      <c r="G165" s="72">
        <v>104</v>
      </c>
      <c r="H165" s="72">
        <f t="shared" si="5"/>
        <v>24</v>
      </c>
    </row>
    <row r="166" spans="1:8" ht="38.25">
      <c r="A166" s="60" t="s">
        <v>328</v>
      </c>
      <c r="B166" s="61" t="s">
        <v>158</v>
      </c>
      <c r="C166" s="60" t="s">
        <v>159</v>
      </c>
      <c r="D166" s="60">
        <v>160</v>
      </c>
      <c r="E166" s="60" t="s">
        <v>224</v>
      </c>
      <c r="F166" s="72">
        <f t="shared" si="4"/>
        <v>128</v>
      </c>
      <c r="G166" s="72">
        <v>92</v>
      </c>
      <c r="H166" s="72">
        <f t="shared" si="5"/>
        <v>36</v>
      </c>
    </row>
    <row r="167" spans="1:8" ht="38.25">
      <c r="A167" s="60" t="s">
        <v>329</v>
      </c>
      <c r="B167" s="61" t="s">
        <v>158</v>
      </c>
      <c r="C167" s="60" t="s">
        <v>159</v>
      </c>
      <c r="D167" s="60">
        <v>100</v>
      </c>
      <c r="E167" s="60" t="s">
        <v>167</v>
      </c>
      <c r="F167" s="72">
        <f t="shared" si="4"/>
        <v>80</v>
      </c>
      <c r="G167" s="72">
        <v>44</v>
      </c>
      <c r="H167" s="72">
        <f t="shared" si="5"/>
        <v>36</v>
      </c>
    </row>
    <row r="168" spans="1:8" ht="38.25">
      <c r="A168" s="60" t="s">
        <v>330</v>
      </c>
      <c r="B168" s="61" t="s">
        <v>158</v>
      </c>
      <c r="C168" s="60" t="s">
        <v>159</v>
      </c>
      <c r="D168" s="60">
        <v>63</v>
      </c>
      <c r="E168" s="60" t="s">
        <v>190</v>
      </c>
      <c r="F168" s="72">
        <f t="shared" si="4"/>
        <v>50.400000000000006</v>
      </c>
      <c r="G168" s="72">
        <v>32</v>
      </c>
      <c r="H168" s="72">
        <f t="shared" si="5"/>
        <v>18.400000000000006</v>
      </c>
    </row>
    <row r="169" spans="1:8" ht="38.25">
      <c r="A169" s="60" t="s">
        <v>331</v>
      </c>
      <c r="B169" s="61" t="s">
        <v>158</v>
      </c>
      <c r="C169" s="60" t="s">
        <v>159</v>
      </c>
      <c r="D169" s="60">
        <v>100</v>
      </c>
      <c r="E169" s="60" t="s">
        <v>167</v>
      </c>
      <c r="F169" s="72">
        <f t="shared" si="4"/>
        <v>80</v>
      </c>
      <c r="G169" s="72">
        <v>54</v>
      </c>
      <c r="H169" s="72">
        <f t="shared" si="5"/>
        <v>26</v>
      </c>
    </row>
    <row r="170" spans="1:8">
      <c r="A170" s="171" t="s">
        <v>332</v>
      </c>
      <c r="B170" s="172"/>
      <c r="C170" s="172"/>
      <c r="D170" s="172"/>
      <c r="E170" s="172"/>
      <c r="F170" s="173"/>
      <c r="G170" s="173"/>
      <c r="H170" s="174"/>
    </row>
    <row r="171" spans="1:8" ht="38.25">
      <c r="A171" s="62" t="s">
        <v>805</v>
      </c>
      <c r="B171" s="61" t="s">
        <v>158</v>
      </c>
      <c r="C171" s="60" t="s">
        <v>159</v>
      </c>
      <c r="D171" s="62">
        <v>63</v>
      </c>
      <c r="E171" s="62" t="s">
        <v>333</v>
      </c>
      <c r="F171" s="72">
        <f t="shared" ref="F171:F183" si="6">+D171*0.8</f>
        <v>50.400000000000006</v>
      </c>
      <c r="G171" s="72">
        <v>32</v>
      </c>
      <c r="H171" s="72">
        <f t="shared" si="5"/>
        <v>18.400000000000006</v>
      </c>
    </row>
    <row r="172" spans="1:8" ht="38.25">
      <c r="A172" s="62" t="s">
        <v>775</v>
      </c>
      <c r="B172" s="61" t="s">
        <v>158</v>
      </c>
      <c r="C172" s="60" t="s">
        <v>485</v>
      </c>
      <c r="D172" s="62">
        <v>63</v>
      </c>
      <c r="E172" s="62" t="s">
        <v>334</v>
      </c>
      <c r="F172" s="72">
        <f t="shared" si="6"/>
        <v>50.400000000000006</v>
      </c>
      <c r="G172" s="72">
        <v>28</v>
      </c>
      <c r="H172" s="72">
        <f t="shared" si="5"/>
        <v>22.400000000000006</v>
      </c>
    </row>
    <row r="173" spans="1:8" ht="38.25">
      <c r="A173" s="62" t="s">
        <v>776</v>
      </c>
      <c r="B173" s="61" t="s">
        <v>158</v>
      </c>
      <c r="C173" s="60" t="s">
        <v>485</v>
      </c>
      <c r="D173" s="90">
        <v>100</v>
      </c>
      <c r="E173" s="90" t="s">
        <v>335</v>
      </c>
      <c r="F173" s="72">
        <f t="shared" si="6"/>
        <v>80</v>
      </c>
      <c r="G173" s="72">
        <v>62</v>
      </c>
      <c r="H173" s="72">
        <f t="shared" si="5"/>
        <v>18</v>
      </c>
    </row>
    <row r="174" spans="1:8" ht="38.25">
      <c r="A174" s="62" t="s">
        <v>806</v>
      </c>
      <c r="B174" s="61" t="s">
        <v>158</v>
      </c>
      <c r="C174" s="60" t="s">
        <v>159</v>
      </c>
      <c r="D174" s="90">
        <v>40</v>
      </c>
      <c r="E174" s="90" t="s">
        <v>336</v>
      </c>
      <c r="F174" s="72">
        <f t="shared" si="6"/>
        <v>32</v>
      </c>
      <c r="G174" s="72">
        <v>12</v>
      </c>
      <c r="H174" s="72">
        <f t="shared" si="5"/>
        <v>20</v>
      </c>
    </row>
    <row r="175" spans="1:8" ht="38.25">
      <c r="A175" s="62" t="s">
        <v>777</v>
      </c>
      <c r="B175" s="61" t="s">
        <v>158</v>
      </c>
      <c r="C175" s="60" t="s">
        <v>159</v>
      </c>
      <c r="D175" s="90">
        <v>160</v>
      </c>
      <c r="E175" s="90" t="s">
        <v>337</v>
      </c>
      <c r="F175" s="72">
        <f t="shared" si="6"/>
        <v>128</v>
      </c>
      <c r="G175" s="72">
        <v>78</v>
      </c>
      <c r="H175" s="72">
        <f t="shared" si="5"/>
        <v>50</v>
      </c>
    </row>
    <row r="176" spans="1:8" ht="38.25">
      <c r="A176" s="62" t="s">
        <v>807</v>
      </c>
      <c r="B176" s="61" t="s">
        <v>158</v>
      </c>
      <c r="C176" s="60" t="s">
        <v>159</v>
      </c>
      <c r="D176" s="90">
        <v>160</v>
      </c>
      <c r="E176" s="90" t="s">
        <v>338</v>
      </c>
      <c r="F176" s="72">
        <f t="shared" si="6"/>
        <v>128</v>
      </c>
      <c r="G176" s="72">
        <v>72</v>
      </c>
      <c r="H176" s="72">
        <f t="shared" si="5"/>
        <v>56</v>
      </c>
    </row>
    <row r="177" spans="1:8" ht="38.25">
      <c r="A177" s="62" t="s">
        <v>778</v>
      </c>
      <c r="B177" s="61" t="s">
        <v>158</v>
      </c>
      <c r="C177" s="60" t="s">
        <v>159</v>
      </c>
      <c r="D177" s="90">
        <v>63</v>
      </c>
      <c r="E177" s="90" t="s">
        <v>333</v>
      </c>
      <c r="F177" s="72">
        <f t="shared" si="6"/>
        <v>50.400000000000006</v>
      </c>
      <c r="G177" s="72">
        <v>38</v>
      </c>
      <c r="H177" s="72">
        <f t="shared" si="5"/>
        <v>12.400000000000006</v>
      </c>
    </row>
    <row r="178" spans="1:8" ht="38.25">
      <c r="A178" s="62" t="s">
        <v>779</v>
      </c>
      <c r="B178" s="61" t="s">
        <v>158</v>
      </c>
      <c r="C178" s="60" t="s">
        <v>159</v>
      </c>
      <c r="D178" s="90">
        <v>40</v>
      </c>
      <c r="E178" s="90" t="s">
        <v>336</v>
      </c>
      <c r="F178" s="72">
        <f t="shared" si="6"/>
        <v>32</v>
      </c>
      <c r="G178" s="72">
        <v>24</v>
      </c>
      <c r="H178" s="72">
        <f t="shared" si="5"/>
        <v>8</v>
      </c>
    </row>
    <row r="179" spans="1:8" ht="38.25">
      <c r="A179" s="62" t="s">
        <v>808</v>
      </c>
      <c r="B179" s="61" t="s">
        <v>158</v>
      </c>
      <c r="C179" s="60" t="s">
        <v>159</v>
      </c>
      <c r="D179" s="90">
        <v>63</v>
      </c>
      <c r="E179" s="90" t="s">
        <v>333</v>
      </c>
      <c r="F179" s="72">
        <f t="shared" si="6"/>
        <v>50.400000000000006</v>
      </c>
      <c r="G179" s="72">
        <v>24</v>
      </c>
      <c r="H179" s="72">
        <f t="shared" si="5"/>
        <v>26.400000000000006</v>
      </c>
    </row>
    <row r="180" spans="1:8" ht="38.25">
      <c r="A180" s="62" t="s">
        <v>780</v>
      </c>
      <c r="B180" s="61" t="s">
        <v>158</v>
      </c>
      <c r="C180" s="60" t="s">
        <v>159</v>
      </c>
      <c r="D180" s="90">
        <v>100</v>
      </c>
      <c r="E180" s="95" t="s">
        <v>768</v>
      </c>
      <c r="F180" s="72">
        <f t="shared" si="6"/>
        <v>80</v>
      </c>
      <c r="G180" s="72">
        <v>28</v>
      </c>
      <c r="H180" s="72">
        <f t="shared" si="5"/>
        <v>52</v>
      </c>
    </row>
    <row r="181" spans="1:8" ht="38.25">
      <c r="A181" s="62" t="s">
        <v>781</v>
      </c>
      <c r="B181" s="61" t="s">
        <v>158</v>
      </c>
      <c r="C181" s="60" t="s">
        <v>485</v>
      </c>
      <c r="D181" s="90">
        <v>250</v>
      </c>
      <c r="E181" s="90" t="s">
        <v>339</v>
      </c>
      <c r="F181" s="72">
        <f t="shared" si="6"/>
        <v>200</v>
      </c>
      <c r="G181" s="72">
        <v>128</v>
      </c>
      <c r="H181" s="72">
        <f t="shared" si="5"/>
        <v>72</v>
      </c>
    </row>
    <row r="182" spans="1:8" ht="38.25">
      <c r="A182" s="62" t="s">
        <v>782</v>
      </c>
      <c r="B182" s="61" t="s">
        <v>158</v>
      </c>
      <c r="C182" s="60" t="s">
        <v>159</v>
      </c>
      <c r="D182" s="90">
        <v>160</v>
      </c>
      <c r="E182" s="90" t="s">
        <v>337</v>
      </c>
      <c r="F182" s="72">
        <f t="shared" si="6"/>
        <v>128</v>
      </c>
      <c r="G182" s="72">
        <v>88</v>
      </c>
      <c r="H182" s="72">
        <f t="shared" si="5"/>
        <v>40</v>
      </c>
    </row>
    <row r="183" spans="1:8" ht="38.25">
      <c r="A183" s="62" t="s">
        <v>809</v>
      </c>
      <c r="B183" s="61" t="s">
        <v>158</v>
      </c>
      <c r="C183" s="60" t="s">
        <v>159</v>
      </c>
      <c r="D183" s="90">
        <v>100</v>
      </c>
      <c r="E183" s="90" t="s">
        <v>340</v>
      </c>
      <c r="F183" s="72">
        <f t="shared" si="6"/>
        <v>80</v>
      </c>
      <c r="G183" s="72">
        <v>54</v>
      </c>
      <c r="H183" s="72">
        <f t="shared" si="5"/>
        <v>26</v>
      </c>
    </row>
    <row r="184" spans="1:8" ht="63.75">
      <c r="A184" s="62" t="s">
        <v>810</v>
      </c>
      <c r="B184" s="61" t="s">
        <v>158</v>
      </c>
      <c r="C184" s="60" t="s">
        <v>485</v>
      </c>
      <c r="D184" s="67" t="s">
        <v>341</v>
      </c>
      <c r="E184" s="67" t="s">
        <v>769</v>
      </c>
      <c r="F184" s="72">
        <f>+(100+250+100+160+250)*0.8</f>
        <v>688</v>
      </c>
      <c r="G184" s="72">
        <v>412</v>
      </c>
      <c r="H184" s="72">
        <f t="shared" si="5"/>
        <v>276</v>
      </c>
    </row>
    <row r="185" spans="1:8" ht="38.25">
      <c r="A185" s="62" t="s">
        <v>783</v>
      </c>
      <c r="B185" s="61" t="s">
        <v>158</v>
      </c>
      <c r="C185" s="60" t="s">
        <v>159</v>
      </c>
      <c r="D185" s="90">
        <v>100</v>
      </c>
      <c r="E185" s="90" t="s">
        <v>340</v>
      </c>
      <c r="F185" s="72">
        <f t="shared" ref="F185:F248" si="7">+D185*0.8</f>
        <v>80</v>
      </c>
      <c r="G185" s="72">
        <v>54</v>
      </c>
      <c r="H185" s="72">
        <f t="shared" si="5"/>
        <v>26</v>
      </c>
    </row>
    <row r="186" spans="1:8" ht="38.25">
      <c r="A186" s="62" t="s">
        <v>784</v>
      </c>
      <c r="B186" s="61" t="s">
        <v>158</v>
      </c>
      <c r="C186" s="60" t="s">
        <v>159</v>
      </c>
      <c r="D186" s="90">
        <v>100</v>
      </c>
      <c r="E186" s="90" t="s">
        <v>340</v>
      </c>
      <c r="F186" s="72">
        <f t="shared" si="7"/>
        <v>80</v>
      </c>
      <c r="G186" s="72">
        <v>52</v>
      </c>
      <c r="H186" s="72">
        <f t="shared" si="5"/>
        <v>28</v>
      </c>
    </row>
    <row r="187" spans="1:8" ht="38.25">
      <c r="A187" s="62" t="s">
        <v>785</v>
      </c>
      <c r="B187" s="61" t="s">
        <v>158</v>
      </c>
      <c r="C187" s="60" t="s">
        <v>159</v>
      </c>
      <c r="D187" s="90">
        <v>40</v>
      </c>
      <c r="E187" s="90" t="s">
        <v>342</v>
      </c>
      <c r="F187" s="72">
        <f t="shared" si="7"/>
        <v>32</v>
      </c>
      <c r="G187" s="72">
        <v>18</v>
      </c>
      <c r="H187" s="72">
        <f t="shared" si="5"/>
        <v>14</v>
      </c>
    </row>
    <row r="188" spans="1:8" ht="38.25">
      <c r="A188" s="62" t="s">
        <v>786</v>
      </c>
      <c r="B188" s="61" t="s">
        <v>158</v>
      </c>
      <c r="C188" s="60" t="s">
        <v>159</v>
      </c>
      <c r="D188" s="90">
        <v>16</v>
      </c>
      <c r="E188" s="90" t="s">
        <v>343</v>
      </c>
      <c r="F188" s="72">
        <f t="shared" si="7"/>
        <v>12.8</v>
      </c>
      <c r="G188" s="72">
        <v>8</v>
      </c>
      <c r="H188" s="72">
        <f t="shared" si="5"/>
        <v>4.8000000000000007</v>
      </c>
    </row>
    <row r="189" spans="1:8" ht="38.25">
      <c r="A189" s="62" t="s">
        <v>811</v>
      </c>
      <c r="B189" s="61" t="s">
        <v>158</v>
      </c>
      <c r="C189" s="60" t="s">
        <v>159</v>
      </c>
      <c r="D189" s="90">
        <v>400</v>
      </c>
      <c r="E189" s="90" t="s">
        <v>344</v>
      </c>
      <c r="F189" s="72">
        <f t="shared" si="7"/>
        <v>320</v>
      </c>
      <c r="G189" s="72">
        <v>202</v>
      </c>
      <c r="H189" s="72">
        <f t="shared" si="5"/>
        <v>118</v>
      </c>
    </row>
    <row r="190" spans="1:8" ht="38.25">
      <c r="A190" s="62" t="s">
        <v>812</v>
      </c>
      <c r="B190" s="61" t="s">
        <v>158</v>
      </c>
      <c r="C190" s="60" t="s">
        <v>159</v>
      </c>
      <c r="D190" s="90">
        <v>250</v>
      </c>
      <c r="E190" s="90" t="s">
        <v>345</v>
      </c>
      <c r="F190" s="72">
        <f t="shared" si="7"/>
        <v>200</v>
      </c>
      <c r="G190" s="72">
        <v>88</v>
      </c>
      <c r="H190" s="72">
        <f t="shared" si="5"/>
        <v>112</v>
      </c>
    </row>
    <row r="191" spans="1:8" ht="38.25">
      <c r="A191" s="62" t="s">
        <v>787</v>
      </c>
      <c r="B191" s="61" t="s">
        <v>158</v>
      </c>
      <c r="C191" s="60" t="s">
        <v>159</v>
      </c>
      <c r="D191" s="90">
        <v>63</v>
      </c>
      <c r="E191" s="90" t="s">
        <v>333</v>
      </c>
      <c r="F191" s="72">
        <f t="shared" si="7"/>
        <v>50.400000000000006</v>
      </c>
      <c r="G191" s="72">
        <v>32</v>
      </c>
      <c r="H191" s="72">
        <f t="shared" si="5"/>
        <v>18.400000000000006</v>
      </c>
    </row>
    <row r="192" spans="1:8" ht="38.25">
      <c r="A192" s="62" t="s">
        <v>813</v>
      </c>
      <c r="B192" s="61" t="s">
        <v>158</v>
      </c>
      <c r="C192" s="60" t="s">
        <v>159</v>
      </c>
      <c r="D192" s="90">
        <v>40</v>
      </c>
      <c r="E192" s="90" t="s">
        <v>336</v>
      </c>
      <c r="F192" s="72">
        <f t="shared" si="7"/>
        <v>32</v>
      </c>
      <c r="G192" s="72">
        <v>12</v>
      </c>
      <c r="H192" s="72">
        <f t="shared" si="5"/>
        <v>20</v>
      </c>
    </row>
    <row r="193" spans="1:8" ht="38.25">
      <c r="A193" s="62" t="s">
        <v>814</v>
      </c>
      <c r="B193" s="61" t="s">
        <v>158</v>
      </c>
      <c r="C193" s="60" t="s">
        <v>159</v>
      </c>
      <c r="D193" s="90">
        <v>63</v>
      </c>
      <c r="E193" s="90" t="s">
        <v>346</v>
      </c>
      <c r="F193" s="72">
        <f t="shared" si="7"/>
        <v>50.400000000000006</v>
      </c>
      <c r="G193" s="72">
        <v>32</v>
      </c>
      <c r="H193" s="72">
        <f t="shared" si="5"/>
        <v>18.400000000000006</v>
      </c>
    </row>
    <row r="194" spans="1:8" ht="38.25">
      <c r="A194" s="62" t="s">
        <v>815</v>
      </c>
      <c r="B194" s="61" t="s">
        <v>158</v>
      </c>
      <c r="C194" s="60" t="s">
        <v>159</v>
      </c>
      <c r="D194" s="90">
        <v>160</v>
      </c>
      <c r="E194" s="90" t="s">
        <v>347</v>
      </c>
      <c r="F194" s="72">
        <f t="shared" si="7"/>
        <v>128</v>
      </c>
      <c r="G194" s="72">
        <v>88</v>
      </c>
      <c r="H194" s="72">
        <f t="shared" si="5"/>
        <v>40</v>
      </c>
    </row>
    <row r="195" spans="1:8" ht="38.25">
      <c r="A195" s="62" t="s">
        <v>788</v>
      </c>
      <c r="B195" s="61" t="s">
        <v>158</v>
      </c>
      <c r="C195" s="60" t="s">
        <v>485</v>
      </c>
      <c r="D195" s="90">
        <v>63</v>
      </c>
      <c r="E195" s="90" t="s">
        <v>334</v>
      </c>
      <c r="F195" s="72">
        <f t="shared" si="7"/>
        <v>50.400000000000006</v>
      </c>
      <c r="G195" s="72">
        <v>32</v>
      </c>
      <c r="H195" s="72">
        <f t="shared" si="5"/>
        <v>18.400000000000006</v>
      </c>
    </row>
    <row r="196" spans="1:8" ht="38.25">
      <c r="A196" s="62" t="s">
        <v>789</v>
      </c>
      <c r="B196" s="61" t="s">
        <v>158</v>
      </c>
      <c r="C196" s="60" t="s">
        <v>485</v>
      </c>
      <c r="D196" s="90">
        <v>63</v>
      </c>
      <c r="E196" s="90" t="s">
        <v>334</v>
      </c>
      <c r="F196" s="72">
        <f t="shared" si="7"/>
        <v>50.400000000000006</v>
      </c>
      <c r="G196" s="72">
        <v>28</v>
      </c>
      <c r="H196" s="72">
        <f t="shared" si="5"/>
        <v>22.400000000000006</v>
      </c>
    </row>
    <row r="197" spans="1:8" ht="38.25">
      <c r="A197" s="62" t="s">
        <v>790</v>
      </c>
      <c r="B197" s="61" t="s">
        <v>158</v>
      </c>
      <c r="C197" s="60" t="s">
        <v>159</v>
      </c>
      <c r="D197" s="90">
        <v>63</v>
      </c>
      <c r="E197" s="90" t="s">
        <v>346</v>
      </c>
      <c r="F197" s="72">
        <f t="shared" si="7"/>
        <v>50.400000000000006</v>
      </c>
      <c r="G197" s="72">
        <v>14</v>
      </c>
      <c r="H197" s="72">
        <f t="shared" si="5"/>
        <v>36.400000000000006</v>
      </c>
    </row>
    <row r="198" spans="1:8" ht="38.25">
      <c r="A198" s="62" t="s">
        <v>791</v>
      </c>
      <c r="B198" s="61" t="s">
        <v>158</v>
      </c>
      <c r="C198" s="60" t="s">
        <v>485</v>
      </c>
      <c r="D198" s="90">
        <v>25</v>
      </c>
      <c r="E198" s="90" t="s">
        <v>348</v>
      </c>
      <c r="F198" s="72">
        <f t="shared" si="7"/>
        <v>20</v>
      </c>
      <c r="G198" s="72">
        <v>8</v>
      </c>
      <c r="H198" s="72">
        <f t="shared" si="5"/>
        <v>12</v>
      </c>
    </row>
    <row r="199" spans="1:8" ht="38.25">
      <c r="A199" s="62" t="s">
        <v>792</v>
      </c>
      <c r="B199" s="61" t="s">
        <v>158</v>
      </c>
      <c r="C199" s="60" t="s">
        <v>159</v>
      </c>
      <c r="D199" s="90">
        <v>100</v>
      </c>
      <c r="E199" s="90" t="s">
        <v>349</v>
      </c>
      <c r="F199" s="72">
        <f t="shared" si="7"/>
        <v>80</v>
      </c>
      <c r="G199" s="72">
        <v>62</v>
      </c>
      <c r="H199" s="72">
        <f t="shared" si="5"/>
        <v>18</v>
      </c>
    </row>
    <row r="200" spans="1:8" ht="38.25">
      <c r="A200" s="62" t="s">
        <v>793</v>
      </c>
      <c r="B200" s="61" t="s">
        <v>158</v>
      </c>
      <c r="C200" s="60" t="s">
        <v>159</v>
      </c>
      <c r="D200" s="90">
        <v>40</v>
      </c>
      <c r="E200" s="90" t="s">
        <v>342</v>
      </c>
      <c r="F200" s="72">
        <f t="shared" si="7"/>
        <v>32</v>
      </c>
      <c r="G200" s="72">
        <v>18</v>
      </c>
      <c r="H200" s="72">
        <f t="shared" si="5"/>
        <v>14</v>
      </c>
    </row>
    <row r="201" spans="1:8" ht="38.25">
      <c r="A201" s="62" t="s">
        <v>794</v>
      </c>
      <c r="B201" s="61" t="s">
        <v>158</v>
      </c>
      <c r="C201" s="60" t="s">
        <v>159</v>
      </c>
      <c r="D201" s="90">
        <v>63</v>
      </c>
      <c r="E201" s="90" t="s">
        <v>333</v>
      </c>
      <c r="F201" s="72">
        <f t="shared" si="7"/>
        <v>50.400000000000006</v>
      </c>
      <c r="G201" s="72">
        <v>32</v>
      </c>
      <c r="H201" s="72">
        <f t="shared" si="5"/>
        <v>18.400000000000006</v>
      </c>
    </row>
    <row r="202" spans="1:8" ht="38.25">
      <c r="A202" s="62" t="s">
        <v>795</v>
      </c>
      <c r="B202" s="61" t="s">
        <v>158</v>
      </c>
      <c r="C202" s="60" t="s">
        <v>485</v>
      </c>
      <c r="D202" s="90">
        <v>63</v>
      </c>
      <c r="E202" s="90" t="s">
        <v>334</v>
      </c>
      <c r="F202" s="72">
        <f t="shared" si="7"/>
        <v>50.400000000000006</v>
      </c>
      <c r="G202" s="72">
        <v>28</v>
      </c>
      <c r="H202" s="72">
        <f t="shared" si="5"/>
        <v>22.400000000000006</v>
      </c>
    </row>
    <row r="203" spans="1:8" ht="38.25">
      <c r="A203" s="62" t="s">
        <v>796</v>
      </c>
      <c r="B203" s="61" t="s">
        <v>158</v>
      </c>
      <c r="C203" s="60" t="s">
        <v>159</v>
      </c>
      <c r="D203" s="90">
        <v>63</v>
      </c>
      <c r="E203" s="90" t="s">
        <v>333</v>
      </c>
      <c r="F203" s="72">
        <f t="shared" si="7"/>
        <v>50.400000000000006</v>
      </c>
      <c r="G203" s="72">
        <v>12</v>
      </c>
      <c r="H203" s="72">
        <f t="shared" si="5"/>
        <v>38.400000000000006</v>
      </c>
    </row>
    <row r="204" spans="1:8" ht="38.25">
      <c r="A204" s="62" t="s">
        <v>797</v>
      </c>
      <c r="B204" s="61" t="s">
        <v>158</v>
      </c>
      <c r="C204" s="60" t="s">
        <v>485</v>
      </c>
      <c r="D204" s="90">
        <v>50</v>
      </c>
      <c r="E204" s="90" t="s">
        <v>774</v>
      </c>
      <c r="F204" s="72">
        <f t="shared" si="7"/>
        <v>40</v>
      </c>
      <c r="G204" s="72">
        <v>18</v>
      </c>
      <c r="H204" s="72">
        <f t="shared" ref="H204:H250" si="8">+F204-G204</f>
        <v>22</v>
      </c>
    </row>
    <row r="205" spans="1:8" ht="38.25">
      <c r="A205" s="62" t="s">
        <v>798</v>
      </c>
      <c r="B205" s="61" t="s">
        <v>158</v>
      </c>
      <c r="C205" s="60" t="s">
        <v>159</v>
      </c>
      <c r="D205" s="90">
        <v>63</v>
      </c>
      <c r="E205" s="90" t="s">
        <v>333</v>
      </c>
      <c r="F205" s="72">
        <f t="shared" si="7"/>
        <v>50.400000000000006</v>
      </c>
      <c r="G205" s="72">
        <v>32</v>
      </c>
      <c r="H205" s="72">
        <f t="shared" si="8"/>
        <v>18.400000000000006</v>
      </c>
    </row>
    <row r="206" spans="1:8" ht="38.25">
      <c r="A206" s="62" t="s">
        <v>799</v>
      </c>
      <c r="B206" s="61" t="s">
        <v>158</v>
      </c>
      <c r="C206" s="60" t="s">
        <v>159</v>
      </c>
      <c r="D206" s="90">
        <v>63</v>
      </c>
      <c r="E206" s="90" t="s">
        <v>346</v>
      </c>
      <c r="F206" s="72">
        <f t="shared" si="7"/>
        <v>50.400000000000006</v>
      </c>
      <c r="G206" s="72">
        <v>28</v>
      </c>
      <c r="H206" s="72">
        <f t="shared" si="8"/>
        <v>22.400000000000006</v>
      </c>
    </row>
    <row r="207" spans="1:8" ht="38.25">
      <c r="A207" s="62" t="s">
        <v>816</v>
      </c>
      <c r="B207" s="61" t="s">
        <v>158</v>
      </c>
      <c r="C207" s="60" t="s">
        <v>485</v>
      </c>
      <c r="D207" s="90">
        <v>400</v>
      </c>
      <c r="E207" s="90" t="s">
        <v>350</v>
      </c>
      <c r="F207" s="72">
        <f t="shared" si="7"/>
        <v>320</v>
      </c>
      <c r="G207" s="72">
        <v>208</v>
      </c>
      <c r="H207" s="72">
        <f t="shared" si="8"/>
        <v>112</v>
      </c>
    </row>
    <row r="208" spans="1:8" ht="38.25">
      <c r="A208" s="62" t="s">
        <v>800</v>
      </c>
      <c r="B208" s="61" t="s">
        <v>158</v>
      </c>
      <c r="C208" s="60" t="s">
        <v>485</v>
      </c>
      <c r="D208" s="90">
        <v>100</v>
      </c>
      <c r="E208" s="90" t="s">
        <v>351</v>
      </c>
      <c r="F208" s="72">
        <f t="shared" si="7"/>
        <v>80</v>
      </c>
      <c r="G208" s="72">
        <v>54</v>
      </c>
      <c r="H208" s="72">
        <f t="shared" si="8"/>
        <v>26</v>
      </c>
    </row>
    <row r="209" spans="1:8" ht="38.25">
      <c r="A209" s="62" t="s">
        <v>801</v>
      </c>
      <c r="B209" s="61" t="s">
        <v>158</v>
      </c>
      <c r="C209" s="60" t="s">
        <v>485</v>
      </c>
      <c r="D209" s="90">
        <v>63</v>
      </c>
      <c r="E209" s="90" t="s">
        <v>352</v>
      </c>
      <c r="F209" s="72">
        <f t="shared" si="7"/>
        <v>50.400000000000006</v>
      </c>
      <c r="G209" s="72">
        <v>28</v>
      </c>
      <c r="H209" s="72">
        <f t="shared" si="8"/>
        <v>22.400000000000006</v>
      </c>
    </row>
    <row r="210" spans="1:8" ht="38.25">
      <c r="A210" s="62" t="s">
        <v>802</v>
      </c>
      <c r="B210" s="61" t="s">
        <v>158</v>
      </c>
      <c r="C210" s="60" t="s">
        <v>485</v>
      </c>
      <c r="D210" s="90">
        <v>40</v>
      </c>
      <c r="E210" s="90" t="s">
        <v>353</v>
      </c>
      <c r="F210" s="72">
        <f t="shared" si="7"/>
        <v>32</v>
      </c>
      <c r="G210" s="72">
        <v>22</v>
      </c>
      <c r="H210" s="72">
        <f t="shared" si="8"/>
        <v>10</v>
      </c>
    </row>
    <row r="211" spans="1:8" ht="38.25">
      <c r="A211" s="62" t="s">
        <v>803</v>
      </c>
      <c r="B211" s="61" t="s">
        <v>158</v>
      </c>
      <c r="C211" s="60" t="s">
        <v>159</v>
      </c>
      <c r="D211" s="90">
        <v>63</v>
      </c>
      <c r="E211" s="90" t="s">
        <v>333</v>
      </c>
      <c r="F211" s="72">
        <f t="shared" si="7"/>
        <v>50.400000000000006</v>
      </c>
      <c r="G211" s="72">
        <v>32</v>
      </c>
      <c r="H211" s="72">
        <f t="shared" si="8"/>
        <v>18.400000000000006</v>
      </c>
    </row>
    <row r="212" spans="1:8" ht="38.25">
      <c r="A212" s="62" t="s">
        <v>804</v>
      </c>
      <c r="B212" s="61" t="s">
        <v>158</v>
      </c>
      <c r="C212" s="60" t="s">
        <v>485</v>
      </c>
      <c r="D212" s="90">
        <v>100</v>
      </c>
      <c r="E212" s="90" t="s">
        <v>335</v>
      </c>
      <c r="F212" s="72">
        <f t="shared" si="7"/>
        <v>80</v>
      </c>
      <c r="G212" s="72">
        <v>64</v>
      </c>
      <c r="H212" s="72">
        <f t="shared" si="8"/>
        <v>16</v>
      </c>
    </row>
    <row r="213" spans="1:8" ht="38.25">
      <c r="A213" s="62" t="s">
        <v>817</v>
      </c>
      <c r="B213" s="61" t="s">
        <v>158</v>
      </c>
      <c r="C213" s="60" t="s">
        <v>159</v>
      </c>
      <c r="D213" s="90">
        <v>63</v>
      </c>
      <c r="E213" s="90" t="s">
        <v>333</v>
      </c>
      <c r="F213" s="72">
        <f t="shared" si="7"/>
        <v>50.400000000000006</v>
      </c>
      <c r="G213" s="72">
        <v>40</v>
      </c>
      <c r="H213" s="72">
        <f t="shared" si="8"/>
        <v>10.400000000000006</v>
      </c>
    </row>
    <row r="214" spans="1:8" ht="38.25">
      <c r="A214" s="62" t="s">
        <v>818</v>
      </c>
      <c r="B214" s="61" t="s">
        <v>158</v>
      </c>
      <c r="C214" s="60" t="s">
        <v>159</v>
      </c>
      <c r="D214" s="90">
        <v>160</v>
      </c>
      <c r="E214" s="90" t="s">
        <v>354</v>
      </c>
      <c r="F214" s="72">
        <f t="shared" si="7"/>
        <v>128</v>
      </c>
      <c r="G214" s="72">
        <v>89</v>
      </c>
      <c r="H214" s="72">
        <f t="shared" si="8"/>
        <v>39</v>
      </c>
    </row>
    <row r="215" spans="1:8" ht="38.25">
      <c r="A215" s="62" t="s">
        <v>819</v>
      </c>
      <c r="B215" s="61" t="s">
        <v>158</v>
      </c>
      <c r="C215" s="60" t="s">
        <v>485</v>
      </c>
      <c r="D215" s="90">
        <v>63</v>
      </c>
      <c r="E215" s="90" t="s">
        <v>334</v>
      </c>
      <c r="F215" s="72">
        <f t="shared" si="7"/>
        <v>50.400000000000006</v>
      </c>
      <c r="G215" s="72">
        <v>32</v>
      </c>
      <c r="H215" s="72">
        <f t="shared" si="8"/>
        <v>18.400000000000006</v>
      </c>
    </row>
    <row r="216" spans="1:8" ht="38.25">
      <c r="A216" s="62" t="s">
        <v>820</v>
      </c>
      <c r="B216" s="61" t="s">
        <v>158</v>
      </c>
      <c r="C216" s="60" t="s">
        <v>159</v>
      </c>
      <c r="D216" s="90">
        <v>63</v>
      </c>
      <c r="E216" s="90" t="s">
        <v>333</v>
      </c>
      <c r="F216" s="72">
        <f t="shared" si="7"/>
        <v>50.400000000000006</v>
      </c>
      <c r="G216" s="72">
        <v>26</v>
      </c>
      <c r="H216" s="72">
        <f t="shared" si="8"/>
        <v>24.400000000000006</v>
      </c>
    </row>
    <row r="217" spans="1:8" ht="38.25">
      <c r="A217" s="62" t="s">
        <v>821</v>
      </c>
      <c r="B217" s="61" t="s">
        <v>158</v>
      </c>
      <c r="C217" s="60" t="s">
        <v>485</v>
      </c>
      <c r="D217" s="90">
        <v>63</v>
      </c>
      <c r="E217" s="90" t="s">
        <v>334</v>
      </c>
      <c r="F217" s="72">
        <f t="shared" si="7"/>
        <v>50.400000000000006</v>
      </c>
      <c r="G217" s="72">
        <v>38</v>
      </c>
      <c r="H217" s="72">
        <f t="shared" si="8"/>
        <v>12.400000000000006</v>
      </c>
    </row>
    <row r="218" spans="1:8" ht="38.25">
      <c r="A218" s="62" t="s">
        <v>822</v>
      </c>
      <c r="B218" s="61" t="s">
        <v>158</v>
      </c>
      <c r="C218" s="60" t="s">
        <v>159</v>
      </c>
      <c r="D218" s="90">
        <v>63</v>
      </c>
      <c r="E218" s="90" t="s">
        <v>333</v>
      </c>
      <c r="F218" s="72">
        <f t="shared" si="7"/>
        <v>50.400000000000006</v>
      </c>
      <c r="G218" s="72">
        <v>34</v>
      </c>
      <c r="H218" s="72">
        <f t="shared" si="8"/>
        <v>16.400000000000006</v>
      </c>
    </row>
    <row r="219" spans="1:8" ht="38.25">
      <c r="A219" s="62" t="s">
        <v>355</v>
      </c>
      <c r="B219" s="63" t="s">
        <v>158</v>
      </c>
      <c r="C219" s="62" t="s">
        <v>159</v>
      </c>
      <c r="D219" s="62">
        <v>100</v>
      </c>
      <c r="E219" s="62" t="s">
        <v>356</v>
      </c>
      <c r="F219" s="72">
        <f t="shared" si="7"/>
        <v>80</v>
      </c>
      <c r="G219" s="72">
        <v>62</v>
      </c>
      <c r="H219" s="72">
        <f t="shared" si="8"/>
        <v>18</v>
      </c>
    </row>
    <row r="220" spans="1:8" ht="38.25">
      <c r="A220" s="62" t="s">
        <v>357</v>
      </c>
      <c r="B220" s="63" t="s">
        <v>158</v>
      </c>
      <c r="C220" s="62" t="s">
        <v>159</v>
      </c>
      <c r="D220" s="62">
        <v>63</v>
      </c>
      <c r="E220" s="62" t="s">
        <v>358</v>
      </c>
      <c r="F220" s="72">
        <f t="shared" si="7"/>
        <v>50.400000000000006</v>
      </c>
      <c r="G220" s="72">
        <v>32</v>
      </c>
      <c r="H220" s="72">
        <f t="shared" si="8"/>
        <v>18.400000000000006</v>
      </c>
    </row>
    <row r="221" spans="1:8" ht="38.25">
      <c r="A221" s="62" t="s">
        <v>359</v>
      </c>
      <c r="B221" s="64" t="s">
        <v>158</v>
      </c>
      <c r="C221" s="65" t="s">
        <v>159</v>
      </c>
      <c r="D221" s="65">
        <v>100</v>
      </c>
      <c r="E221" s="62" t="s">
        <v>356</v>
      </c>
      <c r="F221" s="72">
        <f t="shared" si="7"/>
        <v>80</v>
      </c>
      <c r="G221" s="72">
        <v>62</v>
      </c>
      <c r="H221" s="72">
        <f t="shared" si="8"/>
        <v>18</v>
      </c>
    </row>
    <row r="222" spans="1:8" ht="38.25">
      <c r="A222" s="62" t="s">
        <v>360</v>
      </c>
      <c r="B222" s="64" t="s">
        <v>158</v>
      </c>
      <c r="C222" s="65" t="s">
        <v>159</v>
      </c>
      <c r="D222" s="65">
        <v>100</v>
      </c>
      <c r="E222" s="62" t="s">
        <v>356</v>
      </c>
      <c r="F222" s="72">
        <f t="shared" si="7"/>
        <v>80</v>
      </c>
      <c r="G222" s="72">
        <v>38</v>
      </c>
      <c r="H222" s="72">
        <f t="shared" si="8"/>
        <v>42</v>
      </c>
    </row>
    <row r="223" spans="1:8" ht="38.25">
      <c r="A223" s="62" t="s">
        <v>361</v>
      </c>
      <c r="B223" s="64" t="s">
        <v>158</v>
      </c>
      <c r="C223" s="65" t="s">
        <v>159</v>
      </c>
      <c r="D223" s="65">
        <v>100</v>
      </c>
      <c r="E223" s="62" t="s">
        <v>356</v>
      </c>
      <c r="F223" s="72">
        <f t="shared" si="7"/>
        <v>80</v>
      </c>
      <c r="G223" s="72">
        <v>44</v>
      </c>
      <c r="H223" s="72">
        <f t="shared" si="8"/>
        <v>36</v>
      </c>
    </row>
    <row r="224" spans="1:8" ht="38.25">
      <c r="A224" s="62" t="s">
        <v>362</v>
      </c>
      <c r="B224" s="64" t="s">
        <v>158</v>
      </c>
      <c r="C224" s="65" t="s">
        <v>159</v>
      </c>
      <c r="D224" s="65">
        <v>160</v>
      </c>
      <c r="E224" s="62" t="s">
        <v>363</v>
      </c>
      <c r="F224" s="72">
        <f t="shared" si="7"/>
        <v>128</v>
      </c>
      <c r="G224" s="72">
        <v>88</v>
      </c>
      <c r="H224" s="72">
        <f t="shared" si="8"/>
        <v>40</v>
      </c>
    </row>
    <row r="225" spans="1:8" ht="38.25">
      <c r="A225" s="62" t="s">
        <v>364</v>
      </c>
      <c r="B225" s="64" t="s">
        <v>158</v>
      </c>
      <c r="C225" s="65" t="s">
        <v>159</v>
      </c>
      <c r="D225" s="65">
        <v>250</v>
      </c>
      <c r="E225" s="62" t="s">
        <v>365</v>
      </c>
      <c r="F225" s="72">
        <f t="shared" si="7"/>
        <v>200</v>
      </c>
      <c r="G225" s="72">
        <v>134</v>
      </c>
      <c r="H225" s="72">
        <f t="shared" si="8"/>
        <v>66</v>
      </c>
    </row>
    <row r="226" spans="1:8" ht="38.25">
      <c r="A226" s="62" t="s">
        <v>366</v>
      </c>
      <c r="B226" s="64" t="s">
        <v>158</v>
      </c>
      <c r="C226" s="65" t="s">
        <v>159</v>
      </c>
      <c r="D226" s="65">
        <v>40</v>
      </c>
      <c r="E226" s="65" t="s">
        <v>367</v>
      </c>
      <c r="F226" s="72">
        <f t="shared" si="7"/>
        <v>32</v>
      </c>
      <c r="G226" s="72">
        <v>18</v>
      </c>
      <c r="H226" s="72">
        <f t="shared" si="8"/>
        <v>14</v>
      </c>
    </row>
    <row r="227" spans="1:8" ht="38.25">
      <c r="A227" s="62" t="s">
        <v>368</v>
      </c>
      <c r="B227" s="64" t="s">
        <v>158</v>
      </c>
      <c r="C227" s="65" t="s">
        <v>159</v>
      </c>
      <c r="D227" s="65">
        <v>100</v>
      </c>
      <c r="E227" s="65" t="s">
        <v>356</v>
      </c>
      <c r="F227" s="72">
        <f t="shared" si="7"/>
        <v>80</v>
      </c>
      <c r="G227" s="72">
        <v>54</v>
      </c>
      <c r="H227" s="72">
        <f t="shared" si="8"/>
        <v>26</v>
      </c>
    </row>
    <row r="228" spans="1:8" ht="38.25">
      <c r="A228" s="62" t="s">
        <v>369</v>
      </c>
      <c r="B228" s="64" t="s">
        <v>158</v>
      </c>
      <c r="C228" s="65" t="s">
        <v>159</v>
      </c>
      <c r="D228" s="65">
        <v>160</v>
      </c>
      <c r="E228" s="65" t="s">
        <v>370</v>
      </c>
      <c r="F228" s="72">
        <f t="shared" si="7"/>
        <v>128</v>
      </c>
      <c r="G228" s="72">
        <v>88</v>
      </c>
      <c r="H228" s="72">
        <f t="shared" si="8"/>
        <v>40</v>
      </c>
    </row>
    <row r="229" spans="1:8" ht="38.25">
      <c r="A229" s="62" t="s">
        <v>371</v>
      </c>
      <c r="B229" s="64" t="s">
        <v>158</v>
      </c>
      <c r="C229" s="65" t="s">
        <v>159</v>
      </c>
      <c r="D229" s="65">
        <v>100</v>
      </c>
      <c r="E229" s="65" t="s">
        <v>356</v>
      </c>
      <c r="F229" s="72">
        <f t="shared" si="7"/>
        <v>80</v>
      </c>
      <c r="G229" s="72">
        <v>54</v>
      </c>
      <c r="H229" s="72">
        <f t="shared" si="8"/>
        <v>26</v>
      </c>
    </row>
    <row r="230" spans="1:8" ht="38.25">
      <c r="A230" s="62" t="s">
        <v>372</v>
      </c>
      <c r="B230" s="64" t="s">
        <v>158</v>
      </c>
      <c r="C230" s="65" t="s">
        <v>159</v>
      </c>
      <c r="D230" s="65">
        <v>100</v>
      </c>
      <c r="E230" s="65" t="s">
        <v>356</v>
      </c>
      <c r="F230" s="72">
        <f t="shared" si="7"/>
        <v>80</v>
      </c>
      <c r="G230" s="72">
        <v>44</v>
      </c>
      <c r="H230" s="72">
        <f t="shared" si="8"/>
        <v>36</v>
      </c>
    </row>
    <row r="231" spans="1:8" ht="38.25">
      <c r="A231" s="62" t="s">
        <v>373</v>
      </c>
      <c r="B231" s="64" t="s">
        <v>158</v>
      </c>
      <c r="C231" s="65" t="s">
        <v>159</v>
      </c>
      <c r="D231" s="65">
        <v>100</v>
      </c>
      <c r="E231" s="65" t="s">
        <v>356</v>
      </c>
      <c r="F231" s="72">
        <f t="shared" si="7"/>
        <v>80</v>
      </c>
      <c r="G231" s="72">
        <v>56</v>
      </c>
      <c r="H231" s="72">
        <f t="shared" si="8"/>
        <v>24</v>
      </c>
    </row>
    <row r="232" spans="1:8" ht="38.25">
      <c r="A232" s="62" t="s">
        <v>374</v>
      </c>
      <c r="B232" s="64" t="s">
        <v>158</v>
      </c>
      <c r="C232" s="65" t="s">
        <v>159</v>
      </c>
      <c r="D232" s="65">
        <v>63</v>
      </c>
      <c r="E232" s="65" t="s">
        <v>358</v>
      </c>
      <c r="F232" s="72">
        <f t="shared" si="7"/>
        <v>50.400000000000006</v>
      </c>
      <c r="G232" s="72">
        <v>32</v>
      </c>
      <c r="H232" s="72">
        <f t="shared" si="8"/>
        <v>18.400000000000006</v>
      </c>
    </row>
    <row r="233" spans="1:8" ht="38.25">
      <c r="A233" s="62" t="s">
        <v>375</v>
      </c>
      <c r="B233" s="64" t="s">
        <v>158</v>
      </c>
      <c r="C233" s="65" t="s">
        <v>159</v>
      </c>
      <c r="D233" s="65">
        <v>100</v>
      </c>
      <c r="E233" s="65" t="s">
        <v>356</v>
      </c>
      <c r="F233" s="72">
        <f t="shared" si="7"/>
        <v>80</v>
      </c>
      <c r="G233" s="72">
        <v>44</v>
      </c>
      <c r="H233" s="72">
        <f t="shared" si="8"/>
        <v>36</v>
      </c>
    </row>
    <row r="234" spans="1:8" ht="38.25">
      <c r="A234" s="62" t="s">
        <v>376</v>
      </c>
      <c r="B234" s="64" t="s">
        <v>158</v>
      </c>
      <c r="C234" s="65" t="s">
        <v>159</v>
      </c>
      <c r="D234" s="65">
        <v>63</v>
      </c>
      <c r="E234" s="65" t="s">
        <v>358</v>
      </c>
      <c r="F234" s="72">
        <f t="shared" si="7"/>
        <v>50.400000000000006</v>
      </c>
      <c r="G234" s="72">
        <v>38</v>
      </c>
      <c r="H234" s="72">
        <f t="shared" si="8"/>
        <v>12.400000000000006</v>
      </c>
    </row>
    <row r="235" spans="1:8" ht="38.25">
      <c r="A235" s="62" t="s">
        <v>377</v>
      </c>
      <c r="B235" s="64" t="s">
        <v>158</v>
      </c>
      <c r="C235" s="65" t="s">
        <v>159</v>
      </c>
      <c r="D235" s="65">
        <v>63</v>
      </c>
      <c r="E235" s="65" t="s">
        <v>358</v>
      </c>
      <c r="F235" s="72">
        <f t="shared" si="7"/>
        <v>50.400000000000006</v>
      </c>
      <c r="G235" s="72">
        <v>32</v>
      </c>
      <c r="H235" s="72">
        <f t="shared" si="8"/>
        <v>18.400000000000006</v>
      </c>
    </row>
    <row r="236" spans="1:8" ht="38.25">
      <c r="A236" s="62" t="s">
        <v>378</v>
      </c>
      <c r="B236" s="64" t="s">
        <v>158</v>
      </c>
      <c r="C236" s="65" t="s">
        <v>159</v>
      </c>
      <c r="D236" s="65">
        <v>250</v>
      </c>
      <c r="E236" s="65" t="s">
        <v>365</v>
      </c>
      <c r="F236" s="72">
        <f t="shared" si="7"/>
        <v>200</v>
      </c>
      <c r="G236" s="72">
        <v>188</v>
      </c>
      <c r="H236" s="72">
        <f t="shared" si="8"/>
        <v>12</v>
      </c>
    </row>
    <row r="237" spans="1:8" ht="38.25">
      <c r="A237" s="62" t="s">
        <v>379</v>
      </c>
      <c r="B237" s="64" t="s">
        <v>158</v>
      </c>
      <c r="C237" s="65" t="s">
        <v>159</v>
      </c>
      <c r="D237" s="65">
        <v>250</v>
      </c>
      <c r="E237" s="65" t="s">
        <v>365</v>
      </c>
      <c r="F237" s="72">
        <f t="shared" si="7"/>
        <v>200</v>
      </c>
      <c r="G237" s="72">
        <v>134</v>
      </c>
      <c r="H237" s="72">
        <f t="shared" si="8"/>
        <v>66</v>
      </c>
    </row>
    <row r="238" spans="1:8" ht="38.25">
      <c r="A238" s="62" t="s">
        <v>380</v>
      </c>
      <c r="B238" s="64" t="s">
        <v>158</v>
      </c>
      <c r="C238" s="65" t="s">
        <v>159</v>
      </c>
      <c r="D238" s="65">
        <v>63</v>
      </c>
      <c r="E238" s="65" t="s">
        <v>358</v>
      </c>
      <c r="F238" s="72">
        <f t="shared" si="7"/>
        <v>50.400000000000006</v>
      </c>
      <c r="G238" s="72">
        <v>28</v>
      </c>
      <c r="H238" s="72">
        <f t="shared" si="8"/>
        <v>22.400000000000006</v>
      </c>
    </row>
    <row r="239" spans="1:8" ht="38.25">
      <c r="A239" s="62" t="s">
        <v>381</v>
      </c>
      <c r="B239" s="64" t="s">
        <v>158</v>
      </c>
      <c r="C239" s="65" t="s">
        <v>159</v>
      </c>
      <c r="D239" s="65">
        <v>63</v>
      </c>
      <c r="E239" s="65" t="s">
        <v>358</v>
      </c>
      <c r="F239" s="72">
        <f t="shared" si="7"/>
        <v>50.400000000000006</v>
      </c>
      <c r="G239" s="72">
        <v>32</v>
      </c>
      <c r="H239" s="72">
        <f t="shared" si="8"/>
        <v>18.400000000000006</v>
      </c>
    </row>
    <row r="240" spans="1:8" ht="38.25">
      <c r="A240" s="62" t="s">
        <v>382</v>
      </c>
      <c r="B240" s="64" t="s">
        <v>158</v>
      </c>
      <c r="C240" s="65" t="s">
        <v>485</v>
      </c>
      <c r="D240" s="65">
        <v>100</v>
      </c>
      <c r="E240" s="95" t="s">
        <v>768</v>
      </c>
      <c r="F240" s="72">
        <f t="shared" si="7"/>
        <v>80</v>
      </c>
      <c r="G240" s="72">
        <v>62</v>
      </c>
      <c r="H240" s="72">
        <f t="shared" si="8"/>
        <v>18</v>
      </c>
    </row>
    <row r="241" spans="1:8" ht="38.25">
      <c r="A241" s="62" t="s">
        <v>383</v>
      </c>
      <c r="B241" s="64" t="s">
        <v>158</v>
      </c>
      <c r="C241" s="65" t="s">
        <v>159</v>
      </c>
      <c r="D241" s="65">
        <v>63</v>
      </c>
      <c r="E241" s="65" t="s">
        <v>384</v>
      </c>
      <c r="F241" s="72">
        <f t="shared" si="7"/>
        <v>50.400000000000006</v>
      </c>
      <c r="G241" s="72">
        <v>36</v>
      </c>
      <c r="H241" s="72">
        <f t="shared" si="8"/>
        <v>14.400000000000006</v>
      </c>
    </row>
    <row r="242" spans="1:8" ht="38.25">
      <c r="A242" s="62" t="s">
        <v>385</v>
      </c>
      <c r="B242" s="64" t="s">
        <v>158</v>
      </c>
      <c r="C242" s="65" t="s">
        <v>159</v>
      </c>
      <c r="D242" s="65">
        <v>160</v>
      </c>
      <c r="E242" s="65" t="s">
        <v>363</v>
      </c>
      <c r="F242" s="72">
        <f t="shared" si="7"/>
        <v>128</v>
      </c>
      <c r="G242" s="72">
        <v>108</v>
      </c>
      <c r="H242" s="72">
        <f t="shared" si="8"/>
        <v>20</v>
      </c>
    </row>
    <row r="243" spans="1:8" ht="38.25">
      <c r="A243" s="62" t="s">
        <v>386</v>
      </c>
      <c r="B243" s="64" t="s">
        <v>158</v>
      </c>
      <c r="C243" s="65" t="s">
        <v>159</v>
      </c>
      <c r="D243" s="65">
        <v>63</v>
      </c>
      <c r="E243" s="65" t="s">
        <v>358</v>
      </c>
      <c r="F243" s="72">
        <f t="shared" si="7"/>
        <v>50.400000000000006</v>
      </c>
      <c r="G243" s="72">
        <v>30</v>
      </c>
      <c r="H243" s="72">
        <f t="shared" si="8"/>
        <v>20.400000000000006</v>
      </c>
    </row>
    <row r="244" spans="1:8" ht="38.25">
      <c r="A244" s="62" t="s">
        <v>387</v>
      </c>
      <c r="B244" s="64" t="s">
        <v>158</v>
      </c>
      <c r="C244" s="65" t="s">
        <v>159</v>
      </c>
      <c r="D244" s="65">
        <v>63</v>
      </c>
      <c r="E244" s="65" t="s">
        <v>388</v>
      </c>
      <c r="F244" s="72">
        <f t="shared" si="7"/>
        <v>50.400000000000006</v>
      </c>
      <c r="G244" s="72">
        <v>42</v>
      </c>
      <c r="H244" s="72">
        <f t="shared" si="8"/>
        <v>8.4000000000000057</v>
      </c>
    </row>
    <row r="245" spans="1:8" ht="38.25">
      <c r="A245" s="62" t="s">
        <v>389</v>
      </c>
      <c r="B245" s="64" t="s">
        <v>158</v>
      </c>
      <c r="C245" s="65" t="s">
        <v>159</v>
      </c>
      <c r="D245" s="65">
        <v>100</v>
      </c>
      <c r="E245" s="65" t="s">
        <v>390</v>
      </c>
      <c r="F245" s="72">
        <f t="shared" si="7"/>
        <v>80</v>
      </c>
      <c r="G245" s="72">
        <v>66</v>
      </c>
      <c r="H245" s="72">
        <f t="shared" si="8"/>
        <v>14</v>
      </c>
    </row>
    <row r="246" spans="1:8" ht="38.25">
      <c r="A246" s="62" t="s">
        <v>391</v>
      </c>
      <c r="B246" s="64" t="s">
        <v>158</v>
      </c>
      <c r="C246" s="65" t="s">
        <v>159</v>
      </c>
      <c r="D246" s="65">
        <v>63</v>
      </c>
      <c r="E246" s="65" t="s">
        <v>358</v>
      </c>
      <c r="F246" s="72">
        <f t="shared" si="7"/>
        <v>50.400000000000006</v>
      </c>
      <c r="G246" s="72">
        <v>44</v>
      </c>
      <c r="H246" s="72">
        <f t="shared" si="8"/>
        <v>6.4000000000000057</v>
      </c>
    </row>
    <row r="247" spans="1:8" ht="38.25">
      <c r="A247" s="62" t="s">
        <v>392</v>
      </c>
      <c r="B247" s="64" t="s">
        <v>158</v>
      </c>
      <c r="C247" s="65" t="s">
        <v>159</v>
      </c>
      <c r="D247" s="65">
        <v>250</v>
      </c>
      <c r="E247" s="65" t="s">
        <v>365</v>
      </c>
      <c r="F247" s="72">
        <f t="shared" si="7"/>
        <v>200</v>
      </c>
      <c r="G247" s="72">
        <v>168</v>
      </c>
      <c r="H247" s="72">
        <f t="shared" si="8"/>
        <v>32</v>
      </c>
    </row>
    <row r="248" spans="1:8" ht="38.25">
      <c r="A248" s="62" t="s">
        <v>393</v>
      </c>
      <c r="B248" s="64" t="s">
        <v>158</v>
      </c>
      <c r="C248" s="65" t="s">
        <v>159</v>
      </c>
      <c r="D248" s="65">
        <v>160</v>
      </c>
      <c r="E248" s="65" t="s">
        <v>363</v>
      </c>
      <c r="F248" s="72">
        <f t="shared" si="7"/>
        <v>128</v>
      </c>
      <c r="G248" s="72">
        <v>108</v>
      </c>
      <c r="H248" s="72">
        <f t="shared" si="8"/>
        <v>20</v>
      </c>
    </row>
    <row r="249" spans="1:8" ht="38.25">
      <c r="A249" s="62" t="s">
        <v>394</v>
      </c>
      <c r="B249" s="64" t="s">
        <v>158</v>
      </c>
      <c r="C249" s="65" t="s">
        <v>159</v>
      </c>
      <c r="D249" s="65">
        <v>63</v>
      </c>
      <c r="E249" s="65" t="s">
        <v>358</v>
      </c>
      <c r="F249" s="72">
        <f t="shared" ref="F249:F250" si="9">+D249*0.8</f>
        <v>50.400000000000006</v>
      </c>
      <c r="G249" s="72">
        <v>34</v>
      </c>
      <c r="H249" s="72">
        <f t="shared" si="8"/>
        <v>16.400000000000006</v>
      </c>
    </row>
    <row r="250" spans="1:8" ht="38.25">
      <c r="A250" s="62" t="s">
        <v>395</v>
      </c>
      <c r="B250" s="64" t="s">
        <v>158</v>
      </c>
      <c r="C250" s="65" t="s">
        <v>159</v>
      </c>
      <c r="D250" s="65">
        <v>63</v>
      </c>
      <c r="E250" s="65" t="s">
        <v>384</v>
      </c>
      <c r="F250" s="72">
        <f t="shared" si="9"/>
        <v>50.400000000000006</v>
      </c>
      <c r="G250" s="72">
        <v>22</v>
      </c>
      <c r="H250" s="72">
        <f t="shared" si="8"/>
        <v>28.400000000000006</v>
      </c>
    </row>
    <row r="251" spans="1:8">
      <c r="A251" s="175" t="s">
        <v>396</v>
      </c>
      <c r="B251" s="176"/>
      <c r="C251" s="176"/>
      <c r="D251" s="176"/>
      <c r="E251" s="176"/>
      <c r="F251" s="163"/>
      <c r="G251" s="163"/>
      <c r="H251" s="164"/>
    </row>
    <row r="252" spans="1:8" ht="38.25">
      <c r="A252" s="60" t="s">
        <v>397</v>
      </c>
      <c r="B252" s="64" t="s">
        <v>158</v>
      </c>
      <c r="C252" s="65" t="s">
        <v>159</v>
      </c>
      <c r="D252" s="65">
        <v>400</v>
      </c>
      <c r="E252" s="65" t="s">
        <v>398</v>
      </c>
      <c r="F252" s="72">
        <f t="shared" ref="F252:F303" si="10">+D252*0.8</f>
        <v>320</v>
      </c>
      <c r="G252" s="72">
        <v>202</v>
      </c>
      <c r="H252" s="72">
        <f t="shared" ref="H252:H303" si="11">+F252-G252</f>
        <v>118</v>
      </c>
    </row>
    <row r="253" spans="1:8" ht="38.25">
      <c r="A253" s="60" t="s">
        <v>399</v>
      </c>
      <c r="B253" s="64" t="s">
        <v>158</v>
      </c>
      <c r="C253" s="65" t="s">
        <v>159</v>
      </c>
      <c r="D253" s="65">
        <v>400</v>
      </c>
      <c r="E253" s="65" t="s">
        <v>400</v>
      </c>
      <c r="F253" s="72">
        <f t="shared" si="10"/>
        <v>320</v>
      </c>
      <c r="G253" s="72">
        <v>108</v>
      </c>
      <c r="H253" s="72">
        <f t="shared" si="11"/>
        <v>212</v>
      </c>
    </row>
    <row r="254" spans="1:8" ht="38.25">
      <c r="A254" s="60" t="s">
        <v>401</v>
      </c>
      <c r="B254" s="64" t="s">
        <v>158</v>
      </c>
      <c r="C254" s="65" t="s">
        <v>159</v>
      </c>
      <c r="D254" s="65">
        <v>160</v>
      </c>
      <c r="E254" s="65" t="s">
        <v>402</v>
      </c>
      <c r="F254" s="72">
        <f t="shared" si="10"/>
        <v>128</v>
      </c>
      <c r="G254" s="72">
        <v>98</v>
      </c>
      <c r="H254" s="72">
        <f t="shared" si="11"/>
        <v>30</v>
      </c>
    </row>
    <row r="255" spans="1:8" ht="38.25">
      <c r="A255" s="60" t="s">
        <v>403</v>
      </c>
      <c r="B255" s="64" t="s">
        <v>158</v>
      </c>
      <c r="C255" s="65" t="s">
        <v>159</v>
      </c>
      <c r="D255" s="65">
        <v>400</v>
      </c>
      <c r="E255" s="65" t="s">
        <v>398</v>
      </c>
      <c r="F255" s="72">
        <f t="shared" si="10"/>
        <v>320</v>
      </c>
      <c r="G255" s="72">
        <v>256</v>
      </c>
      <c r="H255" s="72">
        <f t="shared" si="11"/>
        <v>64</v>
      </c>
    </row>
    <row r="256" spans="1:8" ht="38.25">
      <c r="A256" s="60" t="s">
        <v>404</v>
      </c>
      <c r="B256" s="64" t="s">
        <v>158</v>
      </c>
      <c r="C256" s="65" t="s">
        <v>159</v>
      </c>
      <c r="D256" s="65">
        <v>250</v>
      </c>
      <c r="E256" s="65" t="s">
        <v>405</v>
      </c>
      <c r="F256" s="72">
        <f t="shared" si="10"/>
        <v>200</v>
      </c>
      <c r="G256" s="72">
        <v>88</v>
      </c>
      <c r="H256" s="72">
        <f t="shared" si="11"/>
        <v>112</v>
      </c>
    </row>
    <row r="257" spans="1:8" ht="38.25">
      <c r="A257" s="60" t="s">
        <v>406</v>
      </c>
      <c r="B257" s="64" t="s">
        <v>158</v>
      </c>
      <c r="C257" s="65" t="s">
        <v>159</v>
      </c>
      <c r="D257" s="65">
        <v>100</v>
      </c>
      <c r="E257" s="65" t="s">
        <v>407</v>
      </c>
      <c r="F257" s="72">
        <f t="shared" si="10"/>
        <v>80</v>
      </c>
      <c r="G257" s="72">
        <v>34</v>
      </c>
      <c r="H257" s="72">
        <f t="shared" si="11"/>
        <v>46</v>
      </c>
    </row>
    <row r="258" spans="1:8" ht="38.25">
      <c r="A258" s="60" t="s">
        <v>408</v>
      </c>
      <c r="B258" s="64" t="s">
        <v>158</v>
      </c>
      <c r="C258" s="65" t="s">
        <v>159</v>
      </c>
      <c r="D258" s="65">
        <v>400</v>
      </c>
      <c r="E258" s="65" t="s">
        <v>398</v>
      </c>
      <c r="F258" s="72">
        <f t="shared" si="10"/>
        <v>320</v>
      </c>
      <c r="G258" s="72">
        <v>244</v>
      </c>
      <c r="H258" s="72">
        <f t="shared" si="11"/>
        <v>76</v>
      </c>
    </row>
    <row r="259" spans="1:8" ht="38.25">
      <c r="A259" s="60" t="s">
        <v>409</v>
      </c>
      <c r="B259" s="64" t="s">
        <v>158</v>
      </c>
      <c r="C259" s="65" t="s">
        <v>159</v>
      </c>
      <c r="D259" s="65">
        <v>100</v>
      </c>
      <c r="E259" s="65" t="s">
        <v>407</v>
      </c>
      <c r="F259" s="72">
        <f t="shared" si="10"/>
        <v>80</v>
      </c>
      <c r="G259" s="72">
        <v>62</v>
      </c>
      <c r="H259" s="72">
        <f t="shared" si="11"/>
        <v>18</v>
      </c>
    </row>
    <row r="260" spans="1:8" ht="38.25">
      <c r="A260" s="60" t="s">
        <v>410</v>
      </c>
      <c r="B260" s="64" t="s">
        <v>158</v>
      </c>
      <c r="C260" s="65" t="s">
        <v>159</v>
      </c>
      <c r="D260" s="65">
        <v>400</v>
      </c>
      <c r="E260" s="65" t="s">
        <v>411</v>
      </c>
      <c r="F260" s="72">
        <f t="shared" si="10"/>
        <v>320</v>
      </c>
      <c r="G260" s="72">
        <v>154</v>
      </c>
      <c r="H260" s="72">
        <f t="shared" si="11"/>
        <v>166</v>
      </c>
    </row>
    <row r="261" spans="1:8" ht="38.25">
      <c r="A261" s="60" t="s">
        <v>412</v>
      </c>
      <c r="B261" s="64" t="s">
        <v>158</v>
      </c>
      <c r="C261" s="65" t="s">
        <v>159</v>
      </c>
      <c r="D261" s="65">
        <v>630</v>
      </c>
      <c r="E261" s="65" t="s">
        <v>413</v>
      </c>
      <c r="F261" s="72">
        <f t="shared" si="10"/>
        <v>504</v>
      </c>
      <c r="G261" s="72">
        <v>390</v>
      </c>
      <c r="H261" s="72">
        <f t="shared" si="11"/>
        <v>114</v>
      </c>
    </row>
    <row r="262" spans="1:8" ht="38.25">
      <c r="A262" s="60" t="s">
        <v>414</v>
      </c>
      <c r="B262" s="64" t="s">
        <v>158</v>
      </c>
      <c r="C262" s="65" t="s">
        <v>159</v>
      </c>
      <c r="D262" s="65">
        <v>400</v>
      </c>
      <c r="E262" s="65" t="s">
        <v>398</v>
      </c>
      <c r="F262" s="72">
        <f t="shared" si="10"/>
        <v>320</v>
      </c>
      <c r="G262" s="72">
        <v>188</v>
      </c>
      <c r="H262" s="72">
        <f t="shared" si="11"/>
        <v>132</v>
      </c>
    </row>
    <row r="263" spans="1:8" ht="38.25">
      <c r="A263" s="60" t="s">
        <v>415</v>
      </c>
      <c r="B263" s="64" t="s">
        <v>158</v>
      </c>
      <c r="C263" s="65" t="s">
        <v>159</v>
      </c>
      <c r="D263" s="65">
        <v>100</v>
      </c>
      <c r="E263" s="65" t="s">
        <v>416</v>
      </c>
      <c r="F263" s="72">
        <f t="shared" si="10"/>
        <v>80</v>
      </c>
      <c r="G263" s="72">
        <v>52</v>
      </c>
      <c r="H263" s="72">
        <f t="shared" si="11"/>
        <v>28</v>
      </c>
    </row>
    <row r="264" spans="1:8" ht="38.25">
      <c r="A264" s="60" t="s">
        <v>417</v>
      </c>
      <c r="B264" s="64" t="s">
        <v>158</v>
      </c>
      <c r="C264" s="65" t="s">
        <v>159</v>
      </c>
      <c r="D264" s="65">
        <v>250</v>
      </c>
      <c r="E264" s="65" t="s">
        <v>418</v>
      </c>
      <c r="F264" s="72">
        <f t="shared" si="10"/>
        <v>200</v>
      </c>
      <c r="G264" s="72">
        <v>164</v>
      </c>
      <c r="H264" s="72">
        <f t="shared" si="11"/>
        <v>36</v>
      </c>
    </row>
    <row r="265" spans="1:8" ht="38.25">
      <c r="A265" s="60" t="s">
        <v>419</v>
      </c>
      <c r="B265" s="64" t="s">
        <v>158</v>
      </c>
      <c r="C265" s="65" t="s">
        <v>159</v>
      </c>
      <c r="D265" s="65">
        <v>250</v>
      </c>
      <c r="E265" s="65" t="s">
        <v>420</v>
      </c>
      <c r="F265" s="72">
        <f t="shared" si="10"/>
        <v>200</v>
      </c>
      <c r="G265" s="72">
        <v>128</v>
      </c>
      <c r="H265" s="72">
        <f t="shared" si="11"/>
        <v>72</v>
      </c>
    </row>
    <row r="266" spans="1:8" ht="38.25">
      <c r="A266" s="60" t="s">
        <v>421</v>
      </c>
      <c r="B266" s="64" t="s">
        <v>158</v>
      </c>
      <c r="C266" s="65" t="s">
        <v>159</v>
      </c>
      <c r="D266" s="65">
        <v>100</v>
      </c>
      <c r="E266" s="65" t="s">
        <v>407</v>
      </c>
      <c r="F266" s="72">
        <f t="shared" si="10"/>
        <v>80</v>
      </c>
      <c r="G266" s="72">
        <v>36</v>
      </c>
      <c r="H266" s="72">
        <f t="shared" si="11"/>
        <v>44</v>
      </c>
    </row>
    <row r="267" spans="1:8" ht="38.25">
      <c r="A267" s="60" t="s">
        <v>422</v>
      </c>
      <c r="B267" s="64" t="s">
        <v>158</v>
      </c>
      <c r="C267" s="65" t="s">
        <v>159</v>
      </c>
      <c r="D267" s="65">
        <v>400</v>
      </c>
      <c r="E267" s="65" t="s">
        <v>398</v>
      </c>
      <c r="F267" s="72">
        <f t="shared" si="10"/>
        <v>320</v>
      </c>
      <c r="G267" s="72">
        <v>244</v>
      </c>
      <c r="H267" s="72">
        <f t="shared" si="11"/>
        <v>76</v>
      </c>
    </row>
    <row r="268" spans="1:8" ht="38.25">
      <c r="A268" s="60" t="s">
        <v>423</v>
      </c>
      <c r="B268" s="64" t="s">
        <v>158</v>
      </c>
      <c r="C268" s="65" t="s">
        <v>159</v>
      </c>
      <c r="D268" s="65">
        <v>100</v>
      </c>
      <c r="E268" s="65" t="s">
        <v>407</v>
      </c>
      <c r="F268" s="72">
        <f t="shared" si="10"/>
        <v>80</v>
      </c>
      <c r="G268" s="72">
        <v>52</v>
      </c>
      <c r="H268" s="72">
        <f t="shared" si="11"/>
        <v>28</v>
      </c>
    </row>
    <row r="269" spans="1:8" ht="38.25">
      <c r="A269" s="60" t="s">
        <v>424</v>
      </c>
      <c r="B269" s="64" t="s">
        <v>158</v>
      </c>
      <c r="C269" s="65" t="s">
        <v>159</v>
      </c>
      <c r="D269" s="65">
        <v>100</v>
      </c>
      <c r="E269" s="65" t="s">
        <v>407</v>
      </c>
      <c r="F269" s="72">
        <f t="shared" si="10"/>
        <v>80</v>
      </c>
      <c r="G269" s="72">
        <v>48</v>
      </c>
      <c r="H269" s="72">
        <f t="shared" si="11"/>
        <v>32</v>
      </c>
    </row>
    <row r="270" spans="1:8" ht="38.25">
      <c r="A270" s="60" t="s">
        <v>425</v>
      </c>
      <c r="B270" s="64" t="s">
        <v>158</v>
      </c>
      <c r="C270" s="65" t="s">
        <v>159</v>
      </c>
      <c r="D270" s="65">
        <v>100</v>
      </c>
      <c r="E270" s="65" t="s">
        <v>407</v>
      </c>
      <c r="F270" s="72">
        <f t="shared" si="10"/>
        <v>80</v>
      </c>
      <c r="G270" s="72">
        <v>60</v>
      </c>
      <c r="H270" s="72">
        <f t="shared" si="11"/>
        <v>20</v>
      </c>
    </row>
    <row r="271" spans="1:8" ht="38.25">
      <c r="A271" s="60" t="s">
        <v>426</v>
      </c>
      <c r="B271" s="64" t="s">
        <v>158</v>
      </c>
      <c r="C271" s="65" t="s">
        <v>159</v>
      </c>
      <c r="D271" s="65">
        <v>63</v>
      </c>
      <c r="E271" s="65" t="s">
        <v>427</v>
      </c>
      <c r="F271" s="72">
        <f t="shared" si="10"/>
        <v>50.400000000000006</v>
      </c>
      <c r="G271" s="72">
        <v>32</v>
      </c>
      <c r="H271" s="72">
        <f t="shared" si="11"/>
        <v>18.400000000000006</v>
      </c>
    </row>
    <row r="272" spans="1:8" ht="38.25">
      <c r="A272" s="60" t="s">
        <v>428</v>
      </c>
      <c r="B272" s="64" t="s">
        <v>158</v>
      </c>
      <c r="C272" s="65" t="s">
        <v>159</v>
      </c>
      <c r="D272" s="65">
        <v>100</v>
      </c>
      <c r="E272" s="65" t="s">
        <v>407</v>
      </c>
      <c r="F272" s="72">
        <f t="shared" si="10"/>
        <v>80</v>
      </c>
      <c r="G272" s="72">
        <v>60</v>
      </c>
      <c r="H272" s="72">
        <f t="shared" si="11"/>
        <v>20</v>
      </c>
    </row>
    <row r="273" spans="1:8" ht="38.25">
      <c r="A273" s="60" t="s">
        <v>429</v>
      </c>
      <c r="B273" s="64" t="s">
        <v>158</v>
      </c>
      <c r="C273" s="65" t="s">
        <v>159</v>
      </c>
      <c r="D273" s="65">
        <v>40</v>
      </c>
      <c r="E273" s="65" t="s">
        <v>430</v>
      </c>
      <c r="F273" s="72">
        <f t="shared" si="10"/>
        <v>32</v>
      </c>
      <c r="G273" s="72">
        <v>18</v>
      </c>
      <c r="H273" s="72">
        <f t="shared" si="11"/>
        <v>14</v>
      </c>
    </row>
    <row r="274" spans="1:8" ht="38.25">
      <c r="A274" s="60" t="s">
        <v>431</v>
      </c>
      <c r="B274" s="64" t="s">
        <v>158</v>
      </c>
      <c r="C274" s="65" t="s">
        <v>159</v>
      </c>
      <c r="D274" s="65">
        <v>160</v>
      </c>
      <c r="E274" s="65" t="s">
        <v>432</v>
      </c>
      <c r="F274" s="72">
        <f t="shared" si="10"/>
        <v>128</v>
      </c>
      <c r="G274" s="72">
        <v>108</v>
      </c>
      <c r="H274" s="72">
        <f t="shared" si="11"/>
        <v>20</v>
      </c>
    </row>
    <row r="275" spans="1:8" ht="38.25">
      <c r="A275" s="60" t="s">
        <v>433</v>
      </c>
      <c r="B275" s="64" t="s">
        <v>158</v>
      </c>
      <c r="C275" s="65" t="s">
        <v>159</v>
      </c>
      <c r="D275" s="65">
        <v>40</v>
      </c>
      <c r="E275" s="65" t="s">
        <v>434</v>
      </c>
      <c r="F275" s="72">
        <f t="shared" si="10"/>
        <v>32</v>
      </c>
      <c r="G275" s="72">
        <v>22</v>
      </c>
      <c r="H275" s="72">
        <f t="shared" si="11"/>
        <v>10</v>
      </c>
    </row>
    <row r="276" spans="1:8" ht="38.25">
      <c r="A276" s="60" t="s">
        <v>435</v>
      </c>
      <c r="B276" s="64" t="s">
        <v>158</v>
      </c>
      <c r="C276" s="65" t="s">
        <v>159</v>
      </c>
      <c r="D276" s="65">
        <v>250</v>
      </c>
      <c r="E276" s="65" t="s">
        <v>420</v>
      </c>
      <c r="F276" s="72">
        <f t="shared" si="10"/>
        <v>200</v>
      </c>
      <c r="G276" s="72">
        <v>154</v>
      </c>
      <c r="H276" s="72">
        <f t="shared" si="11"/>
        <v>46</v>
      </c>
    </row>
    <row r="277" spans="1:8" ht="38.25">
      <c r="A277" s="60" t="s">
        <v>436</v>
      </c>
      <c r="B277" s="64" t="s">
        <v>158</v>
      </c>
      <c r="C277" s="65" t="s">
        <v>159</v>
      </c>
      <c r="D277" s="65">
        <v>63</v>
      </c>
      <c r="E277" s="65" t="s">
        <v>437</v>
      </c>
      <c r="F277" s="72">
        <f t="shared" si="10"/>
        <v>50.400000000000006</v>
      </c>
      <c r="G277" s="72">
        <v>37</v>
      </c>
      <c r="H277" s="72">
        <f t="shared" si="11"/>
        <v>13.400000000000006</v>
      </c>
    </row>
    <row r="278" spans="1:8" ht="38.25">
      <c r="A278" s="60" t="s">
        <v>438</v>
      </c>
      <c r="B278" s="64" t="s">
        <v>158</v>
      </c>
      <c r="C278" s="65" t="s">
        <v>159</v>
      </c>
      <c r="D278" s="65">
        <v>250</v>
      </c>
      <c r="E278" s="65" t="s">
        <v>405</v>
      </c>
      <c r="F278" s="72">
        <f t="shared" si="10"/>
        <v>200</v>
      </c>
      <c r="G278" s="72">
        <v>159</v>
      </c>
      <c r="H278" s="72">
        <f t="shared" si="11"/>
        <v>41</v>
      </c>
    </row>
    <row r="279" spans="1:8" ht="38.25">
      <c r="A279" s="60" t="s">
        <v>439</v>
      </c>
      <c r="B279" s="64" t="s">
        <v>158</v>
      </c>
      <c r="C279" s="65" t="s">
        <v>159</v>
      </c>
      <c r="D279" s="65">
        <v>100</v>
      </c>
      <c r="E279" s="65" t="s">
        <v>402</v>
      </c>
      <c r="F279" s="72">
        <f t="shared" si="10"/>
        <v>80</v>
      </c>
      <c r="G279" s="72">
        <v>60</v>
      </c>
      <c r="H279" s="72">
        <f t="shared" si="11"/>
        <v>20</v>
      </c>
    </row>
    <row r="280" spans="1:8" ht="38.25">
      <c r="A280" s="60" t="s">
        <v>440</v>
      </c>
      <c r="B280" s="64" t="s">
        <v>158</v>
      </c>
      <c r="C280" s="65" t="s">
        <v>159</v>
      </c>
      <c r="D280" s="65">
        <v>160</v>
      </c>
      <c r="E280" s="95" t="s">
        <v>767</v>
      </c>
      <c r="F280" s="72">
        <f t="shared" si="10"/>
        <v>128</v>
      </c>
      <c r="G280" s="72">
        <v>96</v>
      </c>
      <c r="H280" s="72">
        <f t="shared" si="11"/>
        <v>32</v>
      </c>
    </row>
    <row r="281" spans="1:8" ht="38.25">
      <c r="A281" s="60" t="s">
        <v>441</v>
      </c>
      <c r="B281" s="64" t="s">
        <v>158</v>
      </c>
      <c r="C281" s="65" t="s">
        <v>159</v>
      </c>
      <c r="D281" s="65">
        <v>400</v>
      </c>
      <c r="E281" s="65" t="s">
        <v>398</v>
      </c>
      <c r="F281" s="72">
        <f t="shared" si="10"/>
        <v>320</v>
      </c>
      <c r="G281" s="72">
        <v>266</v>
      </c>
      <c r="H281" s="72">
        <f t="shared" si="11"/>
        <v>54</v>
      </c>
    </row>
    <row r="282" spans="1:8" ht="38.25">
      <c r="A282" s="60" t="s">
        <v>442</v>
      </c>
      <c r="B282" s="64" t="s">
        <v>158</v>
      </c>
      <c r="C282" s="65" t="s">
        <v>159</v>
      </c>
      <c r="D282" s="65">
        <v>160</v>
      </c>
      <c r="E282" s="65" t="s">
        <v>402</v>
      </c>
      <c r="F282" s="72">
        <f t="shared" si="10"/>
        <v>128</v>
      </c>
      <c r="G282" s="72">
        <v>101</v>
      </c>
      <c r="H282" s="72">
        <f t="shared" si="11"/>
        <v>27</v>
      </c>
    </row>
    <row r="283" spans="1:8" ht="38.25">
      <c r="A283" s="60" t="s">
        <v>443</v>
      </c>
      <c r="B283" s="64" t="s">
        <v>158</v>
      </c>
      <c r="C283" s="65" t="s">
        <v>159</v>
      </c>
      <c r="D283" s="65">
        <v>160</v>
      </c>
      <c r="E283" s="65" t="s">
        <v>444</v>
      </c>
      <c r="F283" s="72">
        <f t="shared" si="10"/>
        <v>128</v>
      </c>
      <c r="G283" s="72">
        <v>87</v>
      </c>
      <c r="H283" s="72">
        <f t="shared" si="11"/>
        <v>41</v>
      </c>
    </row>
    <row r="284" spans="1:8" ht="38.25">
      <c r="A284" s="60" t="s">
        <v>445</v>
      </c>
      <c r="B284" s="64" t="s">
        <v>158</v>
      </c>
      <c r="C284" s="65" t="s">
        <v>159</v>
      </c>
      <c r="D284" s="65">
        <v>160</v>
      </c>
      <c r="E284" s="65" t="s">
        <v>432</v>
      </c>
      <c r="F284" s="72">
        <f t="shared" si="10"/>
        <v>128</v>
      </c>
      <c r="G284" s="72">
        <v>69</v>
      </c>
      <c r="H284" s="72">
        <f t="shared" si="11"/>
        <v>59</v>
      </c>
    </row>
    <row r="285" spans="1:8" ht="38.25">
      <c r="A285" s="60" t="s">
        <v>446</v>
      </c>
      <c r="B285" s="64" t="s">
        <v>158</v>
      </c>
      <c r="C285" s="65" t="s">
        <v>159</v>
      </c>
      <c r="D285" s="65">
        <v>400</v>
      </c>
      <c r="E285" s="65" t="s">
        <v>411</v>
      </c>
      <c r="F285" s="72">
        <f t="shared" si="10"/>
        <v>320</v>
      </c>
      <c r="G285" s="72">
        <v>247</v>
      </c>
      <c r="H285" s="72">
        <f t="shared" si="11"/>
        <v>73</v>
      </c>
    </row>
    <row r="286" spans="1:8" ht="38.25">
      <c r="A286" s="60" t="s">
        <v>447</v>
      </c>
      <c r="B286" s="64" t="s">
        <v>158</v>
      </c>
      <c r="C286" s="65" t="s">
        <v>159</v>
      </c>
      <c r="D286" s="65">
        <v>100</v>
      </c>
      <c r="E286" s="65" t="s">
        <v>407</v>
      </c>
      <c r="F286" s="72">
        <f t="shared" si="10"/>
        <v>80</v>
      </c>
      <c r="G286" s="72">
        <v>60</v>
      </c>
      <c r="H286" s="72">
        <f t="shared" si="11"/>
        <v>20</v>
      </c>
    </row>
    <row r="287" spans="1:8" ht="38.25">
      <c r="A287" s="60" t="s">
        <v>448</v>
      </c>
      <c r="B287" s="64" t="s">
        <v>158</v>
      </c>
      <c r="C287" s="65" t="s">
        <v>159</v>
      </c>
      <c r="D287" s="65">
        <v>100</v>
      </c>
      <c r="E287" s="65" t="s">
        <v>416</v>
      </c>
      <c r="F287" s="72">
        <f t="shared" si="10"/>
        <v>80</v>
      </c>
      <c r="G287" s="72">
        <v>46</v>
      </c>
      <c r="H287" s="72">
        <f t="shared" si="11"/>
        <v>34</v>
      </c>
    </row>
    <row r="288" spans="1:8" ht="38.25">
      <c r="A288" s="60" t="s">
        <v>449</v>
      </c>
      <c r="B288" s="64" t="s">
        <v>158</v>
      </c>
      <c r="C288" s="65" t="s">
        <v>159</v>
      </c>
      <c r="D288" s="65">
        <v>100</v>
      </c>
      <c r="E288" s="65" t="s">
        <v>418</v>
      </c>
      <c r="F288" s="72">
        <f t="shared" si="10"/>
        <v>80</v>
      </c>
      <c r="G288" s="72">
        <v>64</v>
      </c>
      <c r="H288" s="72">
        <f t="shared" si="11"/>
        <v>16</v>
      </c>
    </row>
    <row r="289" spans="1:8" ht="38.25">
      <c r="A289" s="60" t="s">
        <v>450</v>
      </c>
      <c r="B289" s="64" t="s">
        <v>158</v>
      </c>
      <c r="C289" s="65" t="s">
        <v>159</v>
      </c>
      <c r="D289" s="65">
        <v>160</v>
      </c>
      <c r="E289" s="65" t="s">
        <v>402</v>
      </c>
      <c r="F289" s="72">
        <f t="shared" si="10"/>
        <v>128</v>
      </c>
      <c r="G289" s="72">
        <v>102</v>
      </c>
      <c r="H289" s="72">
        <f t="shared" si="11"/>
        <v>26</v>
      </c>
    </row>
    <row r="290" spans="1:8" ht="38.25">
      <c r="A290" s="60" t="s">
        <v>451</v>
      </c>
      <c r="B290" s="64" t="s">
        <v>158</v>
      </c>
      <c r="C290" s="65" t="s">
        <v>159</v>
      </c>
      <c r="D290" s="65">
        <v>400</v>
      </c>
      <c r="E290" s="65" t="s">
        <v>411</v>
      </c>
      <c r="F290" s="72">
        <f t="shared" si="10"/>
        <v>320</v>
      </c>
      <c r="G290" s="72">
        <v>188</v>
      </c>
      <c r="H290" s="72">
        <f t="shared" si="11"/>
        <v>132</v>
      </c>
    </row>
    <row r="291" spans="1:8" ht="38.25">
      <c r="A291" s="60" t="s">
        <v>452</v>
      </c>
      <c r="B291" s="64" t="s">
        <v>158</v>
      </c>
      <c r="C291" s="65" t="s">
        <v>159</v>
      </c>
      <c r="D291" s="65">
        <v>100</v>
      </c>
      <c r="E291" s="65" t="s">
        <v>407</v>
      </c>
      <c r="F291" s="72">
        <f t="shared" si="10"/>
        <v>80</v>
      </c>
      <c r="G291" s="72">
        <v>41</v>
      </c>
      <c r="H291" s="72">
        <f t="shared" si="11"/>
        <v>39</v>
      </c>
    </row>
    <row r="292" spans="1:8" ht="38.25">
      <c r="A292" s="60" t="s">
        <v>453</v>
      </c>
      <c r="B292" s="64" t="s">
        <v>158</v>
      </c>
      <c r="C292" s="65" t="s">
        <v>485</v>
      </c>
      <c r="D292" s="65">
        <v>1000</v>
      </c>
      <c r="E292" s="65" t="s">
        <v>454</v>
      </c>
      <c r="F292" s="72">
        <f t="shared" si="10"/>
        <v>800</v>
      </c>
      <c r="G292" s="72">
        <v>640</v>
      </c>
      <c r="H292" s="72">
        <f t="shared" si="11"/>
        <v>160</v>
      </c>
    </row>
    <row r="293" spans="1:8" ht="38.25">
      <c r="A293" s="60" t="s">
        <v>455</v>
      </c>
      <c r="B293" s="64" t="s">
        <v>158</v>
      </c>
      <c r="C293" s="65" t="s">
        <v>159</v>
      </c>
      <c r="D293" s="65">
        <v>1000</v>
      </c>
      <c r="E293" s="65" t="s">
        <v>456</v>
      </c>
      <c r="F293" s="72">
        <f t="shared" si="10"/>
        <v>800</v>
      </c>
      <c r="G293" s="72">
        <v>720</v>
      </c>
      <c r="H293" s="72">
        <f t="shared" si="11"/>
        <v>80</v>
      </c>
    </row>
    <row r="294" spans="1:8" ht="38.25">
      <c r="A294" s="60" t="s">
        <v>457</v>
      </c>
      <c r="B294" s="64" t="s">
        <v>158</v>
      </c>
      <c r="C294" s="65" t="s">
        <v>159</v>
      </c>
      <c r="D294" s="65">
        <v>1000</v>
      </c>
      <c r="E294" s="65" t="s">
        <v>458</v>
      </c>
      <c r="F294" s="72">
        <f t="shared" si="10"/>
        <v>800</v>
      </c>
      <c r="G294" s="72">
        <v>698</v>
      </c>
      <c r="H294" s="72">
        <f t="shared" si="11"/>
        <v>102</v>
      </c>
    </row>
    <row r="295" spans="1:8" ht="38.25">
      <c r="A295" s="60" t="s">
        <v>457</v>
      </c>
      <c r="B295" s="64" t="s">
        <v>158</v>
      </c>
      <c r="C295" s="65" t="s">
        <v>159</v>
      </c>
      <c r="D295" s="65">
        <v>1000</v>
      </c>
      <c r="E295" s="65" t="s">
        <v>458</v>
      </c>
      <c r="F295" s="72">
        <f t="shared" si="10"/>
        <v>800</v>
      </c>
      <c r="G295" s="72">
        <v>722</v>
      </c>
      <c r="H295" s="72">
        <f t="shared" si="11"/>
        <v>78</v>
      </c>
    </row>
    <row r="296" spans="1:8" ht="38.25">
      <c r="A296" s="60" t="s">
        <v>459</v>
      </c>
      <c r="B296" s="64" t="s">
        <v>158</v>
      </c>
      <c r="C296" s="65" t="s">
        <v>159</v>
      </c>
      <c r="D296" s="65">
        <v>250</v>
      </c>
      <c r="E296" s="65" t="s">
        <v>418</v>
      </c>
      <c r="F296" s="72">
        <f t="shared" si="10"/>
        <v>200</v>
      </c>
      <c r="G296" s="72">
        <v>167</v>
      </c>
      <c r="H296" s="72">
        <f t="shared" si="11"/>
        <v>33</v>
      </c>
    </row>
    <row r="297" spans="1:8" ht="38.25">
      <c r="A297" s="60" t="s">
        <v>460</v>
      </c>
      <c r="B297" s="64" t="s">
        <v>158</v>
      </c>
      <c r="C297" s="65" t="s">
        <v>159</v>
      </c>
      <c r="D297" s="65">
        <v>1000</v>
      </c>
      <c r="E297" s="65" t="s">
        <v>461</v>
      </c>
      <c r="F297" s="72">
        <f t="shared" si="10"/>
        <v>800</v>
      </c>
      <c r="G297" s="72">
        <v>732</v>
      </c>
      <c r="H297" s="72">
        <f t="shared" si="11"/>
        <v>68</v>
      </c>
    </row>
    <row r="298" spans="1:8" ht="38.25">
      <c r="A298" s="60" t="s">
        <v>462</v>
      </c>
      <c r="B298" s="64" t="s">
        <v>158</v>
      </c>
      <c r="C298" s="65" t="s">
        <v>485</v>
      </c>
      <c r="D298" s="65">
        <v>1000</v>
      </c>
      <c r="E298" s="65" t="s">
        <v>454</v>
      </c>
      <c r="F298" s="72">
        <f t="shared" si="10"/>
        <v>800</v>
      </c>
      <c r="G298" s="72">
        <v>708</v>
      </c>
      <c r="H298" s="72">
        <f t="shared" si="11"/>
        <v>92</v>
      </c>
    </row>
    <row r="299" spans="1:8" ht="38.25">
      <c r="A299" s="60" t="s">
        <v>463</v>
      </c>
      <c r="B299" s="64" t="s">
        <v>158</v>
      </c>
      <c r="C299" s="65" t="s">
        <v>485</v>
      </c>
      <c r="D299" s="65">
        <v>1000</v>
      </c>
      <c r="E299" s="65" t="s">
        <v>454</v>
      </c>
      <c r="F299" s="72">
        <f t="shared" si="10"/>
        <v>800</v>
      </c>
      <c r="G299" s="72">
        <v>680</v>
      </c>
      <c r="H299" s="72">
        <f t="shared" si="11"/>
        <v>120</v>
      </c>
    </row>
    <row r="300" spans="1:8" ht="38.25">
      <c r="A300" s="60" t="s">
        <v>464</v>
      </c>
      <c r="B300" s="64" t="s">
        <v>158</v>
      </c>
      <c r="C300" s="65" t="s">
        <v>485</v>
      </c>
      <c r="D300" s="65">
        <v>1000</v>
      </c>
      <c r="E300" s="65" t="s">
        <v>454</v>
      </c>
      <c r="F300" s="72">
        <f t="shared" si="10"/>
        <v>800</v>
      </c>
      <c r="G300" s="72">
        <v>560</v>
      </c>
      <c r="H300" s="72">
        <f t="shared" si="11"/>
        <v>240</v>
      </c>
    </row>
    <row r="301" spans="1:8" ht="38.25">
      <c r="A301" s="60" t="s">
        <v>465</v>
      </c>
      <c r="B301" s="64" t="s">
        <v>158</v>
      </c>
      <c r="C301" s="65" t="s">
        <v>485</v>
      </c>
      <c r="D301" s="65">
        <v>1000</v>
      </c>
      <c r="E301" s="65" t="s">
        <v>454</v>
      </c>
      <c r="F301" s="72">
        <f t="shared" si="10"/>
        <v>800</v>
      </c>
      <c r="G301" s="72">
        <v>664</v>
      </c>
      <c r="H301" s="72">
        <f t="shared" si="11"/>
        <v>136</v>
      </c>
    </row>
    <row r="302" spans="1:8" ht="38.25">
      <c r="A302" s="60" t="s">
        <v>466</v>
      </c>
      <c r="B302" s="64" t="s">
        <v>158</v>
      </c>
      <c r="C302" s="65" t="s">
        <v>485</v>
      </c>
      <c r="D302" s="65">
        <v>1000</v>
      </c>
      <c r="E302" s="65" t="s">
        <v>454</v>
      </c>
      <c r="F302" s="72">
        <f t="shared" si="10"/>
        <v>800</v>
      </c>
      <c r="G302" s="72">
        <v>741</v>
      </c>
      <c r="H302" s="72">
        <f t="shared" si="11"/>
        <v>59</v>
      </c>
    </row>
    <row r="303" spans="1:8" ht="38.25">
      <c r="A303" s="60" t="s">
        <v>467</v>
      </c>
      <c r="B303" s="64" t="s">
        <v>158</v>
      </c>
      <c r="C303" s="65" t="s">
        <v>485</v>
      </c>
      <c r="D303" s="65">
        <v>1000</v>
      </c>
      <c r="E303" s="65" t="s">
        <v>454</v>
      </c>
      <c r="F303" s="72">
        <f t="shared" si="10"/>
        <v>800</v>
      </c>
      <c r="G303" s="72">
        <v>644</v>
      </c>
      <c r="H303" s="72">
        <f t="shared" si="11"/>
        <v>156</v>
      </c>
    </row>
    <row r="304" spans="1:8">
      <c r="A304" s="161" t="s">
        <v>468</v>
      </c>
      <c r="B304" s="162"/>
      <c r="C304" s="162"/>
      <c r="D304" s="162"/>
      <c r="E304" s="162"/>
      <c r="F304" s="163"/>
      <c r="G304" s="163"/>
      <c r="H304" s="164"/>
    </row>
    <row r="305" spans="1:8" ht="38.25">
      <c r="A305" s="65" t="s">
        <v>469</v>
      </c>
      <c r="B305" s="64" t="s">
        <v>158</v>
      </c>
      <c r="C305" s="65" t="s">
        <v>159</v>
      </c>
      <c r="D305" s="65">
        <v>160</v>
      </c>
      <c r="E305" s="60" t="s">
        <v>354</v>
      </c>
      <c r="F305" s="72">
        <f t="shared" ref="F305:F368" si="12">+D305*0.8</f>
        <v>128</v>
      </c>
      <c r="G305" s="72">
        <v>88</v>
      </c>
      <c r="H305" s="72">
        <f t="shared" ref="H305:H368" si="13">+F305-G305</f>
        <v>40</v>
      </c>
    </row>
    <row r="306" spans="1:8" ht="38.25">
      <c r="A306" s="65" t="s">
        <v>470</v>
      </c>
      <c r="B306" s="64" t="s">
        <v>158</v>
      </c>
      <c r="C306" s="65" t="s">
        <v>159</v>
      </c>
      <c r="D306" s="65">
        <v>160</v>
      </c>
      <c r="E306" s="60" t="s">
        <v>363</v>
      </c>
      <c r="F306" s="72">
        <f t="shared" si="12"/>
        <v>128</v>
      </c>
      <c r="G306" s="72">
        <v>91</v>
      </c>
      <c r="H306" s="72">
        <f t="shared" si="13"/>
        <v>37</v>
      </c>
    </row>
    <row r="307" spans="1:8" ht="38.25">
      <c r="A307" s="65" t="s">
        <v>471</v>
      </c>
      <c r="B307" s="64" t="s">
        <v>158</v>
      </c>
      <c r="C307" s="65" t="s">
        <v>159</v>
      </c>
      <c r="D307" s="65">
        <v>63</v>
      </c>
      <c r="E307" s="65" t="s">
        <v>472</v>
      </c>
      <c r="F307" s="72">
        <f t="shared" si="12"/>
        <v>50.400000000000006</v>
      </c>
      <c r="G307" s="72">
        <v>32</v>
      </c>
      <c r="H307" s="72">
        <f t="shared" si="13"/>
        <v>18.400000000000006</v>
      </c>
    </row>
    <row r="308" spans="1:8" ht="38.25">
      <c r="A308" s="60" t="s">
        <v>473</v>
      </c>
      <c r="B308" s="61" t="s">
        <v>158</v>
      </c>
      <c r="C308" s="60" t="s">
        <v>159</v>
      </c>
      <c r="D308" s="60">
        <v>63</v>
      </c>
      <c r="E308" s="60" t="s">
        <v>474</v>
      </c>
      <c r="F308" s="72">
        <f t="shared" si="12"/>
        <v>50.400000000000006</v>
      </c>
      <c r="G308" s="72">
        <v>38</v>
      </c>
      <c r="H308" s="72">
        <f t="shared" si="13"/>
        <v>12.400000000000006</v>
      </c>
    </row>
    <row r="309" spans="1:8" ht="38.25">
      <c r="A309" s="60" t="s">
        <v>475</v>
      </c>
      <c r="B309" s="61" t="s">
        <v>158</v>
      </c>
      <c r="C309" s="60" t="s">
        <v>159</v>
      </c>
      <c r="D309" s="60">
        <v>160</v>
      </c>
      <c r="E309" s="60" t="s">
        <v>476</v>
      </c>
      <c r="F309" s="72">
        <f t="shared" si="12"/>
        <v>128</v>
      </c>
      <c r="G309" s="72">
        <v>108</v>
      </c>
      <c r="H309" s="72">
        <f t="shared" si="13"/>
        <v>20</v>
      </c>
    </row>
    <row r="310" spans="1:8" ht="38.25">
      <c r="A310" s="60" t="s">
        <v>477</v>
      </c>
      <c r="B310" s="61" t="s">
        <v>158</v>
      </c>
      <c r="C310" s="60" t="s">
        <v>485</v>
      </c>
      <c r="D310" s="60">
        <v>63</v>
      </c>
      <c r="E310" s="60" t="s">
        <v>478</v>
      </c>
      <c r="F310" s="72">
        <f t="shared" si="12"/>
        <v>50.400000000000006</v>
      </c>
      <c r="G310" s="72">
        <v>36</v>
      </c>
      <c r="H310" s="72">
        <f t="shared" si="13"/>
        <v>14.400000000000006</v>
      </c>
    </row>
    <row r="311" spans="1:8" ht="38.25">
      <c r="A311" s="60" t="s">
        <v>479</v>
      </c>
      <c r="B311" s="61" t="s">
        <v>158</v>
      </c>
      <c r="C311" s="60" t="s">
        <v>485</v>
      </c>
      <c r="D311" s="60">
        <v>100</v>
      </c>
      <c r="E311" s="60" t="s">
        <v>480</v>
      </c>
      <c r="F311" s="72">
        <f t="shared" si="12"/>
        <v>80</v>
      </c>
      <c r="G311" s="72">
        <v>68</v>
      </c>
      <c r="H311" s="72">
        <f t="shared" si="13"/>
        <v>12</v>
      </c>
    </row>
    <row r="312" spans="1:8" ht="38.25">
      <c r="A312" s="65" t="s">
        <v>481</v>
      </c>
      <c r="B312" s="64" t="s">
        <v>158</v>
      </c>
      <c r="C312" s="65" t="s">
        <v>159</v>
      </c>
      <c r="D312" s="65">
        <v>160</v>
      </c>
      <c r="E312" s="65" t="s">
        <v>476</v>
      </c>
      <c r="F312" s="72">
        <f t="shared" si="12"/>
        <v>128</v>
      </c>
      <c r="G312" s="72">
        <v>92</v>
      </c>
      <c r="H312" s="72">
        <f t="shared" si="13"/>
        <v>36</v>
      </c>
    </row>
    <row r="313" spans="1:8" ht="38.25">
      <c r="A313" s="65" t="s">
        <v>482</v>
      </c>
      <c r="B313" s="64" t="s">
        <v>158</v>
      </c>
      <c r="C313" s="65" t="s">
        <v>159</v>
      </c>
      <c r="D313" s="65">
        <v>100</v>
      </c>
      <c r="E313" s="60" t="s">
        <v>483</v>
      </c>
      <c r="F313" s="72">
        <f t="shared" si="12"/>
        <v>80</v>
      </c>
      <c r="G313" s="72">
        <v>65</v>
      </c>
      <c r="H313" s="72">
        <f t="shared" si="13"/>
        <v>15</v>
      </c>
    </row>
    <row r="314" spans="1:8" ht="38.25">
      <c r="A314" s="65" t="s">
        <v>484</v>
      </c>
      <c r="B314" s="64" t="s">
        <v>158</v>
      </c>
      <c r="C314" s="65" t="s">
        <v>485</v>
      </c>
      <c r="D314" s="65">
        <v>63</v>
      </c>
      <c r="E314" s="65" t="s">
        <v>486</v>
      </c>
      <c r="F314" s="72">
        <f t="shared" si="12"/>
        <v>50.400000000000006</v>
      </c>
      <c r="G314" s="72">
        <v>32</v>
      </c>
      <c r="H314" s="72">
        <f t="shared" si="13"/>
        <v>18.400000000000006</v>
      </c>
    </row>
    <row r="315" spans="1:8" ht="38.25">
      <c r="A315" s="65" t="s">
        <v>487</v>
      </c>
      <c r="B315" s="64" t="s">
        <v>158</v>
      </c>
      <c r="C315" s="65" t="s">
        <v>159</v>
      </c>
      <c r="D315" s="65">
        <v>250</v>
      </c>
      <c r="E315" s="65" t="s">
        <v>488</v>
      </c>
      <c r="F315" s="72">
        <f t="shared" si="12"/>
        <v>200</v>
      </c>
      <c r="G315" s="72">
        <v>182</v>
      </c>
      <c r="H315" s="72">
        <f t="shared" si="13"/>
        <v>18</v>
      </c>
    </row>
    <row r="316" spans="1:8" ht="38.25">
      <c r="A316" s="65" t="s">
        <v>489</v>
      </c>
      <c r="B316" s="64" t="s">
        <v>158</v>
      </c>
      <c r="C316" s="65" t="s">
        <v>485</v>
      </c>
      <c r="D316" s="65">
        <v>100</v>
      </c>
      <c r="E316" s="60" t="s">
        <v>490</v>
      </c>
      <c r="F316" s="72">
        <f t="shared" si="12"/>
        <v>80</v>
      </c>
      <c r="G316" s="72">
        <v>60</v>
      </c>
      <c r="H316" s="72">
        <f t="shared" si="13"/>
        <v>20</v>
      </c>
    </row>
    <row r="317" spans="1:8" ht="38.25">
      <c r="A317" s="65" t="s">
        <v>491</v>
      </c>
      <c r="B317" s="64" t="s">
        <v>158</v>
      </c>
      <c r="C317" s="65" t="s">
        <v>485</v>
      </c>
      <c r="D317" s="65">
        <v>100</v>
      </c>
      <c r="E317" s="65" t="s">
        <v>490</v>
      </c>
      <c r="F317" s="72">
        <f t="shared" si="12"/>
        <v>80</v>
      </c>
      <c r="G317" s="72">
        <v>54</v>
      </c>
      <c r="H317" s="72">
        <f t="shared" si="13"/>
        <v>26</v>
      </c>
    </row>
    <row r="318" spans="1:8" ht="38.25">
      <c r="A318" s="65" t="s">
        <v>492</v>
      </c>
      <c r="B318" s="64" t="s">
        <v>158</v>
      </c>
      <c r="C318" s="65" t="s">
        <v>485</v>
      </c>
      <c r="D318" s="65">
        <v>100</v>
      </c>
      <c r="E318" s="65" t="s">
        <v>490</v>
      </c>
      <c r="F318" s="72">
        <f t="shared" si="12"/>
        <v>80</v>
      </c>
      <c r="G318" s="72">
        <v>58</v>
      </c>
      <c r="H318" s="72">
        <f t="shared" si="13"/>
        <v>22</v>
      </c>
    </row>
    <row r="319" spans="1:8" ht="38.25">
      <c r="A319" s="65" t="s">
        <v>493</v>
      </c>
      <c r="B319" s="64" t="s">
        <v>158</v>
      </c>
      <c r="C319" s="65" t="s">
        <v>159</v>
      </c>
      <c r="D319" s="65">
        <v>250</v>
      </c>
      <c r="E319" s="65" t="s">
        <v>418</v>
      </c>
      <c r="F319" s="72">
        <f t="shared" si="12"/>
        <v>200</v>
      </c>
      <c r="G319" s="72">
        <v>146</v>
      </c>
      <c r="H319" s="72">
        <f t="shared" si="13"/>
        <v>54</v>
      </c>
    </row>
    <row r="320" spans="1:8" ht="38.25">
      <c r="A320" s="65" t="s">
        <v>494</v>
      </c>
      <c r="B320" s="64" t="s">
        <v>158</v>
      </c>
      <c r="C320" s="65" t="s">
        <v>159</v>
      </c>
      <c r="D320" s="65">
        <v>100</v>
      </c>
      <c r="E320" s="60" t="s">
        <v>483</v>
      </c>
      <c r="F320" s="72">
        <f t="shared" si="12"/>
        <v>80</v>
      </c>
      <c r="G320" s="72">
        <v>60</v>
      </c>
      <c r="H320" s="72">
        <f t="shared" si="13"/>
        <v>20</v>
      </c>
    </row>
    <row r="321" spans="1:8" ht="38.25">
      <c r="A321" s="65" t="s">
        <v>495</v>
      </c>
      <c r="B321" s="64" t="s">
        <v>158</v>
      </c>
      <c r="C321" s="65" t="s">
        <v>159</v>
      </c>
      <c r="D321" s="65">
        <v>160</v>
      </c>
      <c r="E321" s="95" t="s">
        <v>767</v>
      </c>
      <c r="F321" s="72">
        <f t="shared" si="12"/>
        <v>128</v>
      </c>
      <c r="G321" s="72">
        <v>102</v>
      </c>
      <c r="H321" s="72">
        <f t="shared" si="13"/>
        <v>26</v>
      </c>
    </row>
    <row r="322" spans="1:8" ht="38.25">
      <c r="A322" s="65" t="s">
        <v>496</v>
      </c>
      <c r="B322" s="64" t="s">
        <v>158</v>
      </c>
      <c r="C322" s="65" t="s">
        <v>159</v>
      </c>
      <c r="D322" s="65">
        <v>160</v>
      </c>
      <c r="E322" s="65" t="s">
        <v>444</v>
      </c>
      <c r="F322" s="72">
        <f t="shared" si="12"/>
        <v>128</v>
      </c>
      <c r="G322" s="72">
        <v>60</v>
      </c>
      <c r="H322" s="72">
        <f t="shared" si="13"/>
        <v>68</v>
      </c>
    </row>
    <row r="323" spans="1:8" ht="38.25">
      <c r="A323" s="65" t="s">
        <v>497</v>
      </c>
      <c r="B323" s="64" t="s">
        <v>158</v>
      </c>
      <c r="C323" s="65" t="s">
        <v>159</v>
      </c>
      <c r="D323" s="65">
        <v>160</v>
      </c>
      <c r="E323" s="65" t="s">
        <v>402</v>
      </c>
      <c r="F323" s="72">
        <f t="shared" si="12"/>
        <v>128</v>
      </c>
      <c r="G323" s="72">
        <v>88</v>
      </c>
      <c r="H323" s="72">
        <f t="shared" si="13"/>
        <v>40</v>
      </c>
    </row>
    <row r="324" spans="1:8" ht="38.25">
      <c r="A324" s="65" t="s">
        <v>498</v>
      </c>
      <c r="B324" s="64" t="s">
        <v>158</v>
      </c>
      <c r="C324" s="65" t="s">
        <v>159</v>
      </c>
      <c r="D324" s="65">
        <v>160</v>
      </c>
      <c r="E324" s="65" t="s">
        <v>444</v>
      </c>
      <c r="F324" s="72">
        <f t="shared" si="12"/>
        <v>128</v>
      </c>
      <c r="G324" s="72">
        <v>97</v>
      </c>
      <c r="H324" s="72">
        <f t="shared" si="13"/>
        <v>31</v>
      </c>
    </row>
    <row r="325" spans="1:8" ht="38.25">
      <c r="A325" s="65" t="s">
        <v>499</v>
      </c>
      <c r="B325" s="64" t="s">
        <v>158</v>
      </c>
      <c r="C325" s="65" t="s">
        <v>159</v>
      </c>
      <c r="D325" s="65">
        <v>250</v>
      </c>
      <c r="E325" s="65" t="s">
        <v>418</v>
      </c>
      <c r="F325" s="72">
        <f t="shared" si="12"/>
        <v>200</v>
      </c>
      <c r="G325" s="72">
        <v>164</v>
      </c>
      <c r="H325" s="72">
        <f t="shared" si="13"/>
        <v>36</v>
      </c>
    </row>
    <row r="326" spans="1:8" ht="38.25">
      <c r="A326" s="65" t="s">
        <v>500</v>
      </c>
      <c r="B326" s="64" t="s">
        <v>158</v>
      </c>
      <c r="C326" s="65" t="s">
        <v>159</v>
      </c>
      <c r="D326" s="60">
        <v>160</v>
      </c>
      <c r="E326" s="65" t="s">
        <v>501</v>
      </c>
      <c r="F326" s="72">
        <f t="shared" si="12"/>
        <v>128</v>
      </c>
      <c r="G326" s="72">
        <v>100</v>
      </c>
      <c r="H326" s="72">
        <f t="shared" si="13"/>
        <v>28</v>
      </c>
    </row>
    <row r="327" spans="1:8" ht="38.25">
      <c r="A327" s="65" t="s">
        <v>502</v>
      </c>
      <c r="B327" s="64" t="s">
        <v>158</v>
      </c>
      <c r="C327" s="65" t="s">
        <v>485</v>
      </c>
      <c r="D327" s="65">
        <v>250</v>
      </c>
      <c r="E327" s="60" t="s">
        <v>503</v>
      </c>
      <c r="F327" s="72">
        <f t="shared" si="12"/>
        <v>200</v>
      </c>
      <c r="G327" s="72">
        <v>108</v>
      </c>
      <c r="H327" s="72">
        <f t="shared" si="13"/>
        <v>92</v>
      </c>
    </row>
    <row r="328" spans="1:8" ht="38.25">
      <c r="A328" s="65" t="s">
        <v>504</v>
      </c>
      <c r="B328" s="64" t="s">
        <v>158</v>
      </c>
      <c r="C328" s="65" t="s">
        <v>159</v>
      </c>
      <c r="D328" s="65">
        <v>400</v>
      </c>
      <c r="E328" s="60" t="s">
        <v>505</v>
      </c>
      <c r="F328" s="72">
        <f t="shared" si="12"/>
        <v>320</v>
      </c>
      <c r="G328" s="72">
        <v>254</v>
      </c>
      <c r="H328" s="72">
        <f t="shared" si="13"/>
        <v>66</v>
      </c>
    </row>
    <row r="329" spans="1:8" ht="38.25">
      <c r="A329" s="60" t="s">
        <v>507</v>
      </c>
      <c r="B329" s="61" t="s">
        <v>158</v>
      </c>
      <c r="C329" s="60" t="s">
        <v>159</v>
      </c>
      <c r="D329" s="60">
        <v>1000</v>
      </c>
      <c r="E329" s="60" t="s">
        <v>508</v>
      </c>
      <c r="F329" s="72">
        <f t="shared" si="12"/>
        <v>800</v>
      </c>
      <c r="G329" s="72">
        <v>724</v>
      </c>
      <c r="H329" s="72">
        <f t="shared" si="13"/>
        <v>76</v>
      </c>
    </row>
    <row r="330" spans="1:8" ht="38.25">
      <c r="A330" s="60" t="s">
        <v>509</v>
      </c>
      <c r="B330" s="61" t="s">
        <v>158</v>
      </c>
      <c r="C330" s="60" t="s">
        <v>159</v>
      </c>
      <c r="D330" s="60">
        <v>100</v>
      </c>
      <c r="E330" s="60" t="s">
        <v>510</v>
      </c>
      <c r="F330" s="72">
        <f t="shared" si="12"/>
        <v>80</v>
      </c>
      <c r="G330" s="72">
        <v>68</v>
      </c>
      <c r="H330" s="72">
        <f t="shared" si="13"/>
        <v>12</v>
      </c>
    </row>
    <row r="331" spans="1:8" ht="38.25">
      <c r="A331" s="60" t="s">
        <v>511</v>
      </c>
      <c r="B331" s="61" t="s">
        <v>158</v>
      </c>
      <c r="C331" s="60" t="s">
        <v>159</v>
      </c>
      <c r="D331" s="60">
        <v>63</v>
      </c>
      <c r="E331" s="60" t="s">
        <v>512</v>
      </c>
      <c r="F331" s="72">
        <f t="shared" si="12"/>
        <v>50.400000000000006</v>
      </c>
      <c r="G331" s="72">
        <v>32</v>
      </c>
      <c r="H331" s="72">
        <f t="shared" si="13"/>
        <v>18.400000000000006</v>
      </c>
    </row>
    <row r="332" spans="1:8" ht="38.25">
      <c r="A332" s="60" t="s">
        <v>513</v>
      </c>
      <c r="B332" s="61" t="s">
        <v>158</v>
      </c>
      <c r="C332" s="60" t="s">
        <v>485</v>
      </c>
      <c r="D332" s="60">
        <v>63</v>
      </c>
      <c r="E332" s="60" t="s">
        <v>514</v>
      </c>
      <c r="F332" s="72">
        <f t="shared" si="12"/>
        <v>50.400000000000006</v>
      </c>
      <c r="G332" s="72">
        <v>38</v>
      </c>
      <c r="H332" s="72">
        <f t="shared" si="13"/>
        <v>12.400000000000006</v>
      </c>
    </row>
    <row r="333" spans="1:8" ht="38.25">
      <c r="A333" s="60" t="s">
        <v>515</v>
      </c>
      <c r="B333" s="61" t="s">
        <v>158</v>
      </c>
      <c r="C333" s="60" t="s">
        <v>485</v>
      </c>
      <c r="D333" s="60">
        <v>63</v>
      </c>
      <c r="E333" s="60" t="s">
        <v>514</v>
      </c>
      <c r="F333" s="72">
        <f t="shared" si="12"/>
        <v>50.400000000000006</v>
      </c>
      <c r="G333" s="72">
        <v>28</v>
      </c>
      <c r="H333" s="72">
        <f t="shared" si="13"/>
        <v>22.400000000000006</v>
      </c>
    </row>
    <row r="334" spans="1:8" ht="38.25">
      <c r="A334" s="60" t="s">
        <v>516</v>
      </c>
      <c r="B334" s="61" t="s">
        <v>158</v>
      </c>
      <c r="C334" s="60" t="s">
        <v>485</v>
      </c>
      <c r="D334" s="60">
        <v>100</v>
      </c>
      <c r="E334" s="60" t="s">
        <v>517</v>
      </c>
      <c r="F334" s="72">
        <f t="shared" si="12"/>
        <v>80</v>
      </c>
      <c r="G334" s="72">
        <v>64</v>
      </c>
      <c r="H334" s="72">
        <f t="shared" si="13"/>
        <v>16</v>
      </c>
    </row>
    <row r="335" spans="1:8" ht="38.25">
      <c r="A335" s="60" t="s">
        <v>518</v>
      </c>
      <c r="B335" s="61" t="s">
        <v>158</v>
      </c>
      <c r="C335" s="60" t="s">
        <v>159</v>
      </c>
      <c r="D335" s="60">
        <v>160</v>
      </c>
      <c r="E335" s="60" t="s">
        <v>519</v>
      </c>
      <c r="F335" s="72">
        <f t="shared" si="12"/>
        <v>128</v>
      </c>
      <c r="G335" s="72">
        <v>108</v>
      </c>
      <c r="H335" s="72">
        <f t="shared" si="13"/>
        <v>20</v>
      </c>
    </row>
    <row r="336" spans="1:8" ht="38.25">
      <c r="A336" s="60" t="s">
        <v>520</v>
      </c>
      <c r="B336" s="61" t="s">
        <v>158</v>
      </c>
      <c r="C336" s="60" t="s">
        <v>159</v>
      </c>
      <c r="D336" s="60">
        <v>63</v>
      </c>
      <c r="E336" s="60" t="s">
        <v>514</v>
      </c>
      <c r="F336" s="72">
        <f t="shared" si="12"/>
        <v>50.400000000000006</v>
      </c>
      <c r="G336" s="72">
        <v>32</v>
      </c>
      <c r="H336" s="72">
        <f t="shared" si="13"/>
        <v>18.400000000000006</v>
      </c>
    </row>
    <row r="337" spans="1:8" ht="38.25">
      <c r="A337" s="60" t="s">
        <v>521</v>
      </c>
      <c r="B337" s="61" t="s">
        <v>158</v>
      </c>
      <c r="C337" s="60" t="s">
        <v>485</v>
      </c>
      <c r="D337" s="60">
        <v>100</v>
      </c>
      <c r="E337" s="60" t="s">
        <v>522</v>
      </c>
      <c r="F337" s="72">
        <f t="shared" si="12"/>
        <v>80</v>
      </c>
      <c r="G337" s="72">
        <v>64</v>
      </c>
      <c r="H337" s="72">
        <f t="shared" si="13"/>
        <v>16</v>
      </c>
    </row>
    <row r="338" spans="1:8" ht="38.25">
      <c r="A338" s="60" t="s">
        <v>523</v>
      </c>
      <c r="B338" s="61" t="s">
        <v>158</v>
      </c>
      <c r="C338" s="60" t="s">
        <v>159</v>
      </c>
      <c r="D338" s="60">
        <v>100</v>
      </c>
      <c r="E338" s="60" t="s">
        <v>167</v>
      </c>
      <c r="F338" s="72">
        <f t="shared" si="12"/>
        <v>80</v>
      </c>
      <c r="G338" s="72">
        <v>64</v>
      </c>
      <c r="H338" s="72">
        <f t="shared" si="13"/>
        <v>16</v>
      </c>
    </row>
    <row r="339" spans="1:8" ht="38.25">
      <c r="A339" s="60" t="s">
        <v>524</v>
      </c>
      <c r="B339" s="61" t="s">
        <v>158</v>
      </c>
      <c r="C339" s="60" t="s">
        <v>485</v>
      </c>
      <c r="D339" s="60">
        <v>400</v>
      </c>
      <c r="E339" s="60" t="s">
        <v>525</v>
      </c>
      <c r="F339" s="72">
        <f t="shared" si="12"/>
        <v>320</v>
      </c>
      <c r="G339" s="72">
        <v>288</v>
      </c>
      <c r="H339" s="72">
        <f t="shared" si="13"/>
        <v>32</v>
      </c>
    </row>
    <row r="340" spans="1:8" ht="38.25">
      <c r="A340" s="60" t="s">
        <v>526</v>
      </c>
      <c r="B340" s="61" t="s">
        <v>158</v>
      </c>
      <c r="C340" s="60" t="s">
        <v>159</v>
      </c>
      <c r="D340" s="60">
        <v>160</v>
      </c>
      <c r="E340" s="60" t="s">
        <v>527</v>
      </c>
      <c r="F340" s="72">
        <f t="shared" si="12"/>
        <v>128</v>
      </c>
      <c r="G340" s="72">
        <v>102</v>
      </c>
      <c r="H340" s="72">
        <f t="shared" si="13"/>
        <v>26</v>
      </c>
    </row>
    <row r="341" spans="1:8" ht="38.25">
      <c r="A341" s="60" t="s">
        <v>528</v>
      </c>
      <c r="B341" s="61" t="s">
        <v>158</v>
      </c>
      <c r="C341" s="60" t="s">
        <v>485</v>
      </c>
      <c r="D341" s="60">
        <v>160</v>
      </c>
      <c r="E341" s="60" t="s">
        <v>529</v>
      </c>
      <c r="F341" s="72">
        <f t="shared" si="12"/>
        <v>128</v>
      </c>
      <c r="G341" s="72">
        <v>98</v>
      </c>
      <c r="H341" s="72">
        <f t="shared" si="13"/>
        <v>30</v>
      </c>
    </row>
    <row r="342" spans="1:8" ht="38.25">
      <c r="A342" s="60" t="s">
        <v>530</v>
      </c>
      <c r="B342" s="61" t="s">
        <v>158</v>
      </c>
      <c r="C342" s="60" t="s">
        <v>485</v>
      </c>
      <c r="D342" s="60">
        <v>160</v>
      </c>
      <c r="E342" s="60" t="s">
        <v>529</v>
      </c>
      <c r="F342" s="72">
        <f t="shared" si="12"/>
        <v>128</v>
      </c>
      <c r="G342" s="72">
        <v>82</v>
      </c>
      <c r="H342" s="72">
        <f t="shared" si="13"/>
        <v>46</v>
      </c>
    </row>
    <row r="343" spans="1:8" ht="38.25">
      <c r="A343" s="60" t="s">
        <v>531</v>
      </c>
      <c r="B343" s="61" t="s">
        <v>158</v>
      </c>
      <c r="C343" s="60" t="s">
        <v>159</v>
      </c>
      <c r="D343" s="60">
        <v>100</v>
      </c>
      <c r="E343" s="60" t="s">
        <v>532</v>
      </c>
      <c r="F343" s="72">
        <f t="shared" si="12"/>
        <v>80</v>
      </c>
      <c r="G343" s="72">
        <v>46</v>
      </c>
      <c r="H343" s="72">
        <f t="shared" si="13"/>
        <v>34</v>
      </c>
    </row>
    <row r="344" spans="1:8" ht="38.25">
      <c r="A344" s="60" t="s">
        <v>533</v>
      </c>
      <c r="B344" s="61" t="s">
        <v>158</v>
      </c>
      <c r="C344" s="60" t="s">
        <v>159</v>
      </c>
      <c r="D344" s="60">
        <v>100</v>
      </c>
      <c r="E344" s="60" t="s">
        <v>534</v>
      </c>
      <c r="F344" s="72">
        <f t="shared" si="12"/>
        <v>80</v>
      </c>
      <c r="G344" s="72">
        <v>42</v>
      </c>
      <c r="H344" s="72">
        <f t="shared" si="13"/>
        <v>38</v>
      </c>
    </row>
    <row r="345" spans="1:8" ht="38.25">
      <c r="A345" s="60" t="s">
        <v>535</v>
      </c>
      <c r="B345" s="61" t="s">
        <v>158</v>
      </c>
      <c r="C345" s="60" t="s">
        <v>159</v>
      </c>
      <c r="D345" s="60">
        <v>160</v>
      </c>
      <c r="E345" s="60" t="s">
        <v>519</v>
      </c>
      <c r="F345" s="72">
        <f t="shared" si="12"/>
        <v>128</v>
      </c>
      <c r="G345" s="72">
        <v>108</v>
      </c>
      <c r="H345" s="72">
        <f t="shared" si="13"/>
        <v>20</v>
      </c>
    </row>
    <row r="346" spans="1:8" ht="38.25">
      <c r="A346" s="60" t="s">
        <v>536</v>
      </c>
      <c r="B346" s="61" t="s">
        <v>158</v>
      </c>
      <c r="C346" s="60" t="s">
        <v>159</v>
      </c>
      <c r="D346" s="60">
        <v>160</v>
      </c>
      <c r="E346" s="60" t="s">
        <v>537</v>
      </c>
      <c r="F346" s="72">
        <f t="shared" si="12"/>
        <v>128</v>
      </c>
      <c r="G346" s="72">
        <v>98</v>
      </c>
      <c r="H346" s="72">
        <f t="shared" si="13"/>
        <v>30</v>
      </c>
    </row>
    <row r="347" spans="1:8" ht="38.25">
      <c r="A347" s="60" t="s">
        <v>538</v>
      </c>
      <c r="B347" s="61" t="s">
        <v>158</v>
      </c>
      <c r="C347" s="60" t="s">
        <v>159</v>
      </c>
      <c r="D347" s="60">
        <v>160</v>
      </c>
      <c r="E347" s="60" t="s">
        <v>519</v>
      </c>
      <c r="F347" s="72">
        <f t="shared" si="12"/>
        <v>128</v>
      </c>
      <c r="G347" s="72">
        <v>82</v>
      </c>
      <c r="H347" s="72">
        <f t="shared" si="13"/>
        <v>46</v>
      </c>
    </row>
    <row r="348" spans="1:8" ht="38.25">
      <c r="A348" s="60" t="s">
        <v>539</v>
      </c>
      <c r="B348" s="61" t="s">
        <v>158</v>
      </c>
      <c r="C348" s="60" t="s">
        <v>159</v>
      </c>
      <c r="D348" s="60">
        <v>100</v>
      </c>
      <c r="E348" s="60" t="s">
        <v>540</v>
      </c>
      <c r="F348" s="72">
        <f t="shared" si="12"/>
        <v>80</v>
      </c>
      <c r="G348" s="72">
        <v>68</v>
      </c>
      <c r="H348" s="72">
        <f t="shared" si="13"/>
        <v>12</v>
      </c>
    </row>
    <row r="349" spans="1:8" ht="38.25">
      <c r="A349" s="60" t="s">
        <v>541</v>
      </c>
      <c r="B349" s="61" t="s">
        <v>158</v>
      </c>
      <c r="C349" s="60" t="s">
        <v>485</v>
      </c>
      <c r="D349" s="60">
        <v>63</v>
      </c>
      <c r="E349" s="60" t="s">
        <v>514</v>
      </c>
      <c r="F349" s="72">
        <f t="shared" si="12"/>
        <v>50.400000000000006</v>
      </c>
      <c r="G349" s="72">
        <v>35</v>
      </c>
      <c r="H349" s="72">
        <f t="shared" si="13"/>
        <v>15.400000000000006</v>
      </c>
    </row>
    <row r="350" spans="1:8" ht="38.25">
      <c r="A350" s="60" t="s">
        <v>542</v>
      </c>
      <c r="B350" s="61" t="s">
        <v>158</v>
      </c>
      <c r="C350" s="60" t="s">
        <v>159</v>
      </c>
      <c r="D350" s="60">
        <v>63</v>
      </c>
      <c r="E350" s="60" t="s">
        <v>512</v>
      </c>
      <c r="F350" s="72">
        <f t="shared" si="12"/>
        <v>50.400000000000006</v>
      </c>
      <c r="G350" s="72">
        <v>37</v>
      </c>
      <c r="H350" s="72">
        <f t="shared" si="13"/>
        <v>13.400000000000006</v>
      </c>
    </row>
    <row r="351" spans="1:8" ht="38.25">
      <c r="A351" s="60" t="s">
        <v>543</v>
      </c>
      <c r="B351" s="61" t="s">
        <v>158</v>
      </c>
      <c r="C351" s="60" t="s">
        <v>159</v>
      </c>
      <c r="D351" s="60">
        <v>160</v>
      </c>
      <c r="E351" s="60" t="s">
        <v>519</v>
      </c>
      <c r="F351" s="72">
        <f t="shared" si="12"/>
        <v>128</v>
      </c>
      <c r="G351" s="72">
        <v>102</v>
      </c>
      <c r="H351" s="72">
        <f t="shared" si="13"/>
        <v>26</v>
      </c>
    </row>
    <row r="352" spans="1:8" ht="38.25">
      <c r="A352" s="60" t="s">
        <v>544</v>
      </c>
      <c r="B352" s="61" t="s">
        <v>158</v>
      </c>
      <c r="C352" s="60" t="s">
        <v>159</v>
      </c>
      <c r="D352" s="60">
        <v>160</v>
      </c>
      <c r="E352" s="60" t="s">
        <v>545</v>
      </c>
      <c r="F352" s="72">
        <f t="shared" si="12"/>
        <v>128</v>
      </c>
      <c r="G352" s="72">
        <v>95</v>
      </c>
      <c r="H352" s="72">
        <f t="shared" si="13"/>
        <v>33</v>
      </c>
    </row>
    <row r="353" spans="1:8" ht="38.25">
      <c r="A353" s="60" t="s">
        <v>546</v>
      </c>
      <c r="B353" s="61" t="s">
        <v>158</v>
      </c>
      <c r="C353" s="60" t="s">
        <v>159</v>
      </c>
      <c r="D353" s="60">
        <v>100</v>
      </c>
      <c r="E353" s="60" t="s">
        <v>167</v>
      </c>
      <c r="F353" s="72">
        <f t="shared" si="12"/>
        <v>80</v>
      </c>
      <c r="G353" s="72">
        <v>60</v>
      </c>
      <c r="H353" s="72">
        <f t="shared" si="13"/>
        <v>20</v>
      </c>
    </row>
    <row r="354" spans="1:8" ht="38.25">
      <c r="A354" s="60" t="s">
        <v>547</v>
      </c>
      <c r="B354" s="61" t="s">
        <v>158</v>
      </c>
      <c r="C354" s="60" t="s">
        <v>159</v>
      </c>
      <c r="D354" s="60">
        <v>100</v>
      </c>
      <c r="E354" s="60" t="s">
        <v>540</v>
      </c>
      <c r="F354" s="72">
        <f t="shared" si="12"/>
        <v>80</v>
      </c>
      <c r="G354" s="72">
        <v>44</v>
      </c>
      <c r="H354" s="72">
        <f t="shared" si="13"/>
        <v>36</v>
      </c>
    </row>
    <row r="355" spans="1:8" ht="38.25">
      <c r="A355" s="60" t="s">
        <v>548</v>
      </c>
      <c r="B355" s="61" t="s">
        <v>158</v>
      </c>
      <c r="C355" s="60" t="s">
        <v>485</v>
      </c>
      <c r="D355" s="60">
        <v>160</v>
      </c>
      <c r="E355" s="60" t="s">
        <v>549</v>
      </c>
      <c r="F355" s="72">
        <f t="shared" si="12"/>
        <v>128</v>
      </c>
      <c r="G355" s="72">
        <v>102</v>
      </c>
      <c r="H355" s="72">
        <f t="shared" si="13"/>
        <v>26</v>
      </c>
    </row>
    <row r="356" spans="1:8" ht="38.25">
      <c r="A356" s="60" t="s">
        <v>550</v>
      </c>
      <c r="B356" s="61" t="s">
        <v>158</v>
      </c>
      <c r="C356" s="60" t="s">
        <v>159</v>
      </c>
      <c r="D356" s="60">
        <v>160</v>
      </c>
      <c r="E356" s="60" t="s">
        <v>519</v>
      </c>
      <c r="F356" s="72">
        <f t="shared" si="12"/>
        <v>128</v>
      </c>
      <c r="G356" s="72">
        <v>98</v>
      </c>
      <c r="H356" s="72">
        <f t="shared" si="13"/>
        <v>30</v>
      </c>
    </row>
    <row r="357" spans="1:8" ht="38.25">
      <c r="A357" s="60" t="s">
        <v>551</v>
      </c>
      <c r="B357" s="61" t="s">
        <v>158</v>
      </c>
      <c r="C357" s="60" t="s">
        <v>485</v>
      </c>
      <c r="D357" s="60">
        <v>63</v>
      </c>
      <c r="E357" s="60" t="s">
        <v>514</v>
      </c>
      <c r="F357" s="72">
        <f t="shared" si="12"/>
        <v>50.400000000000006</v>
      </c>
      <c r="G357" s="72">
        <v>32</v>
      </c>
      <c r="H357" s="72">
        <f t="shared" si="13"/>
        <v>18.400000000000006</v>
      </c>
    </row>
    <row r="358" spans="1:8" ht="38.25">
      <c r="A358" s="60" t="s">
        <v>552</v>
      </c>
      <c r="B358" s="61" t="s">
        <v>158</v>
      </c>
      <c r="C358" s="60" t="s">
        <v>159</v>
      </c>
      <c r="D358" s="60">
        <v>250</v>
      </c>
      <c r="E358" s="60" t="s">
        <v>553</v>
      </c>
      <c r="F358" s="72">
        <f t="shared" si="12"/>
        <v>200</v>
      </c>
      <c r="G358" s="72">
        <v>154</v>
      </c>
      <c r="H358" s="72">
        <f t="shared" si="13"/>
        <v>46</v>
      </c>
    </row>
    <row r="359" spans="1:8" ht="38.25">
      <c r="A359" s="60" t="s">
        <v>554</v>
      </c>
      <c r="B359" s="61" t="s">
        <v>158</v>
      </c>
      <c r="C359" s="60" t="s">
        <v>159</v>
      </c>
      <c r="D359" s="60">
        <v>160</v>
      </c>
      <c r="E359" s="60" t="s">
        <v>162</v>
      </c>
      <c r="F359" s="72">
        <f t="shared" si="12"/>
        <v>128</v>
      </c>
      <c r="G359" s="72">
        <v>77</v>
      </c>
      <c r="H359" s="72">
        <f t="shared" si="13"/>
        <v>51</v>
      </c>
    </row>
    <row r="360" spans="1:8" ht="38.25">
      <c r="A360" s="60" t="s">
        <v>555</v>
      </c>
      <c r="B360" s="61" t="s">
        <v>158</v>
      </c>
      <c r="C360" s="60" t="s">
        <v>159</v>
      </c>
      <c r="D360" s="60">
        <v>160</v>
      </c>
      <c r="E360" s="60" t="s">
        <v>556</v>
      </c>
      <c r="F360" s="72">
        <f t="shared" si="12"/>
        <v>128</v>
      </c>
      <c r="G360" s="72">
        <v>95</v>
      </c>
      <c r="H360" s="72">
        <f t="shared" si="13"/>
        <v>33</v>
      </c>
    </row>
    <row r="361" spans="1:8" ht="38.25">
      <c r="A361" s="60" t="s">
        <v>557</v>
      </c>
      <c r="B361" s="61" t="s">
        <v>158</v>
      </c>
      <c r="C361" s="60" t="s">
        <v>159</v>
      </c>
      <c r="D361" s="60">
        <v>200</v>
      </c>
      <c r="E361" s="60" t="s">
        <v>558</v>
      </c>
      <c r="F361" s="72">
        <f t="shared" si="12"/>
        <v>160</v>
      </c>
      <c r="G361" s="72">
        <v>126</v>
      </c>
      <c r="H361" s="72">
        <f t="shared" si="13"/>
        <v>34</v>
      </c>
    </row>
    <row r="362" spans="1:8" ht="38.25">
      <c r="A362" s="60" t="s">
        <v>559</v>
      </c>
      <c r="B362" s="61" t="s">
        <v>158</v>
      </c>
      <c r="C362" s="60" t="s">
        <v>159</v>
      </c>
      <c r="D362" s="60">
        <v>630</v>
      </c>
      <c r="E362" s="60" t="s">
        <v>560</v>
      </c>
      <c r="F362" s="72">
        <f t="shared" si="12"/>
        <v>504</v>
      </c>
      <c r="G362" s="72">
        <v>388</v>
      </c>
      <c r="H362" s="72">
        <f t="shared" si="13"/>
        <v>116</v>
      </c>
    </row>
    <row r="363" spans="1:8" ht="38.25">
      <c r="A363" s="60" t="s">
        <v>561</v>
      </c>
      <c r="B363" s="61" t="s">
        <v>158</v>
      </c>
      <c r="C363" s="60" t="s">
        <v>159</v>
      </c>
      <c r="D363" s="60">
        <v>100</v>
      </c>
      <c r="E363" s="60" t="s">
        <v>510</v>
      </c>
      <c r="F363" s="72">
        <f t="shared" si="12"/>
        <v>80</v>
      </c>
      <c r="G363" s="72">
        <v>60</v>
      </c>
      <c r="H363" s="72">
        <f t="shared" si="13"/>
        <v>20</v>
      </c>
    </row>
    <row r="364" spans="1:8" ht="38.25">
      <c r="A364" s="60" t="s">
        <v>562</v>
      </c>
      <c r="B364" s="61" t="s">
        <v>158</v>
      </c>
      <c r="C364" s="60" t="s">
        <v>485</v>
      </c>
      <c r="D364" s="60">
        <v>1000</v>
      </c>
      <c r="E364" s="60" t="s">
        <v>563</v>
      </c>
      <c r="F364" s="72">
        <f t="shared" si="12"/>
        <v>800</v>
      </c>
      <c r="G364" s="72">
        <v>724</v>
      </c>
      <c r="H364" s="72">
        <f t="shared" si="13"/>
        <v>76</v>
      </c>
    </row>
    <row r="365" spans="1:8" ht="38.25">
      <c r="A365" s="60" t="s">
        <v>564</v>
      </c>
      <c r="B365" s="61" t="s">
        <v>158</v>
      </c>
      <c r="C365" s="60" t="s">
        <v>485</v>
      </c>
      <c r="D365" s="60">
        <v>100</v>
      </c>
      <c r="E365" s="60" t="s">
        <v>522</v>
      </c>
      <c r="F365" s="72">
        <f t="shared" si="12"/>
        <v>80</v>
      </c>
      <c r="G365" s="72">
        <v>46</v>
      </c>
      <c r="H365" s="72">
        <f t="shared" si="13"/>
        <v>34</v>
      </c>
    </row>
    <row r="366" spans="1:8" ht="38.25">
      <c r="A366" s="60" t="s">
        <v>565</v>
      </c>
      <c r="B366" s="61" t="s">
        <v>158</v>
      </c>
      <c r="C366" s="60" t="s">
        <v>485</v>
      </c>
      <c r="D366" s="60">
        <v>400</v>
      </c>
      <c r="E366" s="60" t="s">
        <v>566</v>
      </c>
      <c r="F366" s="72">
        <f t="shared" si="12"/>
        <v>320</v>
      </c>
      <c r="G366" s="72">
        <v>288</v>
      </c>
      <c r="H366" s="72">
        <f t="shared" si="13"/>
        <v>32</v>
      </c>
    </row>
    <row r="367" spans="1:8" ht="38.25">
      <c r="A367" s="60" t="s">
        <v>567</v>
      </c>
      <c r="B367" s="61" t="s">
        <v>158</v>
      </c>
      <c r="C367" s="60" t="s">
        <v>159</v>
      </c>
      <c r="D367" s="60">
        <v>63</v>
      </c>
      <c r="E367" s="60" t="s">
        <v>568</v>
      </c>
      <c r="F367" s="72">
        <f t="shared" si="12"/>
        <v>50.400000000000006</v>
      </c>
      <c r="G367" s="72">
        <v>32</v>
      </c>
      <c r="H367" s="72">
        <f t="shared" si="13"/>
        <v>18.400000000000006</v>
      </c>
    </row>
    <row r="368" spans="1:8" ht="38.25">
      <c r="A368" s="60" t="s">
        <v>569</v>
      </c>
      <c r="B368" s="61" t="s">
        <v>158</v>
      </c>
      <c r="C368" s="60" t="s">
        <v>485</v>
      </c>
      <c r="D368" s="60">
        <v>250</v>
      </c>
      <c r="E368" s="60" t="s">
        <v>570</v>
      </c>
      <c r="F368" s="72">
        <f t="shared" si="12"/>
        <v>200</v>
      </c>
      <c r="G368" s="72">
        <v>162</v>
      </c>
      <c r="H368" s="72">
        <f t="shared" si="13"/>
        <v>38</v>
      </c>
    </row>
    <row r="369" spans="1:8" ht="38.25">
      <c r="A369" s="60" t="s">
        <v>571</v>
      </c>
      <c r="B369" s="61" t="s">
        <v>158</v>
      </c>
      <c r="C369" s="60" t="s">
        <v>485</v>
      </c>
      <c r="D369" s="60">
        <v>250</v>
      </c>
      <c r="E369" s="60" t="s">
        <v>572</v>
      </c>
      <c r="F369" s="72">
        <f t="shared" ref="F369:F432" si="14">+D369*0.8</f>
        <v>200</v>
      </c>
      <c r="G369" s="72">
        <v>174</v>
      </c>
      <c r="H369" s="72">
        <f t="shared" ref="H369:H432" si="15">+F369-G369</f>
        <v>26</v>
      </c>
    </row>
    <row r="370" spans="1:8" ht="38.25">
      <c r="A370" s="60" t="s">
        <v>573</v>
      </c>
      <c r="B370" s="61" t="s">
        <v>158</v>
      </c>
      <c r="C370" s="60" t="s">
        <v>159</v>
      </c>
      <c r="D370" s="60">
        <v>400</v>
      </c>
      <c r="E370" s="60" t="s">
        <v>574</v>
      </c>
      <c r="F370" s="72">
        <f t="shared" si="14"/>
        <v>320</v>
      </c>
      <c r="G370" s="72">
        <v>208</v>
      </c>
      <c r="H370" s="72">
        <f t="shared" si="15"/>
        <v>112</v>
      </c>
    </row>
    <row r="371" spans="1:8" ht="38.25">
      <c r="A371" s="60" t="s">
        <v>575</v>
      </c>
      <c r="B371" s="61" t="s">
        <v>158</v>
      </c>
      <c r="C371" s="60" t="s">
        <v>159</v>
      </c>
      <c r="D371" s="60">
        <v>100</v>
      </c>
      <c r="E371" s="60" t="s">
        <v>167</v>
      </c>
      <c r="F371" s="72">
        <f t="shared" si="14"/>
        <v>80</v>
      </c>
      <c r="G371" s="72">
        <v>60</v>
      </c>
      <c r="H371" s="72">
        <f t="shared" si="15"/>
        <v>20</v>
      </c>
    </row>
    <row r="372" spans="1:8" ht="38.25">
      <c r="A372" s="60" t="s">
        <v>576</v>
      </c>
      <c r="B372" s="61" t="s">
        <v>158</v>
      </c>
      <c r="C372" s="60" t="s">
        <v>159</v>
      </c>
      <c r="D372" s="60">
        <v>100</v>
      </c>
      <c r="E372" s="60" t="s">
        <v>577</v>
      </c>
      <c r="F372" s="72">
        <f t="shared" si="14"/>
        <v>80</v>
      </c>
      <c r="G372" s="72">
        <v>78</v>
      </c>
      <c r="H372" s="72">
        <f t="shared" si="15"/>
        <v>2</v>
      </c>
    </row>
    <row r="373" spans="1:8" ht="38.25">
      <c r="A373" s="60" t="s">
        <v>578</v>
      </c>
      <c r="B373" s="61" t="s">
        <v>158</v>
      </c>
      <c r="C373" s="60" t="s">
        <v>159</v>
      </c>
      <c r="D373" s="60">
        <v>400</v>
      </c>
      <c r="E373" s="60" t="s">
        <v>579</v>
      </c>
      <c r="F373" s="72">
        <f t="shared" si="14"/>
        <v>320</v>
      </c>
      <c r="G373" s="72">
        <v>280</v>
      </c>
      <c r="H373" s="72">
        <f t="shared" si="15"/>
        <v>40</v>
      </c>
    </row>
    <row r="374" spans="1:8" ht="38.25">
      <c r="A374" s="60" t="s">
        <v>580</v>
      </c>
      <c r="B374" s="61" t="s">
        <v>158</v>
      </c>
      <c r="C374" s="60" t="s">
        <v>485</v>
      </c>
      <c r="D374" s="60">
        <v>250</v>
      </c>
      <c r="E374" s="95" t="s">
        <v>770</v>
      </c>
      <c r="F374" s="72">
        <f t="shared" si="14"/>
        <v>200</v>
      </c>
      <c r="G374" s="72">
        <v>162</v>
      </c>
      <c r="H374" s="72">
        <f t="shared" si="15"/>
        <v>38</v>
      </c>
    </row>
    <row r="375" spans="1:8" ht="38.25">
      <c r="A375" s="60" t="s">
        <v>581</v>
      </c>
      <c r="B375" s="61" t="s">
        <v>158</v>
      </c>
      <c r="C375" s="60" t="s">
        <v>485</v>
      </c>
      <c r="D375" s="60">
        <v>63</v>
      </c>
      <c r="E375" s="60" t="s">
        <v>478</v>
      </c>
      <c r="F375" s="72">
        <f t="shared" si="14"/>
        <v>50.400000000000006</v>
      </c>
      <c r="G375" s="72">
        <v>32</v>
      </c>
      <c r="H375" s="72">
        <f t="shared" si="15"/>
        <v>18.400000000000006</v>
      </c>
    </row>
    <row r="376" spans="1:8" ht="38.25">
      <c r="A376" s="60" t="s">
        <v>582</v>
      </c>
      <c r="B376" s="61" t="s">
        <v>158</v>
      </c>
      <c r="C376" s="60" t="s">
        <v>485</v>
      </c>
      <c r="D376" s="60">
        <v>250</v>
      </c>
      <c r="E376" s="60" t="s">
        <v>570</v>
      </c>
      <c r="F376" s="72">
        <f t="shared" si="14"/>
        <v>200</v>
      </c>
      <c r="G376" s="72">
        <v>145</v>
      </c>
      <c r="H376" s="72">
        <f t="shared" si="15"/>
        <v>55</v>
      </c>
    </row>
    <row r="377" spans="1:8" ht="38.25">
      <c r="A377" s="60" t="s">
        <v>583</v>
      </c>
      <c r="B377" s="61" t="s">
        <v>158</v>
      </c>
      <c r="C377" s="60" t="s">
        <v>159</v>
      </c>
      <c r="D377" s="60">
        <v>250</v>
      </c>
      <c r="E377" s="60" t="s">
        <v>160</v>
      </c>
      <c r="F377" s="72">
        <f t="shared" si="14"/>
        <v>200</v>
      </c>
      <c r="G377" s="72">
        <v>163</v>
      </c>
      <c r="H377" s="72">
        <f t="shared" si="15"/>
        <v>37</v>
      </c>
    </row>
    <row r="378" spans="1:8" ht="38.25">
      <c r="A378" s="60" t="s">
        <v>584</v>
      </c>
      <c r="B378" s="61" t="s">
        <v>158</v>
      </c>
      <c r="C378" s="60" t="s">
        <v>159</v>
      </c>
      <c r="D378" s="60">
        <v>400</v>
      </c>
      <c r="E378" s="60" t="s">
        <v>165</v>
      </c>
      <c r="F378" s="72">
        <f t="shared" si="14"/>
        <v>320</v>
      </c>
      <c r="G378" s="72">
        <v>266</v>
      </c>
      <c r="H378" s="72">
        <f t="shared" si="15"/>
        <v>54</v>
      </c>
    </row>
    <row r="379" spans="1:8" ht="38.25">
      <c r="A379" s="60" t="s">
        <v>585</v>
      </c>
      <c r="B379" s="61" t="s">
        <v>158</v>
      </c>
      <c r="C379" s="60" t="s">
        <v>159</v>
      </c>
      <c r="D379" s="60">
        <v>400</v>
      </c>
      <c r="E379" s="60" t="s">
        <v>586</v>
      </c>
      <c r="F379" s="72">
        <f t="shared" si="14"/>
        <v>320</v>
      </c>
      <c r="G379" s="72">
        <v>280</v>
      </c>
      <c r="H379" s="72">
        <f t="shared" si="15"/>
        <v>40</v>
      </c>
    </row>
    <row r="380" spans="1:8" ht="38.25">
      <c r="A380" s="60" t="s">
        <v>587</v>
      </c>
      <c r="B380" s="61" t="s">
        <v>158</v>
      </c>
      <c r="C380" s="60" t="s">
        <v>159</v>
      </c>
      <c r="D380" s="60">
        <v>250</v>
      </c>
      <c r="E380" s="60" t="s">
        <v>160</v>
      </c>
      <c r="F380" s="72">
        <f t="shared" si="14"/>
        <v>200</v>
      </c>
      <c r="G380" s="72">
        <v>132</v>
      </c>
      <c r="H380" s="72">
        <f t="shared" si="15"/>
        <v>68</v>
      </c>
    </row>
    <row r="381" spans="1:8" ht="38.25">
      <c r="A381" s="60" t="s">
        <v>588</v>
      </c>
      <c r="B381" s="61" t="s">
        <v>158</v>
      </c>
      <c r="C381" s="60" t="s">
        <v>485</v>
      </c>
      <c r="D381" s="60">
        <v>250</v>
      </c>
      <c r="E381" s="60" t="s">
        <v>589</v>
      </c>
      <c r="F381" s="72">
        <f t="shared" si="14"/>
        <v>200</v>
      </c>
      <c r="G381" s="72">
        <v>88</v>
      </c>
      <c r="H381" s="72">
        <f t="shared" si="15"/>
        <v>112</v>
      </c>
    </row>
    <row r="382" spans="1:8" ht="38.25">
      <c r="A382" s="60" t="s">
        <v>590</v>
      </c>
      <c r="B382" s="61" t="s">
        <v>158</v>
      </c>
      <c r="C382" s="60" t="s">
        <v>159</v>
      </c>
      <c r="D382" s="60">
        <v>250</v>
      </c>
      <c r="E382" s="60" t="s">
        <v>237</v>
      </c>
      <c r="F382" s="72">
        <f t="shared" si="14"/>
        <v>200</v>
      </c>
      <c r="G382" s="72">
        <v>152</v>
      </c>
      <c r="H382" s="72">
        <f t="shared" si="15"/>
        <v>48</v>
      </c>
    </row>
    <row r="383" spans="1:8" ht="38.25">
      <c r="A383" s="60" t="s">
        <v>591</v>
      </c>
      <c r="B383" s="61" t="s">
        <v>158</v>
      </c>
      <c r="C383" s="60" t="s">
        <v>159</v>
      </c>
      <c r="D383" s="60">
        <v>250</v>
      </c>
      <c r="E383" s="60" t="s">
        <v>160</v>
      </c>
      <c r="F383" s="72">
        <f t="shared" si="14"/>
        <v>200</v>
      </c>
      <c r="G383" s="72">
        <v>138</v>
      </c>
      <c r="H383" s="72">
        <f t="shared" si="15"/>
        <v>62</v>
      </c>
    </row>
    <row r="384" spans="1:8" ht="38.25">
      <c r="A384" s="60" t="s">
        <v>592</v>
      </c>
      <c r="B384" s="61" t="s">
        <v>158</v>
      </c>
      <c r="C384" s="60" t="s">
        <v>159</v>
      </c>
      <c r="D384" s="60">
        <v>160</v>
      </c>
      <c r="E384" s="60" t="s">
        <v>593</v>
      </c>
      <c r="F384" s="72">
        <f t="shared" si="14"/>
        <v>128</v>
      </c>
      <c r="G384" s="72">
        <v>102</v>
      </c>
      <c r="H384" s="72">
        <f t="shared" si="15"/>
        <v>26</v>
      </c>
    </row>
    <row r="385" spans="1:8" ht="38.25">
      <c r="A385" s="60" t="s">
        <v>594</v>
      </c>
      <c r="B385" s="61" t="s">
        <v>158</v>
      </c>
      <c r="C385" s="60" t="s">
        <v>159</v>
      </c>
      <c r="D385" s="60">
        <v>250</v>
      </c>
      <c r="E385" s="60" t="s">
        <v>488</v>
      </c>
      <c r="F385" s="72">
        <f t="shared" si="14"/>
        <v>200</v>
      </c>
      <c r="G385" s="72">
        <v>164</v>
      </c>
      <c r="H385" s="72">
        <f t="shared" si="15"/>
        <v>36</v>
      </c>
    </row>
    <row r="386" spans="1:8" ht="38.25">
      <c r="A386" s="60" t="s">
        <v>595</v>
      </c>
      <c r="B386" s="61" t="s">
        <v>158</v>
      </c>
      <c r="C386" s="60" t="s">
        <v>159</v>
      </c>
      <c r="D386" s="60">
        <v>160</v>
      </c>
      <c r="E386" s="60" t="s">
        <v>354</v>
      </c>
      <c r="F386" s="72">
        <f t="shared" si="14"/>
        <v>128</v>
      </c>
      <c r="G386" s="72">
        <v>98</v>
      </c>
      <c r="H386" s="72">
        <f t="shared" si="15"/>
        <v>30</v>
      </c>
    </row>
    <row r="387" spans="1:8" ht="38.25">
      <c r="A387" s="60" t="s">
        <v>596</v>
      </c>
      <c r="B387" s="61" t="s">
        <v>158</v>
      </c>
      <c r="C387" s="60" t="s">
        <v>159</v>
      </c>
      <c r="D387" s="60">
        <v>100</v>
      </c>
      <c r="E387" s="60" t="s">
        <v>577</v>
      </c>
      <c r="F387" s="72">
        <f t="shared" si="14"/>
        <v>80</v>
      </c>
      <c r="G387" s="72">
        <v>62</v>
      </c>
      <c r="H387" s="72">
        <f t="shared" si="15"/>
        <v>18</v>
      </c>
    </row>
    <row r="388" spans="1:8" ht="38.25">
      <c r="A388" s="60" t="s">
        <v>597</v>
      </c>
      <c r="B388" s="61" t="s">
        <v>158</v>
      </c>
      <c r="C388" s="60" t="s">
        <v>159</v>
      </c>
      <c r="D388" s="66" t="s">
        <v>598</v>
      </c>
      <c r="E388" s="60" t="s">
        <v>190</v>
      </c>
      <c r="F388" s="72">
        <f t="shared" si="14"/>
        <v>50.400000000000006</v>
      </c>
      <c r="G388" s="72">
        <v>32</v>
      </c>
      <c r="H388" s="72">
        <f t="shared" si="15"/>
        <v>18.400000000000006</v>
      </c>
    </row>
    <row r="389" spans="1:8" ht="38.25">
      <c r="A389" s="60" t="s">
        <v>599</v>
      </c>
      <c r="B389" s="61" t="s">
        <v>158</v>
      </c>
      <c r="C389" s="60" t="s">
        <v>485</v>
      </c>
      <c r="D389" s="60">
        <v>400</v>
      </c>
      <c r="E389" s="60" t="s">
        <v>600</v>
      </c>
      <c r="F389" s="72">
        <f t="shared" si="14"/>
        <v>320</v>
      </c>
      <c r="G389" s="72">
        <v>244</v>
      </c>
      <c r="H389" s="72">
        <f t="shared" si="15"/>
        <v>76</v>
      </c>
    </row>
    <row r="390" spans="1:8" ht="38.25">
      <c r="A390" s="60" t="s">
        <v>601</v>
      </c>
      <c r="B390" s="61" t="s">
        <v>158</v>
      </c>
      <c r="C390" s="60" t="s">
        <v>485</v>
      </c>
      <c r="D390" s="60">
        <v>400</v>
      </c>
      <c r="E390" s="60" t="s">
        <v>602</v>
      </c>
      <c r="F390" s="72">
        <f t="shared" si="14"/>
        <v>320</v>
      </c>
      <c r="G390" s="72">
        <v>284</v>
      </c>
      <c r="H390" s="72">
        <f t="shared" si="15"/>
        <v>36</v>
      </c>
    </row>
    <row r="391" spans="1:8" ht="38.25">
      <c r="A391" s="60" t="s">
        <v>603</v>
      </c>
      <c r="B391" s="61" t="s">
        <v>158</v>
      </c>
      <c r="C391" s="60" t="s">
        <v>485</v>
      </c>
      <c r="D391" s="60">
        <v>250</v>
      </c>
      <c r="E391" s="60" t="s">
        <v>604</v>
      </c>
      <c r="F391" s="72">
        <f t="shared" si="14"/>
        <v>200</v>
      </c>
      <c r="G391" s="72">
        <v>162</v>
      </c>
      <c r="H391" s="72">
        <f t="shared" si="15"/>
        <v>38</v>
      </c>
    </row>
    <row r="392" spans="1:8" ht="38.25">
      <c r="A392" s="60" t="s">
        <v>605</v>
      </c>
      <c r="B392" s="61" t="s">
        <v>158</v>
      </c>
      <c r="C392" s="60" t="s">
        <v>485</v>
      </c>
      <c r="D392" s="60">
        <v>160</v>
      </c>
      <c r="E392" s="60" t="s">
        <v>606</v>
      </c>
      <c r="F392" s="72">
        <f t="shared" si="14"/>
        <v>128</v>
      </c>
      <c r="G392" s="72">
        <v>85</v>
      </c>
      <c r="H392" s="72">
        <f t="shared" si="15"/>
        <v>43</v>
      </c>
    </row>
    <row r="393" spans="1:8" ht="38.25">
      <c r="A393" s="60" t="s">
        <v>607</v>
      </c>
      <c r="B393" s="61" t="s">
        <v>158</v>
      </c>
      <c r="C393" s="60" t="s">
        <v>485</v>
      </c>
      <c r="D393" s="60">
        <v>400</v>
      </c>
      <c r="E393" s="60" t="s">
        <v>608</v>
      </c>
      <c r="F393" s="72">
        <f t="shared" si="14"/>
        <v>320</v>
      </c>
      <c r="G393" s="72">
        <v>264</v>
      </c>
      <c r="H393" s="72">
        <f t="shared" si="15"/>
        <v>56</v>
      </c>
    </row>
    <row r="394" spans="1:8" ht="38.25">
      <c r="A394" s="60" t="s">
        <v>609</v>
      </c>
      <c r="B394" s="61" t="s">
        <v>158</v>
      </c>
      <c r="C394" s="60" t="s">
        <v>159</v>
      </c>
      <c r="D394" s="60">
        <v>160</v>
      </c>
      <c r="E394" s="60" t="s">
        <v>162</v>
      </c>
      <c r="F394" s="72">
        <f t="shared" si="14"/>
        <v>128</v>
      </c>
      <c r="G394" s="72">
        <v>102</v>
      </c>
      <c r="H394" s="72">
        <f t="shared" si="15"/>
        <v>26</v>
      </c>
    </row>
    <row r="395" spans="1:8" ht="38.25">
      <c r="A395" s="60" t="s">
        <v>610</v>
      </c>
      <c r="B395" s="61" t="s">
        <v>158</v>
      </c>
      <c r="C395" s="60" t="s">
        <v>485</v>
      </c>
      <c r="D395" s="60">
        <v>25</v>
      </c>
      <c r="E395" s="60" t="s">
        <v>611</v>
      </c>
      <c r="F395" s="72">
        <f t="shared" si="14"/>
        <v>20</v>
      </c>
      <c r="G395" s="72">
        <v>8</v>
      </c>
      <c r="H395" s="72">
        <f t="shared" si="15"/>
        <v>12</v>
      </c>
    </row>
    <row r="396" spans="1:8" ht="38.25">
      <c r="A396" s="60" t="s">
        <v>612</v>
      </c>
      <c r="B396" s="61" t="s">
        <v>158</v>
      </c>
      <c r="C396" s="60" t="s">
        <v>485</v>
      </c>
      <c r="D396" s="60">
        <v>250</v>
      </c>
      <c r="E396" s="95" t="s">
        <v>770</v>
      </c>
      <c r="F396" s="72">
        <f t="shared" si="14"/>
        <v>200</v>
      </c>
      <c r="G396" s="72">
        <v>134</v>
      </c>
      <c r="H396" s="72">
        <f t="shared" si="15"/>
        <v>66</v>
      </c>
    </row>
    <row r="397" spans="1:8" ht="38.25">
      <c r="A397" s="60" t="s">
        <v>613</v>
      </c>
      <c r="B397" s="61" t="s">
        <v>158</v>
      </c>
      <c r="C397" s="60" t="s">
        <v>485</v>
      </c>
      <c r="D397" s="60">
        <v>1000</v>
      </c>
      <c r="E397" s="60" t="s">
        <v>614</v>
      </c>
      <c r="F397" s="72">
        <f t="shared" si="14"/>
        <v>800</v>
      </c>
      <c r="G397" s="72">
        <v>688</v>
      </c>
      <c r="H397" s="72">
        <f t="shared" si="15"/>
        <v>112</v>
      </c>
    </row>
    <row r="398" spans="1:8" ht="38.25">
      <c r="A398" s="60" t="s">
        <v>615</v>
      </c>
      <c r="B398" s="61" t="s">
        <v>158</v>
      </c>
      <c r="C398" s="60" t="s">
        <v>159</v>
      </c>
      <c r="D398" s="60">
        <v>400</v>
      </c>
      <c r="E398" s="60" t="s">
        <v>165</v>
      </c>
      <c r="F398" s="72">
        <f t="shared" si="14"/>
        <v>320</v>
      </c>
      <c r="G398" s="72">
        <v>288</v>
      </c>
      <c r="H398" s="72">
        <f t="shared" si="15"/>
        <v>32</v>
      </c>
    </row>
    <row r="399" spans="1:8" ht="38.25">
      <c r="A399" s="60" t="s">
        <v>616</v>
      </c>
      <c r="B399" s="61" t="s">
        <v>158</v>
      </c>
      <c r="C399" s="60" t="s">
        <v>159</v>
      </c>
      <c r="D399" s="60">
        <v>400</v>
      </c>
      <c r="E399" s="60" t="s">
        <v>165</v>
      </c>
      <c r="F399" s="72">
        <f t="shared" si="14"/>
        <v>320</v>
      </c>
      <c r="G399" s="72">
        <v>264</v>
      </c>
      <c r="H399" s="72">
        <f t="shared" si="15"/>
        <v>56</v>
      </c>
    </row>
    <row r="400" spans="1:8" ht="38.25">
      <c r="A400" s="60" t="s">
        <v>617</v>
      </c>
      <c r="B400" s="61" t="s">
        <v>158</v>
      </c>
      <c r="C400" s="60" t="s">
        <v>485</v>
      </c>
      <c r="D400" s="60">
        <v>160</v>
      </c>
      <c r="E400" s="60" t="s">
        <v>606</v>
      </c>
      <c r="F400" s="72">
        <f t="shared" si="14"/>
        <v>128</v>
      </c>
      <c r="G400" s="72">
        <v>68</v>
      </c>
      <c r="H400" s="72">
        <f t="shared" si="15"/>
        <v>60</v>
      </c>
    </row>
    <row r="401" spans="1:8" ht="38.25">
      <c r="A401" s="60" t="s">
        <v>618</v>
      </c>
      <c r="B401" s="61" t="s">
        <v>158</v>
      </c>
      <c r="C401" s="60" t="s">
        <v>159</v>
      </c>
      <c r="D401" s="60">
        <v>250</v>
      </c>
      <c r="E401" s="60" t="s">
        <v>237</v>
      </c>
      <c r="F401" s="72">
        <f t="shared" si="14"/>
        <v>200</v>
      </c>
      <c r="G401" s="72">
        <v>168</v>
      </c>
      <c r="H401" s="72">
        <f t="shared" si="15"/>
        <v>32</v>
      </c>
    </row>
    <row r="402" spans="1:8" ht="38.25">
      <c r="A402" s="60" t="s">
        <v>619</v>
      </c>
      <c r="B402" s="61" t="s">
        <v>158</v>
      </c>
      <c r="C402" s="60" t="s">
        <v>159</v>
      </c>
      <c r="D402" s="60">
        <v>400</v>
      </c>
      <c r="E402" s="60" t="s">
        <v>579</v>
      </c>
      <c r="F402" s="72">
        <f t="shared" si="14"/>
        <v>320</v>
      </c>
      <c r="G402" s="72">
        <v>264</v>
      </c>
      <c r="H402" s="72">
        <f t="shared" si="15"/>
        <v>56</v>
      </c>
    </row>
    <row r="403" spans="1:8" ht="38.25">
      <c r="A403" s="60" t="s">
        <v>620</v>
      </c>
      <c r="B403" s="61" t="s">
        <v>158</v>
      </c>
      <c r="C403" s="60" t="s">
        <v>159</v>
      </c>
      <c r="D403" s="60">
        <v>630</v>
      </c>
      <c r="E403" s="60" t="s">
        <v>560</v>
      </c>
      <c r="F403" s="72">
        <f t="shared" si="14"/>
        <v>504</v>
      </c>
      <c r="G403" s="72">
        <v>428</v>
      </c>
      <c r="H403" s="72">
        <f t="shared" si="15"/>
        <v>76</v>
      </c>
    </row>
    <row r="404" spans="1:8" ht="38.25">
      <c r="A404" s="60" t="s">
        <v>621</v>
      </c>
      <c r="B404" s="61" t="s">
        <v>158</v>
      </c>
      <c r="C404" s="60" t="s">
        <v>485</v>
      </c>
      <c r="D404" s="60">
        <v>400</v>
      </c>
      <c r="E404" s="60" t="s">
        <v>600</v>
      </c>
      <c r="F404" s="72">
        <f t="shared" si="14"/>
        <v>320</v>
      </c>
      <c r="G404" s="72">
        <v>260</v>
      </c>
      <c r="H404" s="72">
        <f t="shared" si="15"/>
        <v>60</v>
      </c>
    </row>
    <row r="405" spans="1:8" ht="38.25">
      <c r="A405" s="60" t="s">
        <v>622</v>
      </c>
      <c r="B405" s="61" t="s">
        <v>158</v>
      </c>
      <c r="C405" s="60" t="s">
        <v>485</v>
      </c>
      <c r="D405" s="60">
        <v>400</v>
      </c>
      <c r="E405" s="60" t="s">
        <v>623</v>
      </c>
      <c r="F405" s="72">
        <f t="shared" si="14"/>
        <v>320</v>
      </c>
      <c r="G405" s="72">
        <v>244</v>
      </c>
      <c r="H405" s="72">
        <f t="shared" si="15"/>
        <v>76</v>
      </c>
    </row>
    <row r="406" spans="1:8" ht="38.25">
      <c r="A406" s="60" t="s">
        <v>624</v>
      </c>
      <c r="B406" s="61" t="s">
        <v>158</v>
      </c>
      <c r="C406" s="60" t="s">
        <v>485</v>
      </c>
      <c r="D406" s="60">
        <v>630</v>
      </c>
      <c r="E406" s="60" t="s">
        <v>625</v>
      </c>
      <c r="F406" s="72">
        <f t="shared" si="14"/>
        <v>504</v>
      </c>
      <c r="G406" s="72">
        <v>388</v>
      </c>
      <c r="H406" s="72">
        <f t="shared" si="15"/>
        <v>116</v>
      </c>
    </row>
    <row r="407" spans="1:8" ht="38.25">
      <c r="A407" s="60" t="s">
        <v>626</v>
      </c>
      <c r="B407" s="61" t="s">
        <v>158</v>
      </c>
      <c r="C407" s="60" t="s">
        <v>159</v>
      </c>
      <c r="D407" s="60">
        <v>400</v>
      </c>
      <c r="E407" s="60" t="s">
        <v>627</v>
      </c>
      <c r="F407" s="72">
        <f t="shared" si="14"/>
        <v>320</v>
      </c>
      <c r="G407" s="72">
        <v>264</v>
      </c>
      <c r="H407" s="72">
        <f t="shared" si="15"/>
        <v>56</v>
      </c>
    </row>
    <row r="408" spans="1:8" ht="38.25">
      <c r="A408" s="60" t="s">
        <v>628</v>
      </c>
      <c r="B408" s="61" t="s">
        <v>158</v>
      </c>
      <c r="C408" s="60" t="s">
        <v>159</v>
      </c>
      <c r="D408" s="60">
        <v>400</v>
      </c>
      <c r="E408" s="60" t="s">
        <v>627</v>
      </c>
      <c r="F408" s="72">
        <f t="shared" si="14"/>
        <v>320</v>
      </c>
      <c r="G408" s="72">
        <v>218</v>
      </c>
      <c r="H408" s="72">
        <f t="shared" si="15"/>
        <v>102</v>
      </c>
    </row>
    <row r="409" spans="1:8" ht="38.25">
      <c r="A409" s="60" t="s">
        <v>629</v>
      </c>
      <c r="B409" s="61" t="s">
        <v>158</v>
      </c>
      <c r="C409" s="60" t="s">
        <v>159</v>
      </c>
      <c r="D409" s="60">
        <v>400</v>
      </c>
      <c r="E409" s="60" t="s">
        <v>165</v>
      </c>
      <c r="F409" s="72">
        <f t="shared" si="14"/>
        <v>320</v>
      </c>
      <c r="G409" s="72">
        <v>242</v>
      </c>
      <c r="H409" s="72">
        <f t="shared" si="15"/>
        <v>78</v>
      </c>
    </row>
    <row r="410" spans="1:8" ht="38.25">
      <c r="A410" s="60" t="s">
        <v>630</v>
      </c>
      <c r="B410" s="61" t="s">
        <v>158</v>
      </c>
      <c r="C410" s="60" t="s">
        <v>159</v>
      </c>
      <c r="D410" s="60">
        <v>100</v>
      </c>
      <c r="E410" s="60" t="s">
        <v>167</v>
      </c>
      <c r="F410" s="72">
        <f t="shared" si="14"/>
        <v>80</v>
      </c>
      <c r="G410" s="72">
        <v>32</v>
      </c>
      <c r="H410" s="72">
        <f t="shared" si="15"/>
        <v>48</v>
      </c>
    </row>
    <row r="411" spans="1:8" ht="38.25">
      <c r="A411" s="60" t="s">
        <v>631</v>
      </c>
      <c r="B411" s="61" t="s">
        <v>158</v>
      </c>
      <c r="C411" s="60" t="s">
        <v>159</v>
      </c>
      <c r="D411" s="60">
        <v>400</v>
      </c>
      <c r="E411" s="60" t="s">
        <v>579</v>
      </c>
      <c r="F411" s="72">
        <f t="shared" si="14"/>
        <v>320</v>
      </c>
      <c r="G411" s="72">
        <v>268</v>
      </c>
      <c r="H411" s="72">
        <f t="shared" si="15"/>
        <v>52</v>
      </c>
    </row>
    <row r="412" spans="1:8" ht="38.25">
      <c r="A412" s="60" t="s">
        <v>632</v>
      </c>
      <c r="B412" s="61" t="s">
        <v>158</v>
      </c>
      <c r="C412" s="60" t="s">
        <v>485</v>
      </c>
      <c r="D412" s="60">
        <v>160</v>
      </c>
      <c r="E412" s="60" t="s">
        <v>633</v>
      </c>
      <c r="F412" s="72">
        <f t="shared" si="14"/>
        <v>128</v>
      </c>
      <c r="G412" s="72">
        <v>102</v>
      </c>
      <c r="H412" s="72">
        <f t="shared" si="15"/>
        <v>26</v>
      </c>
    </row>
    <row r="413" spans="1:8" ht="38.25">
      <c r="A413" s="60" t="s">
        <v>634</v>
      </c>
      <c r="B413" s="61" t="s">
        <v>158</v>
      </c>
      <c r="C413" s="60" t="s">
        <v>159</v>
      </c>
      <c r="D413" s="60">
        <v>400</v>
      </c>
      <c r="E413" s="60" t="s">
        <v>635</v>
      </c>
      <c r="F413" s="72">
        <f t="shared" si="14"/>
        <v>320</v>
      </c>
      <c r="G413" s="72">
        <v>208</v>
      </c>
      <c r="H413" s="72">
        <f t="shared" si="15"/>
        <v>112</v>
      </c>
    </row>
    <row r="414" spans="1:8" ht="38.25">
      <c r="A414" s="60" t="s">
        <v>636</v>
      </c>
      <c r="B414" s="61" t="s">
        <v>158</v>
      </c>
      <c r="C414" s="60" t="s">
        <v>159</v>
      </c>
      <c r="D414" s="60">
        <v>400</v>
      </c>
      <c r="E414" s="60" t="s">
        <v>579</v>
      </c>
      <c r="F414" s="72">
        <f t="shared" si="14"/>
        <v>320</v>
      </c>
      <c r="G414" s="72">
        <v>117</v>
      </c>
      <c r="H414" s="72">
        <f t="shared" si="15"/>
        <v>203</v>
      </c>
    </row>
    <row r="415" spans="1:8" ht="38.25">
      <c r="A415" s="60" t="s">
        <v>637</v>
      </c>
      <c r="B415" s="61" t="s">
        <v>158</v>
      </c>
      <c r="C415" s="60" t="s">
        <v>159</v>
      </c>
      <c r="D415" s="60">
        <v>250</v>
      </c>
      <c r="E415" s="60" t="s">
        <v>160</v>
      </c>
      <c r="F415" s="72">
        <f t="shared" si="14"/>
        <v>200</v>
      </c>
      <c r="G415" s="72">
        <v>166</v>
      </c>
      <c r="H415" s="72">
        <f t="shared" si="15"/>
        <v>34</v>
      </c>
    </row>
    <row r="416" spans="1:8" ht="38.25">
      <c r="A416" s="60" t="s">
        <v>638</v>
      </c>
      <c r="B416" s="61" t="s">
        <v>158</v>
      </c>
      <c r="C416" s="60" t="s">
        <v>485</v>
      </c>
      <c r="D416" s="60">
        <v>250</v>
      </c>
      <c r="E416" s="60" t="s">
        <v>639</v>
      </c>
      <c r="F416" s="72">
        <f t="shared" si="14"/>
        <v>200</v>
      </c>
      <c r="G416" s="72">
        <v>142</v>
      </c>
      <c r="H416" s="72">
        <f t="shared" si="15"/>
        <v>58</v>
      </c>
    </row>
    <row r="417" spans="1:8" ht="38.25">
      <c r="A417" s="60" t="s">
        <v>640</v>
      </c>
      <c r="B417" s="61" t="s">
        <v>158</v>
      </c>
      <c r="C417" s="60" t="s">
        <v>485</v>
      </c>
      <c r="D417" s="60">
        <v>250</v>
      </c>
      <c r="E417" s="60" t="s">
        <v>572</v>
      </c>
      <c r="F417" s="72">
        <f t="shared" si="14"/>
        <v>200</v>
      </c>
      <c r="G417" s="72">
        <v>132</v>
      </c>
      <c r="H417" s="72">
        <f t="shared" si="15"/>
        <v>68</v>
      </c>
    </row>
    <row r="418" spans="1:8" ht="38.25">
      <c r="A418" s="60" t="s">
        <v>641</v>
      </c>
      <c r="B418" s="61" t="s">
        <v>158</v>
      </c>
      <c r="C418" s="60" t="s">
        <v>485</v>
      </c>
      <c r="D418" s="60">
        <v>100</v>
      </c>
      <c r="E418" s="60" t="s">
        <v>522</v>
      </c>
      <c r="F418" s="72">
        <f t="shared" si="14"/>
        <v>80</v>
      </c>
      <c r="G418" s="72">
        <v>62</v>
      </c>
      <c r="H418" s="72">
        <f t="shared" si="15"/>
        <v>18</v>
      </c>
    </row>
    <row r="419" spans="1:8" ht="38.25">
      <c r="A419" s="60" t="s">
        <v>642</v>
      </c>
      <c r="B419" s="61" t="s">
        <v>158</v>
      </c>
      <c r="C419" s="60" t="s">
        <v>485</v>
      </c>
      <c r="D419" s="60">
        <v>100</v>
      </c>
      <c r="E419" s="60" t="s">
        <v>643</v>
      </c>
      <c r="F419" s="72">
        <f t="shared" si="14"/>
        <v>80</v>
      </c>
      <c r="G419" s="72">
        <v>46</v>
      </c>
      <c r="H419" s="72">
        <f t="shared" si="15"/>
        <v>34</v>
      </c>
    </row>
    <row r="420" spans="1:8" ht="38.25">
      <c r="A420" s="60" t="s">
        <v>644</v>
      </c>
      <c r="B420" s="61" t="s">
        <v>158</v>
      </c>
      <c r="C420" s="60" t="s">
        <v>159</v>
      </c>
      <c r="D420" s="60">
        <v>250</v>
      </c>
      <c r="E420" s="60" t="s">
        <v>237</v>
      </c>
      <c r="F420" s="72">
        <f t="shared" si="14"/>
        <v>200</v>
      </c>
      <c r="G420" s="72">
        <v>164</v>
      </c>
      <c r="H420" s="72">
        <f t="shared" si="15"/>
        <v>36</v>
      </c>
    </row>
    <row r="421" spans="1:8" ht="38.25">
      <c r="A421" s="60" t="s">
        <v>645</v>
      </c>
      <c r="B421" s="61" t="s">
        <v>158</v>
      </c>
      <c r="C421" s="60" t="s">
        <v>159</v>
      </c>
      <c r="D421" s="60">
        <v>630</v>
      </c>
      <c r="E421" s="60" t="s">
        <v>212</v>
      </c>
      <c r="F421" s="72">
        <f t="shared" si="14"/>
        <v>504</v>
      </c>
      <c r="G421" s="72">
        <v>402</v>
      </c>
      <c r="H421" s="72">
        <f t="shared" si="15"/>
        <v>102</v>
      </c>
    </row>
    <row r="422" spans="1:8" ht="38.25">
      <c r="A422" s="60" t="s">
        <v>646</v>
      </c>
      <c r="B422" s="61" t="s">
        <v>158</v>
      </c>
      <c r="C422" s="60" t="s">
        <v>159</v>
      </c>
      <c r="D422" s="60">
        <v>250</v>
      </c>
      <c r="E422" s="60" t="s">
        <v>160</v>
      </c>
      <c r="F422" s="72">
        <f t="shared" si="14"/>
        <v>200</v>
      </c>
      <c r="G422" s="72">
        <v>168</v>
      </c>
      <c r="H422" s="72">
        <f t="shared" si="15"/>
        <v>32</v>
      </c>
    </row>
    <row r="423" spans="1:8" ht="38.25">
      <c r="A423" s="60" t="s">
        <v>647</v>
      </c>
      <c r="B423" s="61" t="s">
        <v>158</v>
      </c>
      <c r="C423" s="60" t="s">
        <v>159</v>
      </c>
      <c r="D423" s="60">
        <v>630</v>
      </c>
      <c r="E423" s="60" t="s">
        <v>212</v>
      </c>
      <c r="F423" s="72">
        <f t="shared" si="14"/>
        <v>504</v>
      </c>
      <c r="G423" s="72">
        <v>174</v>
      </c>
      <c r="H423" s="72">
        <f t="shared" si="15"/>
        <v>330</v>
      </c>
    </row>
    <row r="424" spans="1:8" ht="38.25">
      <c r="A424" s="60" t="s">
        <v>648</v>
      </c>
      <c r="B424" s="61" t="s">
        <v>158</v>
      </c>
      <c r="C424" s="60" t="s">
        <v>159</v>
      </c>
      <c r="D424" s="60">
        <v>400</v>
      </c>
      <c r="E424" s="60" t="s">
        <v>579</v>
      </c>
      <c r="F424" s="72">
        <f t="shared" si="14"/>
        <v>320</v>
      </c>
      <c r="G424" s="72">
        <v>264</v>
      </c>
      <c r="H424" s="72">
        <f t="shared" si="15"/>
        <v>56</v>
      </c>
    </row>
    <row r="425" spans="1:8" ht="38.25">
      <c r="A425" s="60" t="s">
        <v>649</v>
      </c>
      <c r="B425" s="61" t="s">
        <v>158</v>
      </c>
      <c r="C425" s="60" t="s">
        <v>159</v>
      </c>
      <c r="D425" s="60">
        <v>160</v>
      </c>
      <c r="E425" s="60" t="s">
        <v>354</v>
      </c>
      <c r="F425" s="72">
        <f t="shared" si="14"/>
        <v>128</v>
      </c>
      <c r="G425" s="72">
        <v>108</v>
      </c>
      <c r="H425" s="72">
        <f t="shared" si="15"/>
        <v>20</v>
      </c>
    </row>
    <row r="426" spans="1:8" ht="38.25">
      <c r="A426" s="60" t="s">
        <v>650</v>
      </c>
      <c r="B426" s="61" t="s">
        <v>158</v>
      </c>
      <c r="C426" s="60" t="s">
        <v>159</v>
      </c>
      <c r="D426" s="60">
        <v>400</v>
      </c>
      <c r="E426" s="60" t="s">
        <v>627</v>
      </c>
      <c r="F426" s="72">
        <f t="shared" si="14"/>
        <v>320</v>
      </c>
      <c r="G426" s="72">
        <v>288</v>
      </c>
      <c r="H426" s="72">
        <f t="shared" si="15"/>
        <v>32</v>
      </c>
    </row>
    <row r="427" spans="1:8" ht="38.25">
      <c r="A427" s="60" t="s">
        <v>651</v>
      </c>
      <c r="B427" s="61" t="s">
        <v>158</v>
      </c>
      <c r="C427" s="60" t="s">
        <v>159</v>
      </c>
      <c r="D427" s="60">
        <v>160</v>
      </c>
      <c r="E427" s="60" t="s">
        <v>162</v>
      </c>
      <c r="F427" s="72">
        <f t="shared" si="14"/>
        <v>128</v>
      </c>
      <c r="G427" s="72">
        <v>68</v>
      </c>
      <c r="H427" s="72">
        <f t="shared" si="15"/>
        <v>60</v>
      </c>
    </row>
    <row r="428" spans="1:8" ht="38.25">
      <c r="A428" s="60" t="s">
        <v>652</v>
      </c>
      <c r="B428" s="61" t="s">
        <v>158</v>
      </c>
      <c r="C428" s="60" t="s">
        <v>485</v>
      </c>
      <c r="D428" s="60">
        <v>400</v>
      </c>
      <c r="E428" s="60" t="s">
        <v>653</v>
      </c>
      <c r="F428" s="72">
        <f t="shared" si="14"/>
        <v>320</v>
      </c>
      <c r="G428" s="72">
        <v>247</v>
      </c>
      <c r="H428" s="72">
        <f t="shared" si="15"/>
        <v>73</v>
      </c>
    </row>
    <row r="429" spans="1:8" ht="38.25">
      <c r="A429" s="60" t="s">
        <v>654</v>
      </c>
      <c r="B429" s="61" t="s">
        <v>158</v>
      </c>
      <c r="C429" s="60" t="s">
        <v>159</v>
      </c>
      <c r="D429" s="60">
        <v>630</v>
      </c>
      <c r="E429" s="60" t="s">
        <v>212</v>
      </c>
      <c r="F429" s="72">
        <f t="shared" si="14"/>
        <v>504</v>
      </c>
      <c r="G429" s="72">
        <v>428</v>
      </c>
      <c r="H429" s="72">
        <f t="shared" si="15"/>
        <v>76</v>
      </c>
    </row>
    <row r="430" spans="1:8" ht="38.25">
      <c r="A430" s="60" t="s">
        <v>655</v>
      </c>
      <c r="B430" s="61" t="s">
        <v>158</v>
      </c>
      <c r="C430" s="60" t="s">
        <v>485</v>
      </c>
      <c r="D430" s="60">
        <v>400</v>
      </c>
      <c r="E430" s="60" t="s">
        <v>623</v>
      </c>
      <c r="F430" s="72">
        <f t="shared" si="14"/>
        <v>320</v>
      </c>
      <c r="G430" s="72">
        <v>262</v>
      </c>
      <c r="H430" s="72">
        <f t="shared" si="15"/>
        <v>58</v>
      </c>
    </row>
    <row r="431" spans="1:8" ht="38.25">
      <c r="A431" s="60" t="s">
        <v>656</v>
      </c>
      <c r="B431" s="61" t="s">
        <v>158</v>
      </c>
      <c r="C431" s="60" t="s">
        <v>485</v>
      </c>
      <c r="D431" s="60">
        <v>160</v>
      </c>
      <c r="E431" s="60" t="s">
        <v>657</v>
      </c>
      <c r="F431" s="72">
        <f t="shared" si="14"/>
        <v>128</v>
      </c>
      <c r="G431" s="72">
        <v>102</v>
      </c>
      <c r="H431" s="72">
        <f t="shared" si="15"/>
        <v>26</v>
      </c>
    </row>
    <row r="432" spans="1:8" ht="38.25">
      <c r="A432" s="60" t="s">
        <v>658</v>
      </c>
      <c r="B432" s="61" t="s">
        <v>158</v>
      </c>
      <c r="C432" s="60" t="s">
        <v>159</v>
      </c>
      <c r="D432" s="60">
        <v>400</v>
      </c>
      <c r="E432" s="60" t="s">
        <v>165</v>
      </c>
      <c r="F432" s="72">
        <f t="shared" si="14"/>
        <v>320</v>
      </c>
      <c r="G432" s="72">
        <v>282</v>
      </c>
      <c r="H432" s="72">
        <f t="shared" si="15"/>
        <v>38</v>
      </c>
    </row>
    <row r="433" spans="1:8" ht="38.25">
      <c r="A433" s="60" t="s">
        <v>659</v>
      </c>
      <c r="B433" s="61" t="s">
        <v>158</v>
      </c>
      <c r="C433" s="60" t="s">
        <v>159</v>
      </c>
      <c r="D433" s="60">
        <v>250</v>
      </c>
      <c r="E433" s="60" t="s">
        <v>237</v>
      </c>
      <c r="F433" s="72">
        <f t="shared" ref="F433:F477" si="16">+D433*0.8</f>
        <v>200</v>
      </c>
      <c r="G433" s="72">
        <v>166</v>
      </c>
      <c r="H433" s="72">
        <f t="shared" ref="H433:H477" si="17">+F433-G433</f>
        <v>34</v>
      </c>
    </row>
    <row r="434" spans="1:8" ht="38.25">
      <c r="A434" s="60" t="s">
        <v>660</v>
      </c>
      <c r="B434" s="61" t="s">
        <v>158</v>
      </c>
      <c r="C434" s="60" t="s">
        <v>159</v>
      </c>
      <c r="D434" s="60">
        <v>250</v>
      </c>
      <c r="E434" s="60" t="s">
        <v>661</v>
      </c>
      <c r="F434" s="72">
        <f t="shared" si="16"/>
        <v>200</v>
      </c>
      <c r="G434" s="72">
        <v>148</v>
      </c>
      <c r="H434" s="72">
        <f t="shared" si="17"/>
        <v>52</v>
      </c>
    </row>
    <row r="435" spans="1:8" ht="38.25">
      <c r="A435" s="60" t="s">
        <v>662</v>
      </c>
      <c r="B435" s="61" t="s">
        <v>158</v>
      </c>
      <c r="C435" s="60" t="s">
        <v>159</v>
      </c>
      <c r="D435" s="60">
        <v>250</v>
      </c>
      <c r="E435" s="60" t="s">
        <v>160</v>
      </c>
      <c r="F435" s="72">
        <f t="shared" si="16"/>
        <v>200</v>
      </c>
      <c r="G435" s="72">
        <v>167</v>
      </c>
      <c r="H435" s="72">
        <f t="shared" si="17"/>
        <v>33</v>
      </c>
    </row>
    <row r="436" spans="1:8" ht="38.25">
      <c r="A436" s="60" t="s">
        <v>663</v>
      </c>
      <c r="B436" s="61" t="s">
        <v>158</v>
      </c>
      <c r="C436" s="60" t="s">
        <v>159</v>
      </c>
      <c r="D436" s="60">
        <v>400</v>
      </c>
      <c r="E436" s="60" t="s">
        <v>627</v>
      </c>
      <c r="F436" s="72">
        <f t="shared" si="16"/>
        <v>320</v>
      </c>
      <c r="G436" s="72">
        <v>262</v>
      </c>
      <c r="H436" s="72">
        <f t="shared" si="17"/>
        <v>58</v>
      </c>
    </row>
    <row r="437" spans="1:8" ht="38.25">
      <c r="A437" s="60" t="s">
        <v>664</v>
      </c>
      <c r="B437" s="61" t="s">
        <v>158</v>
      </c>
      <c r="C437" s="60" t="s">
        <v>159</v>
      </c>
      <c r="D437" s="60">
        <v>160</v>
      </c>
      <c r="E437" s="60" t="s">
        <v>354</v>
      </c>
      <c r="F437" s="72">
        <f t="shared" si="16"/>
        <v>128</v>
      </c>
      <c r="G437" s="72">
        <v>102</v>
      </c>
      <c r="H437" s="72">
        <f t="shared" si="17"/>
        <v>26</v>
      </c>
    </row>
    <row r="438" spans="1:8" ht="38.25">
      <c r="A438" s="60" t="s">
        <v>665</v>
      </c>
      <c r="B438" s="61" t="s">
        <v>158</v>
      </c>
      <c r="C438" s="60" t="s">
        <v>485</v>
      </c>
      <c r="D438" s="60">
        <v>250</v>
      </c>
      <c r="E438" s="60" t="s">
        <v>666</v>
      </c>
      <c r="F438" s="72">
        <f t="shared" si="16"/>
        <v>200</v>
      </c>
      <c r="G438" s="72">
        <v>144</v>
      </c>
      <c r="H438" s="72">
        <f t="shared" si="17"/>
        <v>56</v>
      </c>
    </row>
    <row r="439" spans="1:8" ht="38.25">
      <c r="A439" s="60" t="s">
        <v>667</v>
      </c>
      <c r="B439" s="61" t="s">
        <v>158</v>
      </c>
      <c r="C439" s="60" t="s">
        <v>159</v>
      </c>
      <c r="D439" s="60">
        <v>160</v>
      </c>
      <c r="E439" s="60" t="s">
        <v>224</v>
      </c>
      <c r="F439" s="72">
        <f t="shared" si="16"/>
        <v>128</v>
      </c>
      <c r="G439" s="72">
        <v>103</v>
      </c>
      <c r="H439" s="72">
        <f t="shared" si="17"/>
        <v>25</v>
      </c>
    </row>
    <row r="440" spans="1:8" ht="38.25">
      <c r="A440" s="60" t="s">
        <v>668</v>
      </c>
      <c r="B440" s="61" t="s">
        <v>158</v>
      </c>
      <c r="C440" s="60" t="s">
        <v>159</v>
      </c>
      <c r="D440" s="60">
        <v>250</v>
      </c>
      <c r="E440" s="60" t="s">
        <v>237</v>
      </c>
      <c r="F440" s="72">
        <f t="shared" si="16"/>
        <v>200</v>
      </c>
      <c r="G440" s="72">
        <v>157</v>
      </c>
      <c r="H440" s="72">
        <f t="shared" si="17"/>
        <v>43</v>
      </c>
    </row>
    <row r="441" spans="1:8" ht="38.25">
      <c r="A441" s="60" t="s">
        <v>669</v>
      </c>
      <c r="B441" s="61" t="s">
        <v>158</v>
      </c>
      <c r="C441" s="60" t="s">
        <v>159</v>
      </c>
      <c r="D441" s="60">
        <v>160</v>
      </c>
      <c r="E441" s="60" t="s">
        <v>670</v>
      </c>
      <c r="F441" s="72">
        <f t="shared" si="16"/>
        <v>128</v>
      </c>
      <c r="G441" s="72">
        <v>60</v>
      </c>
      <c r="H441" s="72">
        <f t="shared" si="17"/>
        <v>68</v>
      </c>
    </row>
    <row r="442" spans="1:8" ht="38.25">
      <c r="A442" s="60" t="s">
        <v>671</v>
      </c>
      <c r="B442" s="61" t="s">
        <v>158</v>
      </c>
      <c r="C442" s="60" t="s">
        <v>159</v>
      </c>
      <c r="D442" s="60">
        <v>250</v>
      </c>
      <c r="E442" s="60" t="s">
        <v>237</v>
      </c>
      <c r="F442" s="72">
        <f t="shared" si="16"/>
        <v>200</v>
      </c>
      <c r="G442" s="72">
        <v>120</v>
      </c>
      <c r="H442" s="72">
        <f t="shared" si="17"/>
        <v>80</v>
      </c>
    </row>
    <row r="443" spans="1:8" ht="38.25">
      <c r="A443" s="60" t="s">
        <v>672</v>
      </c>
      <c r="B443" s="61" t="s">
        <v>158</v>
      </c>
      <c r="C443" s="60" t="s">
        <v>485</v>
      </c>
      <c r="D443" s="60">
        <v>630</v>
      </c>
      <c r="E443" s="60" t="s">
        <v>673</v>
      </c>
      <c r="F443" s="72">
        <f t="shared" si="16"/>
        <v>504</v>
      </c>
      <c r="G443" s="72">
        <v>388</v>
      </c>
      <c r="H443" s="72">
        <f t="shared" si="17"/>
        <v>116</v>
      </c>
    </row>
    <row r="444" spans="1:8" ht="38.25">
      <c r="A444" s="60" t="s">
        <v>674</v>
      </c>
      <c r="B444" s="61" t="s">
        <v>158</v>
      </c>
      <c r="C444" s="60" t="s">
        <v>159</v>
      </c>
      <c r="D444" s="60">
        <v>250</v>
      </c>
      <c r="E444" s="60" t="s">
        <v>160</v>
      </c>
      <c r="F444" s="72">
        <f t="shared" si="16"/>
        <v>200</v>
      </c>
      <c r="G444" s="72">
        <v>168</v>
      </c>
      <c r="H444" s="72">
        <f t="shared" si="17"/>
        <v>32</v>
      </c>
    </row>
    <row r="445" spans="1:8" ht="38.25">
      <c r="A445" s="60" t="s">
        <v>675</v>
      </c>
      <c r="B445" s="61" t="s">
        <v>158</v>
      </c>
      <c r="C445" s="60" t="s">
        <v>485</v>
      </c>
      <c r="D445" s="60">
        <v>1000</v>
      </c>
      <c r="E445" s="60" t="s">
        <v>676</v>
      </c>
      <c r="F445" s="72">
        <f t="shared" si="16"/>
        <v>800</v>
      </c>
      <c r="G445" s="72">
        <v>702</v>
      </c>
      <c r="H445" s="72">
        <f t="shared" si="17"/>
        <v>98</v>
      </c>
    </row>
    <row r="446" spans="1:8" ht="38.25">
      <c r="A446" s="60" t="s">
        <v>677</v>
      </c>
      <c r="B446" s="61" t="s">
        <v>158</v>
      </c>
      <c r="C446" s="60" t="s">
        <v>485</v>
      </c>
      <c r="D446" s="60">
        <v>630</v>
      </c>
      <c r="E446" s="60" t="s">
        <v>625</v>
      </c>
      <c r="F446" s="72">
        <f t="shared" si="16"/>
        <v>504</v>
      </c>
      <c r="G446" s="72">
        <v>466</v>
      </c>
      <c r="H446" s="72">
        <f t="shared" si="17"/>
        <v>38</v>
      </c>
    </row>
    <row r="447" spans="1:8" ht="38.25">
      <c r="A447" s="60" t="s">
        <v>678</v>
      </c>
      <c r="B447" s="61" t="s">
        <v>158</v>
      </c>
      <c r="C447" s="60" t="s">
        <v>159</v>
      </c>
      <c r="D447" s="60">
        <v>400</v>
      </c>
      <c r="E447" s="60" t="s">
        <v>165</v>
      </c>
      <c r="F447" s="72">
        <f t="shared" si="16"/>
        <v>320</v>
      </c>
      <c r="G447" s="72">
        <v>288</v>
      </c>
      <c r="H447" s="72">
        <f t="shared" si="17"/>
        <v>32</v>
      </c>
    </row>
    <row r="448" spans="1:8" ht="38.25">
      <c r="A448" s="60" t="s">
        <v>679</v>
      </c>
      <c r="B448" s="61" t="s">
        <v>158</v>
      </c>
      <c r="C448" s="60" t="s">
        <v>159</v>
      </c>
      <c r="D448" s="60">
        <v>400</v>
      </c>
      <c r="E448" s="60" t="s">
        <v>506</v>
      </c>
      <c r="F448" s="72">
        <f t="shared" si="16"/>
        <v>320</v>
      </c>
      <c r="G448" s="72">
        <v>264</v>
      </c>
      <c r="H448" s="72">
        <f t="shared" si="17"/>
        <v>56</v>
      </c>
    </row>
    <row r="449" spans="1:8" ht="38.25">
      <c r="A449" s="60" t="s">
        <v>680</v>
      </c>
      <c r="B449" s="61" t="s">
        <v>158</v>
      </c>
      <c r="C449" s="60" t="s">
        <v>485</v>
      </c>
      <c r="D449" s="60">
        <v>400</v>
      </c>
      <c r="E449" s="60" t="s">
        <v>653</v>
      </c>
      <c r="F449" s="72">
        <f t="shared" si="16"/>
        <v>320</v>
      </c>
      <c r="G449" s="72">
        <v>282</v>
      </c>
      <c r="H449" s="72">
        <f t="shared" si="17"/>
        <v>38</v>
      </c>
    </row>
    <row r="450" spans="1:8" ht="38.25">
      <c r="A450" s="60" t="s">
        <v>681</v>
      </c>
      <c r="B450" s="61" t="s">
        <v>158</v>
      </c>
      <c r="C450" s="60" t="s">
        <v>485</v>
      </c>
      <c r="D450" s="60">
        <v>400</v>
      </c>
      <c r="E450" s="60" t="s">
        <v>608</v>
      </c>
      <c r="F450" s="72">
        <f t="shared" si="16"/>
        <v>320</v>
      </c>
      <c r="G450" s="72">
        <v>218</v>
      </c>
      <c r="H450" s="72">
        <f t="shared" si="17"/>
        <v>102</v>
      </c>
    </row>
    <row r="451" spans="1:8" ht="38.25">
      <c r="A451" s="60" t="s">
        <v>682</v>
      </c>
      <c r="B451" s="61" t="s">
        <v>158</v>
      </c>
      <c r="C451" s="60" t="s">
        <v>159</v>
      </c>
      <c r="D451" s="60">
        <v>250</v>
      </c>
      <c r="E451" s="60" t="s">
        <v>160</v>
      </c>
      <c r="F451" s="72">
        <f t="shared" si="16"/>
        <v>200</v>
      </c>
      <c r="G451" s="72">
        <v>164</v>
      </c>
      <c r="H451" s="72">
        <f t="shared" si="17"/>
        <v>36</v>
      </c>
    </row>
    <row r="452" spans="1:8" ht="38.25">
      <c r="A452" s="60" t="s">
        <v>683</v>
      </c>
      <c r="B452" s="61" t="s">
        <v>158</v>
      </c>
      <c r="C452" s="60" t="s">
        <v>159</v>
      </c>
      <c r="D452" s="60">
        <v>250</v>
      </c>
      <c r="E452" s="60" t="s">
        <v>712</v>
      </c>
      <c r="F452" s="72">
        <f t="shared" si="16"/>
        <v>200</v>
      </c>
      <c r="G452" s="72">
        <v>128</v>
      </c>
      <c r="H452" s="72">
        <f t="shared" si="17"/>
        <v>72</v>
      </c>
    </row>
    <row r="453" spans="1:8" ht="38.25">
      <c r="A453" s="60" t="s">
        <v>684</v>
      </c>
      <c r="B453" s="61" t="s">
        <v>158</v>
      </c>
      <c r="C453" s="60" t="s">
        <v>485</v>
      </c>
      <c r="D453" s="60">
        <v>400</v>
      </c>
      <c r="E453" s="60" t="s">
        <v>685</v>
      </c>
      <c r="F453" s="72">
        <f t="shared" si="16"/>
        <v>320</v>
      </c>
      <c r="G453" s="72">
        <v>200</v>
      </c>
      <c r="H453" s="72">
        <f t="shared" si="17"/>
        <v>120</v>
      </c>
    </row>
    <row r="454" spans="1:8" ht="38.25">
      <c r="A454" s="60" t="s">
        <v>686</v>
      </c>
      <c r="B454" s="61" t="s">
        <v>158</v>
      </c>
      <c r="C454" s="60" t="s">
        <v>159</v>
      </c>
      <c r="D454" s="60">
        <v>160</v>
      </c>
      <c r="E454" s="60" t="s">
        <v>354</v>
      </c>
      <c r="F454" s="72">
        <f t="shared" si="16"/>
        <v>128</v>
      </c>
      <c r="G454" s="72">
        <v>102</v>
      </c>
      <c r="H454" s="72">
        <f t="shared" si="17"/>
        <v>26</v>
      </c>
    </row>
    <row r="455" spans="1:8" ht="38.25">
      <c r="A455" s="60" t="s">
        <v>687</v>
      </c>
      <c r="B455" s="61" t="s">
        <v>158</v>
      </c>
      <c r="C455" s="60" t="s">
        <v>485</v>
      </c>
      <c r="D455" s="60">
        <v>250</v>
      </c>
      <c r="E455" s="60" t="s">
        <v>604</v>
      </c>
      <c r="F455" s="72">
        <f t="shared" si="16"/>
        <v>200</v>
      </c>
      <c r="G455" s="72">
        <v>148</v>
      </c>
      <c r="H455" s="72">
        <f t="shared" si="17"/>
        <v>52</v>
      </c>
    </row>
    <row r="456" spans="1:8" ht="38.25">
      <c r="A456" s="60" t="s">
        <v>688</v>
      </c>
      <c r="B456" s="61" t="s">
        <v>158</v>
      </c>
      <c r="C456" s="60" t="s">
        <v>159</v>
      </c>
      <c r="D456" s="60">
        <v>400</v>
      </c>
      <c r="E456" s="60" t="s">
        <v>165</v>
      </c>
      <c r="F456" s="72">
        <f t="shared" si="16"/>
        <v>320</v>
      </c>
      <c r="G456" s="72">
        <v>288</v>
      </c>
      <c r="H456" s="72">
        <f t="shared" si="17"/>
        <v>32</v>
      </c>
    </row>
    <row r="457" spans="1:8" ht="38.25">
      <c r="A457" s="60" t="s">
        <v>689</v>
      </c>
      <c r="B457" s="61" t="s">
        <v>158</v>
      </c>
      <c r="C457" s="60" t="s">
        <v>485</v>
      </c>
      <c r="D457" s="60">
        <v>400</v>
      </c>
      <c r="E457" s="60" t="s">
        <v>653</v>
      </c>
      <c r="F457" s="72">
        <f t="shared" si="16"/>
        <v>320</v>
      </c>
      <c r="G457" s="72">
        <v>264</v>
      </c>
      <c r="H457" s="72">
        <f t="shared" si="17"/>
        <v>56</v>
      </c>
    </row>
    <row r="458" spans="1:8" ht="38.25">
      <c r="A458" s="60" t="s">
        <v>690</v>
      </c>
      <c r="B458" s="61" t="s">
        <v>158</v>
      </c>
      <c r="C458" s="60" t="s">
        <v>159</v>
      </c>
      <c r="D458" s="66" t="s">
        <v>691</v>
      </c>
      <c r="E458" s="60" t="s">
        <v>579</v>
      </c>
      <c r="F458" s="72">
        <f t="shared" si="16"/>
        <v>320</v>
      </c>
      <c r="G458" s="72">
        <v>246</v>
      </c>
      <c r="H458" s="72">
        <f t="shared" si="17"/>
        <v>74</v>
      </c>
    </row>
    <row r="459" spans="1:8" ht="38.25">
      <c r="A459" s="60" t="s">
        <v>692</v>
      </c>
      <c r="B459" s="61" t="s">
        <v>158</v>
      </c>
      <c r="C459" s="60" t="s">
        <v>485</v>
      </c>
      <c r="D459" s="60">
        <v>250</v>
      </c>
      <c r="E459" s="60" t="s">
        <v>693</v>
      </c>
      <c r="F459" s="72">
        <f t="shared" si="16"/>
        <v>200</v>
      </c>
      <c r="G459" s="72">
        <v>178</v>
      </c>
      <c r="H459" s="72">
        <f t="shared" si="17"/>
        <v>22</v>
      </c>
    </row>
    <row r="460" spans="1:8" ht="38.25">
      <c r="A460" s="60" t="s">
        <v>694</v>
      </c>
      <c r="B460" s="61" t="s">
        <v>158</v>
      </c>
      <c r="C460" s="60" t="s">
        <v>485</v>
      </c>
      <c r="D460" s="60">
        <v>400</v>
      </c>
      <c r="E460" s="60" t="s">
        <v>695</v>
      </c>
      <c r="F460" s="72">
        <f t="shared" si="16"/>
        <v>320</v>
      </c>
      <c r="G460" s="72">
        <v>262</v>
      </c>
      <c r="H460" s="72">
        <f t="shared" si="17"/>
        <v>58</v>
      </c>
    </row>
    <row r="461" spans="1:8" ht="38.25">
      <c r="A461" s="60" t="s">
        <v>696</v>
      </c>
      <c r="B461" s="61" t="s">
        <v>158</v>
      </c>
      <c r="C461" s="60" t="s">
        <v>159</v>
      </c>
      <c r="D461" s="60">
        <v>63</v>
      </c>
      <c r="E461" s="60" t="s">
        <v>190</v>
      </c>
      <c r="F461" s="72">
        <f t="shared" si="16"/>
        <v>50.400000000000006</v>
      </c>
      <c r="G461" s="72">
        <v>32</v>
      </c>
      <c r="H461" s="72">
        <f t="shared" si="17"/>
        <v>18.400000000000006</v>
      </c>
    </row>
    <row r="462" spans="1:8" ht="38.25">
      <c r="A462" s="60" t="s">
        <v>697</v>
      </c>
      <c r="B462" s="61" t="s">
        <v>158</v>
      </c>
      <c r="C462" s="60" t="s">
        <v>159</v>
      </c>
      <c r="D462" s="60">
        <v>250</v>
      </c>
      <c r="E462" s="60" t="s">
        <v>365</v>
      </c>
      <c r="F462" s="72">
        <f t="shared" si="16"/>
        <v>200</v>
      </c>
      <c r="G462" s="72">
        <v>157</v>
      </c>
      <c r="H462" s="72">
        <f t="shared" si="17"/>
        <v>43</v>
      </c>
    </row>
    <row r="463" spans="1:8" ht="38.25">
      <c r="A463" s="60" t="s">
        <v>698</v>
      </c>
      <c r="B463" s="61" t="s">
        <v>158</v>
      </c>
      <c r="C463" s="60" t="s">
        <v>159</v>
      </c>
      <c r="D463" s="60">
        <v>63</v>
      </c>
      <c r="E463" s="60" t="s">
        <v>699</v>
      </c>
      <c r="F463" s="72">
        <f t="shared" si="16"/>
        <v>50.400000000000006</v>
      </c>
      <c r="G463" s="72">
        <v>32</v>
      </c>
      <c r="H463" s="72">
        <f t="shared" si="17"/>
        <v>18.400000000000006</v>
      </c>
    </row>
    <row r="464" spans="1:8" ht="38.25">
      <c r="A464" s="60" t="s">
        <v>700</v>
      </c>
      <c r="B464" s="61" t="s">
        <v>158</v>
      </c>
      <c r="C464" s="60" t="s">
        <v>159</v>
      </c>
      <c r="D464" s="60">
        <v>400</v>
      </c>
      <c r="E464" s="60" t="s">
        <v>506</v>
      </c>
      <c r="F464" s="72">
        <f t="shared" si="16"/>
        <v>320</v>
      </c>
      <c r="G464" s="72">
        <v>224</v>
      </c>
      <c r="H464" s="72">
        <f t="shared" si="17"/>
        <v>96</v>
      </c>
    </row>
    <row r="465" spans="1:8" ht="38.25">
      <c r="A465" s="60" t="s">
        <v>701</v>
      </c>
      <c r="B465" s="61" t="s">
        <v>158</v>
      </c>
      <c r="C465" s="60" t="s">
        <v>159</v>
      </c>
      <c r="D465" s="60">
        <v>160</v>
      </c>
      <c r="E465" s="60" t="s">
        <v>162</v>
      </c>
      <c r="F465" s="72">
        <f t="shared" si="16"/>
        <v>128</v>
      </c>
      <c r="G465" s="72">
        <v>102</v>
      </c>
      <c r="H465" s="72">
        <f t="shared" si="17"/>
        <v>26</v>
      </c>
    </row>
    <row r="466" spans="1:8" ht="38.25">
      <c r="A466" s="60" t="s">
        <v>702</v>
      </c>
      <c r="B466" s="61" t="s">
        <v>158</v>
      </c>
      <c r="C466" s="60" t="s">
        <v>159</v>
      </c>
      <c r="D466" s="60">
        <v>160</v>
      </c>
      <c r="E466" s="60" t="s">
        <v>354</v>
      </c>
      <c r="F466" s="72">
        <f t="shared" si="16"/>
        <v>128</v>
      </c>
      <c r="G466" s="72">
        <v>88</v>
      </c>
      <c r="H466" s="72">
        <f t="shared" si="17"/>
        <v>40</v>
      </c>
    </row>
    <row r="467" spans="1:8" ht="38.25">
      <c r="A467" s="60" t="s">
        <v>703</v>
      </c>
      <c r="B467" s="61" t="s">
        <v>158</v>
      </c>
      <c r="C467" s="60" t="s">
        <v>485</v>
      </c>
      <c r="D467" s="60">
        <v>160</v>
      </c>
      <c r="E467" s="60" t="s">
        <v>704</v>
      </c>
      <c r="F467" s="72">
        <f t="shared" si="16"/>
        <v>128</v>
      </c>
      <c r="G467" s="72">
        <v>60</v>
      </c>
      <c r="H467" s="72">
        <f t="shared" si="17"/>
        <v>68</v>
      </c>
    </row>
    <row r="468" spans="1:8" ht="51">
      <c r="A468" s="60" t="s">
        <v>705</v>
      </c>
      <c r="B468" s="61" t="s">
        <v>158</v>
      </c>
      <c r="C468" s="60" t="s">
        <v>159</v>
      </c>
      <c r="D468" s="60">
        <v>40</v>
      </c>
      <c r="E468" s="60" t="s">
        <v>706</v>
      </c>
      <c r="F468" s="72">
        <f t="shared" si="16"/>
        <v>32</v>
      </c>
      <c r="G468" s="72">
        <v>18</v>
      </c>
      <c r="H468" s="72">
        <f t="shared" si="17"/>
        <v>14</v>
      </c>
    </row>
    <row r="469" spans="1:8" ht="38.25">
      <c r="A469" s="60" t="s">
        <v>707</v>
      </c>
      <c r="B469" s="61" t="s">
        <v>158</v>
      </c>
      <c r="C469" s="60" t="s">
        <v>485</v>
      </c>
      <c r="D469" s="60">
        <v>160</v>
      </c>
      <c r="E469" s="60" t="s">
        <v>708</v>
      </c>
      <c r="F469" s="72">
        <f t="shared" si="16"/>
        <v>128</v>
      </c>
      <c r="G469" s="72">
        <v>102</v>
      </c>
      <c r="H469" s="72">
        <f t="shared" si="17"/>
        <v>26</v>
      </c>
    </row>
    <row r="470" spans="1:8" ht="51">
      <c r="A470" s="60" t="s">
        <v>709</v>
      </c>
      <c r="B470" s="61" t="s">
        <v>158</v>
      </c>
      <c r="C470" s="60" t="s">
        <v>159</v>
      </c>
      <c r="D470" s="60">
        <v>160</v>
      </c>
      <c r="E470" s="60" t="s">
        <v>710</v>
      </c>
      <c r="F470" s="72">
        <f t="shared" si="16"/>
        <v>128</v>
      </c>
      <c r="G470" s="72">
        <v>68</v>
      </c>
      <c r="H470" s="72">
        <f t="shared" si="17"/>
        <v>60</v>
      </c>
    </row>
    <row r="471" spans="1:8" ht="38.25">
      <c r="A471" s="67" t="s">
        <v>711</v>
      </c>
      <c r="B471" s="68" t="s">
        <v>158</v>
      </c>
      <c r="C471" s="67" t="s">
        <v>159</v>
      </c>
      <c r="D471" s="67">
        <v>250</v>
      </c>
      <c r="E471" s="67" t="s">
        <v>712</v>
      </c>
      <c r="F471" s="72">
        <f t="shared" si="16"/>
        <v>200</v>
      </c>
      <c r="G471" s="72">
        <v>177</v>
      </c>
      <c r="H471" s="72">
        <f t="shared" si="17"/>
        <v>23</v>
      </c>
    </row>
    <row r="472" spans="1:8" ht="38.25">
      <c r="A472" s="67" t="s">
        <v>713</v>
      </c>
      <c r="B472" s="68" t="s">
        <v>158</v>
      </c>
      <c r="C472" s="67" t="s">
        <v>159</v>
      </c>
      <c r="D472" s="67">
        <v>250</v>
      </c>
      <c r="E472" s="67" t="s">
        <v>712</v>
      </c>
      <c r="F472" s="72">
        <f t="shared" si="16"/>
        <v>200</v>
      </c>
      <c r="G472" s="72">
        <v>98</v>
      </c>
      <c r="H472" s="72">
        <f t="shared" si="17"/>
        <v>102</v>
      </c>
    </row>
    <row r="473" spans="1:8" ht="38.25">
      <c r="A473" s="67" t="s">
        <v>714</v>
      </c>
      <c r="B473" s="68" t="s">
        <v>158</v>
      </c>
      <c r="C473" s="67" t="s">
        <v>159</v>
      </c>
      <c r="D473" s="67">
        <v>250</v>
      </c>
      <c r="E473" s="67" t="s">
        <v>715</v>
      </c>
      <c r="F473" s="72">
        <f t="shared" si="16"/>
        <v>200</v>
      </c>
      <c r="G473" s="72">
        <v>164</v>
      </c>
      <c r="H473" s="72">
        <f t="shared" si="17"/>
        <v>36</v>
      </c>
    </row>
    <row r="474" spans="1:8" ht="38.25">
      <c r="A474" s="67" t="s">
        <v>714</v>
      </c>
      <c r="B474" s="68" t="s">
        <v>158</v>
      </c>
      <c r="C474" s="67" t="s">
        <v>159</v>
      </c>
      <c r="D474" s="67">
        <v>400</v>
      </c>
      <c r="E474" s="69" t="s">
        <v>716</v>
      </c>
      <c r="F474" s="72">
        <f t="shared" si="16"/>
        <v>320</v>
      </c>
      <c r="G474" s="72">
        <v>267</v>
      </c>
      <c r="H474" s="72">
        <f t="shared" si="17"/>
        <v>53</v>
      </c>
    </row>
    <row r="475" spans="1:8" ht="102">
      <c r="A475" s="60" t="s">
        <v>717</v>
      </c>
      <c r="B475" s="61" t="s">
        <v>158</v>
      </c>
      <c r="C475" s="60" t="s">
        <v>485</v>
      </c>
      <c r="D475" s="60">
        <v>100</v>
      </c>
      <c r="E475" s="96" t="s">
        <v>718</v>
      </c>
      <c r="F475" s="72">
        <f t="shared" si="16"/>
        <v>80</v>
      </c>
      <c r="G475" s="72">
        <v>60</v>
      </c>
      <c r="H475" s="72">
        <f t="shared" si="17"/>
        <v>20</v>
      </c>
    </row>
    <row r="476" spans="1:8" ht="102">
      <c r="A476" s="60" t="s">
        <v>719</v>
      </c>
      <c r="B476" s="61" t="s">
        <v>158</v>
      </c>
      <c r="C476" s="60" t="s">
        <v>485</v>
      </c>
      <c r="D476" s="60">
        <v>100</v>
      </c>
      <c r="E476" s="96" t="s">
        <v>718</v>
      </c>
      <c r="F476" s="72">
        <f t="shared" si="16"/>
        <v>80</v>
      </c>
      <c r="G476" s="72">
        <v>46</v>
      </c>
      <c r="H476" s="72">
        <f t="shared" si="17"/>
        <v>34</v>
      </c>
    </row>
    <row r="477" spans="1:8" ht="102">
      <c r="A477" s="60" t="s">
        <v>719</v>
      </c>
      <c r="B477" s="61" t="s">
        <v>158</v>
      </c>
      <c r="C477" s="60" t="s">
        <v>485</v>
      </c>
      <c r="D477" s="60">
        <v>100</v>
      </c>
      <c r="E477" s="96" t="s">
        <v>718</v>
      </c>
      <c r="F477" s="72">
        <f t="shared" si="16"/>
        <v>80</v>
      </c>
      <c r="G477" s="72">
        <v>62</v>
      </c>
      <c r="H477" s="72">
        <f t="shared" si="17"/>
        <v>18</v>
      </c>
    </row>
    <row r="478" spans="1:8">
      <c r="A478" s="161" t="s">
        <v>720</v>
      </c>
      <c r="B478" s="162"/>
      <c r="C478" s="162"/>
      <c r="D478" s="162"/>
      <c r="E478" s="162"/>
      <c r="F478" s="163"/>
      <c r="G478" s="163"/>
      <c r="H478" s="164"/>
    </row>
    <row r="479" spans="1:8" ht="38.25">
      <c r="A479" s="60" t="s">
        <v>721</v>
      </c>
      <c r="B479" s="61" t="s">
        <v>158</v>
      </c>
      <c r="C479" s="67" t="s">
        <v>159</v>
      </c>
      <c r="D479" s="60">
        <v>630</v>
      </c>
      <c r="E479" s="60" t="s">
        <v>722</v>
      </c>
      <c r="F479" s="91">
        <f t="shared" ref="F479:F488" si="18">+D479*0.8</f>
        <v>504</v>
      </c>
      <c r="G479" s="91">
        <v>428</v>
      </c>
      <c r="H479" s="91">
        <f t="shared" ref="H479:H488" si="19">+F479-G479</f>
        <v>76</v>
      </c>
    </row>
    <row r="480" spans="1:8" ht="38.25">
      <c r="A480" s="60" t="s">
        <v>723</v>
      </c>
      <c r="B480" s="61" t="s">
        <v>158</v>
      </c>
      <c r="C480" s="67" t="s">
        <v>159</v>
      </c>
      <c r="D480" s="60">
        <v>100</v>
      </c>
      <c r="E480" s="60" t="s">
        <v>356</v>
      </c>
      <c r="F480" s="91">
        <f t="shared" si="18"/>
        <v>80</v>
      </c>
      <c r="G480" s="91">
        <v>60</v>
      </c>
      <c r="H480" s="91">
        <f t="shared" si="19"/>
        <v>20</v>
      </c>
    </row>
    <row r="481" spans="1:8" ht="38.25">
      <c r="A481" s="60" t="s">
        <v>724</v>
      </c>
      <c r="B481" s="61" t="s">
        <v>158</v>
      </c>
      <c r="C481" s="67" t="s">
        <v>159</v>
      </c>
      <c r="D481" s="60">
        <v>250</v>
      </c>
      <c r="E481" s="60" t="s">
        <v>365</v>
      </c>
      <c r="F481" s="91">
        <f t="shared" si="18"/>
        <v>200</v>
      </c>
      <c r="G481" s="91">
        <v>156</v>
      </c>
      <c r="H481" s="91">
        <f t="shared" si="19"/>
        <v>44</v>
      </c>
    </row>
    <row r="482" spans="1:8" ht="38.25">
      <c r="A482" s="60" t="s">
        <v>725</v>
      </c>
      <c r="B482" s="61" t="s">
        <v>158</v>
      </c>
      <c r="C482" s="67" t="s">
        <v>159</v>
      </c>
      <c r="D482" s="60">
        <v>250</v>
      </c>
      <c r="E482" s="60" t="s">
        <v>365</v>
      </c>
      <c r="F482" s="91">
        <f t="shared" si="18"/>
        <v>200</v>
      </c>
      <c r="G482" s="91">
        <v>178</v>
      </c>
      <c r="H482" s="91">
        <f t="shared" si="19"/>
        <v>22</v>
      </c>
    </row>
    <row r="483" spans="1:8" ht="38.25">
      <c r="A483" s="60" t="s">
        <v>726</v>
      </c>
      <c r="B483" s="61" t="s">
        <v>158</v>
      </c>
      <c r="C483" s="67" t="s">
        <v>159</v>
      </c>
      <c r="D483" s="60">
        <v>63</v>
      </c>
      <c r="E483" s="60" t="s">
        <v>358</v>
      </c>
      <c r="F483" s="92">
        <f t="shared" si="18"/>
        <v>50.400000000000006</v>
      </c>
      <c r="G483" s="91">
        <v>32</v>
      </c>
      <c r="H483" s="91">
        <f t="shared" si="19"/>
        <v>18.400000000000006</v>
      </c>
    </row>
    <row r="484" spans="1:8" ht="38.25">
      <c r="A484" s="70" t="s">
        <v>727</v>
      </c>
      <c r="B484" s="61" t="s">
        <v>158</v>
      </c>
      <c r="C484" s="67" t="s">
        <v>159</v>
      </c>
      <c r="D484" s="60">
        <v>250</v>
      </c>
      <c r="E484" s="60" t="s">
        <v>365</v>
      </c>
      <c r="F484" s="91">
        <f t="shared" si="18"/>
        <v>200</v>
      </c>
      <c r="G484" s="91">
        <v>159</v>
      </c>
      <c r="H484" s="91">
        <f t="shared" si="19"/>
        <v>41</v>
      </c>
    </row>
    <row r="485" spans="1:8" ht="38.25">
      <c r="A485" s="70" t="s">
        <v>728</v>
      </c>
      <c r="B485" s="61" t="s">
        <v>158</v>
      </c>
      <c r="C485" s="67" t="s">
        <v>159</v>
      </c>
      <c r="D485" s="60">
        <v>100</v>
      </c>
      <c r="E485" s="60" t="s">
        <v>356</v>
      </c>
      <c r="F485" s="91">
        <f t="shared" si="18"/>
        <v>80</v>
      </c>
      <c r="G485" s="91">
        <v>49</v>
      </c>
      <c r="H485" s="91">
        <f t="shared" si="19"/>
        <v>31</v>
      </c>
    </row>
    <row r="486" spans="1:8" ht="38.25">
      <c r="A486" s="70" t="s">
        <v>729</v>
      </c>
      <c r="B486" s="61" t="s">
        <v>158</v>
      </c>
      <c r="C486" s="67" t="s">
        <v>159</v>
      </c>
      <c r="D486" s="60">
        <v>400</v>
      </c>
      <c r="E486" s="60" t="s">
        <v>730</v>
      </c>
      <c r="F486" s="91">
        <f t="shared" si="18"/>
        <v>320</v>
      </c>
      <c r="G486" s="91">
        <v>264</v>
      </c>
      <c r="H486" s="91">
        <f t="shared" si="19"/>
        <v>56</v>
      </c>
    </row>
    <row r="487" spans="1:8" ht="38.25">
      <c r="A487" s="70" t="s">
        <v>731</v>
      </c>
      <c r="B487" s="61" t="s">
        <v>158</v>
      </c>
      <c r="C487" s="67" t="s">
        <v>159</v>
      </c>
      <c r="D487" s="60">
        <v>160</v>
      </c>
      <c r="E487" s="60" t="s">
        <v>363</v>
      </c>
      <c r="F487" s="91">
        <f t="shared" si="18"/>
        <v>128</v>
      </c>
      <c r="G487" s="91">
        <v>96</v>
      </c>
      <c r="H487" s="91">
        <f t="shared" si="19"/>
        <v>32</v>
      </c>
    </row>
    <row r="488" spans="1:8" ht="38.25">
      <c r="A488" s="70" t="s">
        <v>732</v>
      </c>
      <c r="B488" s="61" t="s">
        <v>158</v>
      </c>
      <c r="C488" s="67" t="s">
        <v>159</v>
      </c>
      <c r="D488" s="60">
        <v>400</v>
      </c>
      <c r="E488" s="60" t="s">
        <v>730</v>
      </c>
      <c r="F488" s="91">
        <f t="shared" si="18"/>
        <v>320</v>
      </c>
      <c r="G488" s="91">
        <v>248</v>
      </c>
      <c r="H488" s="91">
        <f t="shared" si="19"/>
        <v>72</v>
      </c>
    </row>
  </sheetData>
  <mergeCells count="9">
    <mergeCell ref="A304:H304"/>
    <mergeCell ref="A478:H478"/>
    <mergeCell ref="A3:H3"/>
    <mergeCell ref="A4:H4"/>
    <mergeCell ref="A5:H5"/>
    <mergeCell ref="A9:H9"/>
    <mergeCell ref="A10:H10"/>
    <mergeCell ref="A170:H170"/>
    <mergeCell ref="A251:H251"/>
  </mergeCells>
  <pageMargins left="0.70866141732283472" right="0.70866141732283472" top="0.74803149606299213" bottom="0.74803149606299213" header="0.31496062992125984" footer="0.31496062992125984"/>
  <pageSetup paperSize="9" orientation="landscape"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F174"/>
  <sheetViews>
    <sheetView zoomScaleNormal="100" workbookViewId="0"/>
  </sheetViews>
  <sheetFormatPr defaultColWidth="9.125" defaultRowHeight="14.25"/>
  <cols>
    <col min="1" max="1" width="18.75" style="46" customWidth="1"/>
    <col min="2" max="2" width="16.125" style="46" customWidth="1"/>
    <col min="3" max="3" width="18.375" style="47" customWidth="1"/>
    <col min="4" max="4" width="22.875" style="47" customWidth="1"/>
    <col min="5" max="5" width="15.875" style="47" customWidth="1"/>
    <col min="6" max="16384" width="9.125" style="47"/>
  </cols>
  <sheetData>
    <row r="1" spans="1:6">
      <c r="E1" s="9" t="s">
        <v>106</v>
      </c>
    </row>
    <row r="2" spans="1:6">
      <c r="A2" s="151" t="s">
        <v>30</v>
      </c>
      <c r="B2" s="151"/>
      <c r="C2" s="151"/>
      <c r="D2" s="151"/>
      <c r="E2" s="151"/>
    </row>
    <row r="3" spans="1:6" ht="52.5" customHeight="1">
      <c r="A3" s="177" t="s">
        <v>107</v>
      </c>
      <c r="B3" s="177"/>
      <c r="C3" s="177"/>
      <c r="D3" s="177"/>
      <c r="E3" s="177"/>
    </row>
    <row r="4" spans="1:6" ht="14.25" customHeight="1">
      <c r="A4" s="178" t="s">
        <v>839</v>
      </c>
      <c r="B4" s="178"/>
      <c r="C4" s="178"/>
      <c r="D4" s="178"/>
      <c r="E4" s="178"/>
    </row>
    <row r="5" spans="1:6">
      <c r="A5" s="52"/>
      <c r="B5" s="52"/>
    </row>
    <row r="6" spans="1:6" ht="15">
      <c r="A6" s="179" t="s">
        <v>152</v>
      </c>
      <c r="B6" s="180"/>
      <c r="C6" s="180"/>
      <c r="D6" s="180"/>
    </row>
    <row r="7" spans="1:6">
      <c r="A7" s="48"/>
      <c r="B7" s="48"/>
    </row>
    <row r="9" spans="1:6">
      <c r="A9" s="58"/>
      <c r="B9" s="8"/>
      <c r="C9" s="8"/>
      <c r="D9" s="8"/>
      <c r="E9" s="59"/>
    </row>
    <row r="10" spans="1:6">
      <c r="A10" s="58"/>
      <c r="B10" s="8"/>
      <c r="C10" s="8"/>
      <c r="D10" s="8"/>
      <c r="E10" s="8"/>
      <c r="F10" s="8"/>
    </row>
    <row r="11" spans="1:6">
      <c r="A11" s="58"/>
      <c r="B11" s="8"/>
      <c r="C11" s="8"/>
      <c r="D11" s="8"/>
      <c r="E11" s="8"/>
      <c r="F11" s="8"/>
    </row>
    <row r="12" spans="1:6">
      <c r="A12" s="58"/>
      <c r="B12" s="8"/>
      <c r="C12" s="8"/>
      <c r="D12" s="8"/>
      <c r="E12" s="59"/>
    </row>
    <row r="13" spans="1:6">
      <c r="C13" s="49"/>
      <c r="D13" s="49"/>
      <c r="E13" s="49"/>
    </row>
    <row r="14" spans="1:6">
      <c r="C14" s="49"/>
      <c r="D14" s="49"/>
      <c r="E14" s="49"/>
    </row>
    <row r="15" spans="1:6">
      <c r="C15" s="49"/>
      <c r="D15" s="49"/>
      <c r="E15" s="49"/>
    </row>
    <row r="16" spans="1:6">
      <c r="C16" s="49"/>
      <c r="D16" s="49"/>
      <c r="E16" s="49"/>
    </row>
    <row r="17" spans="1:5">
      <c r="C17" s="49"/>
      <c r="D17" s="49"/>
      <c r="E17" s="49"/>
    </row>
    <row r="18" spans="1:5">
      <c r="C18" s="49"/>
      <c r="D18" s="49"/>
      <c r="E18" s="49"/>
    </row>
    <row r="19" spans="1:5">
      <c r="C19" s="49"/>
      <c r="D19" s="49"/>
      <c r="E19" s="49"/>
    </row>
    <row r="20" spans="1:5">
      <c r="C20" s="49"/>
      <c r="D20" s="49"/>
      <c r="E20" s="49"/>
    </row>
    <row r="21" spans="1:5">
      <c r="C21" s="49"/>
      <c r="D21" s="49"/>
      <c r="E21" s="49"/>
    </row>
    <row r="22" spans="1:5">
      <c r="C22" s="49"/>
      <c r="D22" s="49"/>
      <c r="E22" s="49"/>
    </row>
    <row r="23" spans="1:5">
      <c r="C23" s="49"/>
      <c r="D23" s="49"/>
      <c r="E23" s="49"/>
    </row>
    <row r="24" spans="1:5">
      <c r="C24" s="49"/>
      <c r="D24" s="49"/>
      <c r="E24" s="49"/>
    </row>
    <row r="25" spans="1:5">
      <c r="C25" s="49"/>
      <c r="D25" s="49"/>
      <c r="E25" s="49"/>
    </row>
    <row r="26" spans="1:5">
      <c r="A26" s="51"/>
      <c r="B26" s="51"/>
      <c r="C26" s="49"/>
      <c r="D26" s="49"/>
      <c r="E26" s="49"/>
    </row>
    <row r="27" spans="1:5">
      <c r="A27" s="51"/>
      <c r="B27" s="51"/>
      <c r="C27" s="49"/>
      <c r="D27" s="49"/>
      <c r="E27" s="49"/>
    </row>
    <row r="28" spans="1:5">
      <c r="A28" s="51"/>
      <c r="B28" s="51"/>
      <c r="C28" s="50"/>
      <c r="D28" s="50"/>
      <c r="E28" s="50"/>
    </row>
    <row r="29" spans="1:5">
      <c r="A29" s="51"/>
      <c r="B29" s="51"/>
      <c r="C29" s="50"/>
      <c r="D29" s="50"/>
      <c r="E29" s="50"/>
    </row>
    <row r="30" spans="1:5">
      <c r="A30" s="51"/>
      <c r="B30" s="51"/>
      <c r="C30" s="50"/>
      <c r="D30" s="50"/>
      <c r="E30" s="50"/>
    </row>
    <row r="31" spans="1:5">
      <c r="A31" s="51"/>
      <c r="B31" s="51"/>
      <c r="C31" s="50"/>
      <c r="D31" s="50"/>
      <c r="E31" s="50"/>
    </row>
    <row r="32" spans="1:5">
      <c r="A32" s="51"/>
      <c r="B32" s="51"/>
      <c r="C32" s="50"/>
      <c r="D32" s="50"/>
      <c r="E32" s="50"/>
    </row>
    <row r="33" spans="1:5">
      <c r="A33" s="51"/>
      <c r="B33" s="51"/>
      <c r="C33" s="50"/>
      <c r="D33" s="50"/>
      <c r="E33" s="50"/>
    </row>
    <row r="34" spans="1:5">
      <c r="A34" s="51"/>
      <c r="B34" s="51"/>
      <c r="C34" s="50"/>
      <c r="D34" s="50"/>
      <c r="E34" s="50"/>
    </row>
    <row r="35" spans="1:5">
      <c r="A35" s="51"/>
      <c r="B35" s="51"/>
      <c r="C35" s="50"/>
      <c r="D35" s="50"/>
      <c r="E35" s="50"/>
    </row>
    <row r="36" spans="1:5">
      <c r="A36" s="51"/>
      <c r="B36" s="51"/>
      <c r="C36" s="50"/>
      <c r="D36" s="50"/>
      <c r="E36" s="50"/>
    </row>
    <row r="37" spans="1:5">
      <c r="A37" s="51"/>
      <c r="B37" s="51"/>
      <c r="C37" s="50"/>
      <c r="D37" s="50"/>
      <c r="E37" s="50"/>
    </row>
    <row r="38" spans="1:5">
      <c r="A38" s="51"/>
      <c r="B38" s="51"/>
      <c r="C38" s="50"/>
      <c r="D38" s="50"/>
      <c r="E38" s="50"/>
    </row>
    <row r="39" spans="1:5">
      <c r="A39" s="51"/>
      <c r="B39" s="51"/>
      <c r="C39" s="50"/>
      <c r="D39" s="50"/>
      <c r="E39" s="50"/>
    </row>
    <row r="40" spans="1:5">
      <c r="A40" s="51"/>
      <c r="B40" s="51"/>
      <c r="C40" s="50"/>
      <c r="D40" s="50"/>
      <c r="E40" s="50"/>
    </row>
    <row r="41" spans="1:5">
      <c r="A41" s="51"/>
      <c r="B41" s="51"/>
      <c r="C41" s="50"/>
      <c r="D41" s="50"/>
      <c r="E41" s="50"/>
    </row>
    <row r="42" spans="1:5">
      <c r="A42" s="51"/>
      <c r="B42" s="51"/>
      <c r="C42" s="50"/>
      <c r="D42" s="50"/>
      <c r="E42" s="50"/>
    </row>
    <row r="43" spans="1:5">
      <c r="A43" s="51"/>
      <c r="B43" s="51"/>
      <c r="C43" s="50"/>
      <c r="D43" s="50"/>
      <c r="E43" s="50"/>
    </row>
    <row r="44" spans="1:5">
      <c r="A44" s="51"/>
      <c r="B44" s="51"/>
      <c r="C44" s="50"/>
      <c r="D44" s="50"/>
      <c r="E44" s="50"/>
    </row>
    <row r="45" spans="1:5">
      <c r="A45" s="51"/>
      <c r="B45" s="51"/>
      <c r="C45" s="50"/>
      <c r="D45" s="50"/>
      <c r="E45" s="50"/>
    </row>
    <row r="46" spans="1:5">
      <c r="A46" s="51"/>
      <c r="B46" s="51"/>
      <c r="C46" s="50"/>
      <c r="D46" s="50"/>
      <c r="E46" s="50"/>
    </row>
    <row r="47" spans="1:5">
      <c r="A47" s="51"/>
      <c r="B47" s="51"/>
      <c r="C47" s="50"/>
      <c r="D47" s="50"/>
      <c r="E47" s="50"/>
    </row>
    <row r="48" spans="1:5">
      <c r="A48" s="51"/>
      <c r="B48" s="51"/>
      <c r="C48" s="50"/>
      <c r="D48" s="50"/>
      <c r="E48" s="50"/>
    </row>
    <row r="49" spans="1:5">
      <c r="A49" s="51"/>
      <c r="B49" s="51"/>
      <c r="C49" s="50"/>
      <c r="D49" s="50"/>
      <c r="E49" s="50"/>
    </row>
    <row r="50" spans="1:5">
      <c r="A50" s="51"/>
      <c r="B50" s="51"/>
      <c r="C50" s="50"/>
      <c r="D50" s="50"/>
      <c r="E50" s="50"/>
    </row>
    <row r="51" spans="1:5">
      <c r="A51" s="51"/>
      <c r="B51" s="51"/>
      <c r="C51" s="50"/>
      <c r="D51" s="50"/>
      <c r="E51" s="50"/>
    </row>
    <row r="52" spans="1:5">
      <c r="A52" s="51"/>
      <c r="B52" s="51"/>
      <c r="C52" s="50"/>
      <c r="D52" s="50"/>
      <c r="E52" s="50"/>
    </row>
    <row r="53" spans="1:5">
      <c r="A53" s="51"/>
      <c r="B53" s="51"/>
      <c r="C53" s="50"/>
      <c r="D53" s="50"/>
      <c r="E53" s="50"/>
    </row>
    <row r="54" spans="1:5">
      <c r="A54" s="51"/>
      <c r="B54" s="51"/>
      <c r="C54" s="50"/>
      <c r="D54" s="50"/>
      <c r="E54" s="50"/>
    </row>
    <row r="55" spans="1:5">
      <c r="A55" s="51"/>
      <c r="B55" s="51"/>
      <c r="C55" s="50"/>
      <c r="D55" s="50"/>
      <c r="E55" s="50"/>
    </row>
    <row r="56" spans="1:5">
      <c r="A56" s="51"/>
      <c r="B56" s="51"/>
      <c r="C56" s="50"/>
      <c r="D56" s="50"/>
      <c r="E56" s="50"/>
    </row>
    <row r="57" spans="1:5">
      <c r="A57" s="51"/>
      <c r="B57" s="51"/>
      <c r="C57" s="50"/>
      <c r="D57" s="50"/>
      <c r="E57" s="50"/>
    </row>
    <row r="58" spans="1:5">
      <c r="A58" s="51"/>
      <c r="B58" s="51"/>
      <c r="C58" s="50"/>
      <c r="D58" s="50"/>
      <c r="E58" s="50"/>
    </row>
    <row r="59" spans="1:5">
      <c r="A59" s="51"/>
      <c r="B59" s="51"/>
      <c r="C59" s="50"/>
      <c r="D59" s="50"/>
      <c r="E59" s="50"/>
    </row>
    <row r="60" spans="1:5">
      <c r="A60" s="51"/>
      <c r="B60" s="51"/>
      <c r="C60" s="50"/>
      <c r="D60" s="50"/>
      <c r="E60" s="50"/>
    </row>
    <row r="61" spans="1:5">
      <c r="A61" s="51"/>
      <c r="B61" s="51"/>
      <c r="C61" s="50"/>
      <c r="D61" s="50"/>
      <c r="E61" s="50"/>
    </row>
    <row r="62" spans="1:5">
      <c r="A62" s="51"/>
      <c r="B62" s="51"/>
      <c r="C62" s="50"/>
      <c r="D62" s="50"/>
      <c r="E62" s="50"/>
    </row>
    <row r="63" spans="1:5">
      <c r="A63" s="51"/>
      <c r="B63" s="51"/>
      <c r="C63" s="50"/>
      <c r="D63" s="50"/>
      <c r="E63" s="50"/>
    </row>
    <row r="64" spans="1:5">
      <c r="A64" s="51"/>
      <c r="B64" s="51"/>
      <c r="C64" s="50"/>
      <c r="D64" s="50"/>
      <c r="E64" s="50"/>
    </row>
    <row r="65" spans="1:5">
      <c r="A65" s="51"/>
      <c r="B65" s="51"/>
      <c r="C65" s="50"/>
      <c r="D65" s="50"/>
      <c r="E65" s="50"/>
    </row>
    <row r="66" spans="1:5">
      <c r="A66" s="51"/>
      <c r="B66" s="51"/>
      <c r="C66" s="50"/>
      <c r="D66" s="50"/>
      <c r="E66" s="50"/>
    </row>
    <row r="67" spans="1:5">
      <c r="A67" s="51"/>
      <c r="B67" s="51"/>
      <c r="C67" s="50"/>
      <c r="D67" s="50"/>
      <c r="E67" s="50"/>
    </row>
    <row r="68" spans="1:5">
      <c r="A68" s="51"/>
      <c r="B68" s="51"/>
      <c r="C68" s="50"/>
      <c r="D68" s="50"/>
      <c r="E68" s="50"/>
    </row>
    <row r="69" spans="1:5">
      <c r="A69" s="51"/>
      <c r="B69" s="51"/>
      <c r="C69" s="50"/>
      <c r="D69" s="50"/>
      <c r="E69" s="50"/>
    </row>
    <row r="70" spans="1:5">
      <c r="A70" s="51"/>
      <c r="B70" s="51"/>
      <c r="C70" s="50"/>
      <c r="D70" s="50"/>
      <c r="E70" s="50"/>
    </row>
    <row r="71" spans="1:5">
      <c r="A71" s="51"/>
      <c r="B71" s="51"/>
      <c r="C71" s="50"/>
      <c r="D71" s="50"/>
      <c r="E71" s="50"/>
    </row>
    <row r="72" spans="1:5">
      <c r="A72" s="51"/>
      <c r="B72" s="51"/>
      <c r="C72" s="50"/>
      <c r="D72" s="50"/>
      <c r="E72" s="50"/>
    </row>
    <row r="73" spans="1:5">
      <c r="A73" s="51"/>
      <c r="B73" s="51"/>
      <c r="C73" s="50"/>
      <c r="D73" s="50"/>
      <c r="E73" s="50"/>
    </row>
    <row r="74" spans="1:5">
      <c r="A74" s="51"/>
      <c r="B74" s="51"/>
      <c r="C74" s="50"/>
      <c r="D74" s="50"/>
      <c r="E74" s="50"/>
    </row>
    <row r="75" spans="1:5">
      <c r="A75" s="51"/>
      <c r="B75" s="51"/>
      <c r="C75" s="50"/>
      <c r="D75" s="50"/>
      <c r="E75" s="50"/>
    </row>
    <row r="76" spans="1:5">
      <c r="A76" s="51"/>
      <c r="B76" s="51"/>
      <c r="C76" s="50"/>
      <c r="D76" s="50"/>
      <c r="E76" s="50"/>
    </row>
    <row r="77" spans="1:5">
      <c r="A77" s="51"/>
      <c r="B77" s="51"/>
      <c r="C77" s="50"/>
      <c r="D77" s="50"/>
      <c r="E77" s="50"/>
    </row>
    <row r="78" spans="1:5">
      <c r="A78" s="51"/>
      <c r="B78" s="51"/>
      <c r="C78" s="50"/>
      <c r="D78" s="50"/>
      <c r="E78" s="50"/>
    </row>
    <row r="79" spans="1:5">
      <c r="A79" s="51"/>
      <c r="B79" s="51"/>
      <c r="C79" s="50"/>
      <c r="D79" s="50"/>
      <c r="E79" s="50"/>
    </row>
    <row r="80" spans="1:5">
      <c r="A80" s="51"/>
      <c r="B80" s="51"/>
      <c r="C80" s="50"/>
      <c r="D80" s="50"/>
      <c r="E80" s="50"/>
    </row>
    <row r="81" spans="1:5">
      <c r="A81" s="51"/>
      <c r="B81" s="51"/>
      <c r="C81" s="50"/>
      <c r="D81" s="50"/>
      <c r="E81" s="50"/>
    </row>
    <row r="82" spans="1:5">
      <c r="A82" s="51"/>
      <c r="B82" s="51"/>
      <c r="C82" s="50"/>
      <c r="D82" s="50"/>
      <c r="E82" s="50"/>
    </row>
    <row r="83" spans="1:5">
      <c r="A83" s="51"/>
      <c r="B83" s="51"/>
      <c r="C83" s="50"/>
      <c r="D83" s="50"/>
      <c r="E83" s="50"/>
    </row>
    <row r="84" spans="1:5">
      <c r="A84" s="51"/>
      <c r="B84" s="51"/>
      <c r="C84" s="50"/>
      <c r="D84" s="50"/>
      <c r="E84" s="50"/>
    </row>
    <row r="85" spans="1:5">
      <c r="A85" s="51"/>
      <c r="B85" s="51"/>
      <c r="C85" s="50"/>
      <c r="D85" s="50"/>
      <c r="E85" s="50"/>
    </row>
    <row r="86" spans="1:5">
      <c r="A86" s="51"/>
      <c r="B86" s="51"/>
      <c r="C86" s="50"/>
      <c r="D86" s="50"/>
      <c r="E86" s="50"/>
    </row>
    <row r="87" spans="1:5">
      <c r="A87" s="51"/>
      <c r="B87" s="51"/>
      <c r="C87" s="50"/>
      <c r="D87" s="50"/>
      <c r="E87" s="50"/>
    </row>
    <row r="88" spans="1:5">
      <c r="A88" s="51"/>
      <c r="B88" s="51"/>
      <c r="C88" s="50"/>
      <c r="D88" s="50"/>
      <c r="E88" s="50"/>
    </row>
    <row r="89" spans="1:5">
      <c r="A89" s="51"/>
      <c r="B89" s="51"/>
      <c r="C89" s="50"/>
      <c r="D89" s="50"/>
      <c r="E89" s="50"/>
    </row>
    <row r="90" spans="1:5">
      <c r="A90" s="51"/>
      <c r="B90" s="51"/>
      <c r="C90" s="50"/>
      <c r="D90" s="50"/>
      <c r="E90" s="50"/>
    </row>
    <row r="91" spans="1:5">
      <c r="A91" s="51"/>
      <c r="B91" s="51"/>
      <c r="C91" s="50"/>
      <c r="D91" s="50"/>
      <c r="E91" s="50"/>
    </row>
    <row r="92" spans="1:5">
      <c r="A92" s="51"/>
      <c r="B92" s="51"/>
      <c r="C92" s="50"/>
      <c r="D92" s="50"/>
      <c r="E92" s="50"/>
    </row>
    <row r="93" spans="1:5">
      <c r="A93" s="51"/>
      <c r="B93" s="51"/>
      <c r="C93" s="50"/>
      <c r="D93" s="50"/>
      <c r="E93" s="50"/>
    </row>
    <row r="94" spans="1:5">
      <c r="A94" s="51"/>
      <c r="B94" s="51"/>
      <c r="C94" s="50"/>
      <c r="D94" s="50"/>
      <c r="E94" s="50"/>
    </row>
    <row r="95" spans="1:5">
      <c r="A95" s="51"/>
      <c r="B95" s="51"/>
      <c r="C95" s="50"/>
      <c r="D95" s="50"/>
      <c r="E95" s="50"/>
    </row>
    <row r="96" spans="1:5">
      <c r="A96" s="51"/>
      <c r="B96" s="51"/>
      <c r="C96" s="50"/>
      <c r="D96" s="50"/>
      <c r="E96" s="50"/>
    </row>
    <row r="97" spans="1:5">
      <c r="A97" s="51"/>
      <c r="B97" s="51"/>
      <c r="C97" s="50"/>
      <c r="D97" s="50"/>
      <c r="E97" s="50"/>
    </row>
    <row r="98" spans="1:5">
      <c r="A98" s="51"/>
      <c r="B98" s="51"/>
      <c r="C98" s="50"/>
      <c r="D98" s="50"/>
      <c r="E98" s="50"/>
    </row>
    <row r="99" spans="1:5">
      <c r="A99" s="51"/>
      <c r="B99" s="51"/>
      <c r="C99" s="50"/>
      <c r="D99" s="50"/>
      <c r="E99" s="50"/>
    </row>
    <row r="100" spans="1:5">
      <c r="A100" s="51"/>
      <c r="B100" s="51"/>
      <c r="C100" s="50"/>
      <c r="D100" s="50"/>
      <c r="E100" s="50"/>
    </row>
    <row r="101" spans="1:5">
      <c r="A101" s="51"/>
      <c r="B101" s="51"/>
      <c r="C101" s="50"/>
      <c r="D101" s="50"/>
      <c r="E101" s="50"/>
    </row>
    <row r="102" spans="1:5">
      <c r="A102" s="51"/>
      <c r="B102" s="51"/>
      <c r="C102" s="50"/>
      <c r="D102" s="50"/>
      <c r="E102" s="50"/>
    </row>
    <row r="103" spans="1:5">
      <c r="A103" s="51"/>
      <c r="B103" s="51"/>
      <c r="C103" s="50"/>
      <c r="D103" s="50"/>
      <c r="E103" s="50"/>
    </row>
    <row r="104" spans="1:5">
      <c r="A104" s="51"/>
      <c r="B104" s="51"/>
      <c r="C104" s="50"/>
      <c r="D104" s="50"/>
      <c r="E104" s="50"/>
    </row>
    <row r="105" spans="1:5">
      <c r="A105" s="51"/>
      <c r="B105" s="51"/>
      <c r="C105" s="50"/>
      <c r="D105" s="50"/>
      <c r="E105" s="50"/>
    </row>
    <row r="106" spans="1:5">
      <c r="A106" s="51"/>
      <c r="B106" s="51"/>
      <c r="C106" s="50"/>
      <c r="D106" s="50"/>
      <c r="E106" s="50"/>
    </row>
    <row r="107" spans="1:5">
      <c r="A107" s="51"/>
      <c r="B107" s="51"/>
      <c r="C107" s="50"/>
      <c r="D107" s="50"/>
      <c r="E107" s="50"/>
    </row>
    <row r="108" spans="1:5">
      <c r="A108" s="51"/>
      <c r="B108" s="51"/>
      <c r="C108" s="50"/>
      <c r="D108" s="50"/>
      <c r="E108" s="50"/>
    </row>
    <row r="109" spans="1:5">
      <c r="A109" s="51"/>
      <c r="B109" s="51"/>
      <c r="C109" s="50"/>
      <c r="D109" s="50"/>
      <c r="E109" s="50"/>
    </row>
    <row r="110" spans="1:5">
      <c r="A110" s="51"/>
      <c r="B110" s="51"/>
      <c r="C110" s="50"/>
      <c r="D110" s="50"/>
      <c r="E110" s="50"/>
    </row>
    <row r="111" spans="1:5">
      <c r="A111" s="51"/>
      <c r="B111" s="51"/>
      <c r="C111" s="50"/>
      <c r="D111" s="50"/>
      <c r="E111" s="50"/>
    </row>
    <row r="112" spans="1:5">
      <c r="A112" s="51"/>
      <c r="B112" s="51"/>
      <c r="C112" s="50"/>
      <c r="D112" s="50"/>
      <c r="E112" s="50"/>
    </row>
    <row r="113" spans="1:5">
      <c r="A113" s="51"/>
      <c r="B113" s="51"/>
      <c r="C113" s="50"/>
      <c r="D113" s="50"/>
      <c r="E113" s="50"/>
    </row>
    <row r="114" spans="1:5">
      <c r="A114" s="51"/>
      <c r="B114" s="51"/>
      <c r="C114" s="50"/>
      <c r="D114" s="50"/>
      <c r="E114" s="50"/>
    </row>
    <row r="115" spans="1:5">
      <c r="A115" s="51"/>
      <c r="B115" s="51"/>
      <c r="C115" s="50"/>
      <c r="D115" s="50"/>
      <c r="E115" s="50"/>
    </row>
    <row r="116" spans="1:5">
      <c r="A116" s="51"/>
      <c r="B116" s="51"/>
      <c r="C116" s="50"/>
      <c r="D116" s="50"/>
      <c r="E116" s="50"/>
    </row>
    <row r="117" spans="1:5">
      <c r="A117" s="51"/>
      <c r="B117" s="51"/>
      <c r="C117" s="50"/>
      <c r="D117" s="50"/>
      <c r="E117" s="50"/>
    </row>
    <row r="118" spans="1:5">
      <c r="A118" s="51"/>
      <c r="B118" s="51"/>
      <c r="C118" s="50"/>
      <c r="D118" s="50"/>
      <c r="E118" s="50"/>
    </row>
    <row r="119" spans="1:5">
      <c r="A119" s="51"/>
      <c r="B119" s="51"/>
      <c r="C119" s="50"/>
      <c r="D119" s="50"/>
      <c r="E119" s="50"/>
    </row>
    <row r="120" spans="1:5">
      <c r="A120" s="51"/>
      <c r="B120" s="51"/>
      <c r="C120" s="50"/>
      <c r="D120" s="50"/>
      <c r="E120" s="50"/>
    </row>
    <row r="121" spans="1:5">
      <c r="A121" s="51"/>
      <c r="B121" s="51"/>
      <c r="C121" s="50"/>
      <c r="D121" s="50"/>
      <c r="E121" s="50"/>
    </row>
    <row r="122" spans="1:5">
      <c r="A122" s="51"/>
      <c r="B122" s="51"/>
      <c r="C122" s="50"/>
      <c r="D122" s="50"/>
      <c r="E122" s="50"/>
    </row>
    <row r="123" spans="1:5">
      <c r="A123" s="51"/>
      <c r="B123" s="51"/>
      <c r="C123" s="50"/>
      <c r="D123" s="50"/>
      <c r="E123" s="50"/>
    </row>
    <row r="124" spans="1:5">
      <c r="A124" s="51"/>
      <c r="B124" s="51"/>
      <c r="C124" s="50"/>
      <c r="D124" s="50"/>
      <c r="E124" s="50"/>
    </row>
    <row r="125" spans="1:5">
      <c r="A125" s="51"/>
      <c r="B125" s="51"/>
      <c r="C125" s="50"/>
      <c r="D125" s="50"/>
      <c r="E125" s="50"/>
    </row>
    <row r="126" spans="1:5">
      <c r="A126" s="51"/>
      <c r="B126" s="51"/>
      <c r="C126" s="50"/>
      <c r="D126" s="50"/>
      <c r="E126" s="50"/>
    </row>
    <row r="127" spans="1:5">
      <c r="A127" s="51"/>
      <c r="B127" s="51"/>
      <c r="C127" s="50"/>
      <c r="D127" s="50"/>
      <c r="E127" s="50"/>
    </row>
    <row r="128" spans="1:5">
      <c r="A128" s="51"/>
      <c r="B128" s="51"/>
      <c r="C128" s="50"/>
      <c r="D128" s="50"/>
      <c r="E128" s="50"/>
    </row>
    <row r="129" spans="1:5">
      <c r="A129" s="51"/>
      <c r="B129" s="51"/>
      <c r="C129" s="50"/>
      <c r="D129" s="50"/>
      <c r="E129" s="50"/>
    </row>
    <row r="130" spans="1:5">
      <c r="A130" s="51"/>
      <c r="B130" s="51"/>
      <c r="C130" s="50"/>
      <c r="D130" s="50"/>
      <c r="E130" s="50"/>
    </row>
    <row r="131" spans="1:5">
      <c r="A131" s="51"/>
      <c r="B131" s="51"/>
      <c r="C131" s="50"/>
      <c r="D131" s="50"/>
      <c r="E131" s="50"/>
    </row>
    <row r="132" spans="1:5">
      <c r="A132" s="51"/>
      <c r="B132" s="51"/>
      <c r="C132" s="50"/>
      <c r="D132" s="50"/>
      <c r="E132" s="50"/>
    </row>
    <row r="133" spans="1:5">
      <c r="A133" s="51"/>
      <c r="B133" s="51"/>
      <c r="C133" s="50"/>
      <c r="D133" s="50"/>
      <c r="E133" s="50"/>
    </row>
    <row r="134" spans="1:5">
      <c r="A134" s="51"/>
      <c r="B134" s="51"/>
      <c r="C134" s="50"/>
      <c r="D134" s="50"/>
      <c r="E134" s="50"/>
    </row>
    <row r="135" spans="1:5">
      <c r="A135" s="51"/>
      <c r="B135" s="51"/>
      <c r="C135" s="50"/>
      <c r="D135" s="50"/>
      <c r="E135" s="50"/>
    </row>
    <row r="136" spans="1:5">
      <c r="A136" s="51"/>
      <c r="B136" s="51"/>
      <c r="C136" s="50"/>
      <c r="D136" s="50"/>
      <c r="E136" s="50"/>
    </row>
    <row r="137" spans="1:5">
      <c r="A137" s="51"/>
      <c r="B137" s="51"/>
      <c r="C137" s="50"/>
      <c r="D137" s="50"/>
      <c r="E137" s="50"/>
    </row>
    <row r="138" spans="1:5">
      <c r="A138" s="51"/>
      <c r="B138" s="51"/>
      <c r="C138" s="50"/>
      <c r="D138" s="50"/>
      <c r="E138" s="50"/>
    </row>
    <row r="139" spans="1:5">
      <c r="A139" s="51"/>
      <c r="B139" s="51"/>
      <c r="C139" s="50"/>
      <c r="D139" s="50"/>
      <c r="E139" s="50"/>
    </row>
    <row r="140" spans="1:5">
      <c r="A140" s="51"/>
      <c r="B140" s="51"/>
      <c r="C140" s="50"/>
      <c r="D140" s="50"/>
      <c r="E140" s="50"/>
    </row>
    <row r="141" spans="1:5">
      <c r="A141" s="51"/>
      <c r="B141" s="51"/>
      <c r="C141" s="50"/>
      <c r="D141" s="50"/>
      <c r="E141" s="50"/>
    </row>
    <row r="142" spans="1:5">
      <c r="A142" s="51"/>
      <c r="B142" s="51"/>
      <c r="C142" s="50"/>
      <c r="D142" s="50"/>
      <c r="E142" s="50"/>
    </row>
    <row r="143" spans="1:5">
      <c r="A143" s="51"/>
      <c r="B143" s="51"/>
      <c r="C143" s="50"/>
      <c r="D143" s="50"/>
      <c r="E143" s="50"/>
    </row>
    <row r="144" spans="1:5">
      <c r="A144" s="51"/>
      <c r="B144" s="51"/>
      <c r="C144" s="50"/>
      <c r="D144" s="50"/>
      <c r="E144" s="50"/>
    </row>
    <row r="145" spans="1:5">
      <c r="A145" s="51"/>
      <c r="B145" s="51"/>
      <c r="C145" s="50"/>
      <c r="D145" s="50"/>
      <c r="E145" s="50"/>
    </row>
    <row r="146" spans="1:5">
      <c r="A146" s="51"/>
      <c r="B146" s="51"/>
      <c r="C146" s="50"/>
      <c r="D146" s="50"/>
      <c r="E146" s="50"/>
    </row>
    <row r="147" spans="1:5">
      <c r="A147" s="51"/>
      <c r="B147" s="51"/>
      <c r="C147" s="50"/>
      <c r="D147" s="50"/>
      <c r="E147" s="50"/>
    </row>
    <row r="148" spans="1:5">
      <c r="A148" s="51"/>
      <c r="B148" s="51"/>
      <c r="C148" s="50"/>
      <c r="D148" s="50"/>
      <c r="E148" s="50"/>
    </row>
    <row r="149" spans="1:5">
      <c r="A149" s="51"/>
      <c r="B149" s="51"/>
      <c r="C149" s="50"/>
      <c r="D149" s="50"/>
      <c r="E149" s="50"/>
    </row>
    <row r="150" spans="1:5">
      <c r="A150" s="51"/>
      <c r="B150" s="51"/>
      <c r="C150" s="50"/>
      <c r="D150" s="50"/>
      <c r="E150" s="50"/>
    </row>
    <row r="151" spans="1:5">
      <c r="A151" s="51"/>
      <c r="B151" s="51"/>
      <c r="C151" s="50"/>
      <c r="D151" s="50"/>
      <c r="E151" s="50"/>
    </row>
    <row r="152" spans="1:5">
      <c r="A152" s="51"/>
      <c r="B152" s="51"/>
      <c r="C152" s="50"/>
      <c r="D152" s="50"/>
      <c r="E152" s="50"/>
    </row>
    <row r="153" spans="1:5">
      <c r="A153" s="51"/>
      <c r="B153" s="51"/>
      <c r="C153" s="50"/>
      <c r="D153" s="50"/>
      <c r="E153" s="50"/>
    </row>
    <row r="154" spans="1:5">
      <c r="A154" s="51"/>
      <c r="B154" s="51"/>
      <c r="C154" s="50"/>
      <c r="D154" s="50"/>
      <c r="E154" s="50"/>
    </row>
    <row r="155" spans="1:5">
      <c r="A155" s="51"/>
      <c r="B155" s="51"/>
      <c r="C155" s="50"/>
      <c r="D155" s="50"/>
      <c r="E155" s="50"/>
    </row>
    <row r="156" spans="1:5">
      <c r="A156" s="51"/>
      <c r="B156" s="51"/>
      <c r="C156" s="50"/>
      <c r="D156" s="50"/>
      <c r="E156" s="50"/>
    </row>
    <row r="157" spans="1:5">
      <c r="A157" s="51"/>
      <c r="B157" s="51"/>
      <c r="C157" s="50"/>
      <c r="D157" s="50"/>
      <c r="E157" s="50"/>
    </row>
    <row r="158" spans="1:5">
      <c r="A158" s="51"/>
      <c r="B158" s="51"/>
      <c r="C158" s="50"/>
      <c r="D158" s="50"/>
      <c r="E158" s="50"/>
    </row>
    <row r="159" spans="1:5">
      <c r="A159" s="51"/>
      <c r="B159" s="51"/>
      <c r="C159" s="50"/>
      <c r="D159" s="50"/>
      <c r="E159" s="50"/>
    </row>
    <row r="160" spans="1:5">
      <c r="A160" s="51"/>
      <c r="B160" s="51"/>
      <c r="C160" s="50"/>
      <c r="D160" s="50"/>
      <c r="E160" s="50"/>
    </row>
    <row r="161" spans="1:5">
      <c r="A161" s="51"/>
      <c r="B161" s="51"/>
      <c r="C161" s="50"/>
      <c r="D161" s="50"/>
      <c r="E161" s="50"/>
    </row>
    <row r="162" spans="1:5">
      <c r="A162" s="51"/>
      <c r="B162" s="51"/>
      <c r="C162" s="50"/>
      <c r="D162" s="50"/>
      <c r="E162" s="50"/>
    </row>
    <row r="163" spans="1:5">
      <c r="A163" s="51"/>
      <c r="B163" s="51"/>
      <c r="C163" s="50"/>
      <c r="D163" s="50"/>
      <c r="E163" s="50"/>
    </row>
    <row r="164" spans="1:5">
      <c r="A164" s="51"/>
      <c r="B164" s="51"/>
      <c r="C164" s="50"/>
      <c r="D164" s="50"/>
      <c r="E164" s="50"/>
    </row>
    <row r="165" spans="1:5">
      <c r="A165" s="51"/>
      <c r="B165" s="51"/>
      <c r="C165" s="50"/>
      <c r="D165" s="50"/>
      <c r="E165" s="50"/>
    </row>
    <row r="166" spans="1:5">
      <c r="A166" s="51"/>
      <c r="B166" s="51"/>
      <c r="C166" s="50"/>
      <c r="D166" s="50"/>
      <c r="E166" s="50"/>
    </row>
    <row r="167" spans="1:5">
      <c r="A167" s="51"/>
      <c r="B167" s="51"/>
      <c r="C167" s="50"/>
      <c r="D167" s="50"/>
      <c r="E167" s="50"/>
    </row>
    <row r="168" spans="1:5">
      <c r="A168" s="51"/>
      <c r="B168" s="51"/>
      <c r="C168" s="50"/>
      <c r="D168" s="50"/>
      <c r="E168" s="50"/>
    </row>
    <row r="169" spans="1:5">
      <c r="A169" s="51"/>
      <c r="B169" s="51"/>
      <c r="C169" s="50"/>
      <c r="D169" s="50"/>
      <c r="E169" s="50"/>
    </row>
    <row r="170" spans="1:5">
      <c r="A170" s="51"/>
      <c r="B170" s="51"/>
      <c r="C170" s="50"/>
      <c r="D170" s="50"/>
      <c r="E170" s="50"/>
    </row>
    <row r="171" spans="1:5">
      <c r="A171" s="51"/>
      <c r="B171" s="51"/>
      <c r="C171" s="50"/>
      <c r="D171" s="50"/>
      <c r="E171" s="50"/>
    </row>
    <row r="172" spans="1:5">
      <c r="A172" s="51"/>
      <c r="B172" s="51"/>
      <c r="C172" s="50"/>
      <c r="D172" s="50"/>
      <c r="E172" s="50"/>
    </row>
    <row r="173" spans="1:5">
      <c r="C173" s="50"/>
      <c r="D173" s="50"/>
      <c r="E173" s="50"/>
    </row>
    <row r="174" spans="1:5">
      <c r="C174" s="50"/>
      <c r="D174" s="50"/>
      <c r="E174" s="50"/>
    </row>
  </sheetData>
  <mergeCells count="4">
    <mergeCell ref="A2:E2"/>
    <mergeCell ref="A3:E3"/>
    <mergeCell ref="A4:E4"/>
    <mergeCell ref="A6:D6"/>
  </mergeCells>
  <printOptions horizontalCentered="1"/>
  <pageMargins left="0.35433070866141736" right="0.35433070866141736" top="0.19685039370078741" bottom="0.19685039370078741" header="0.51181102362204722" footer="0.51181102362204722"/>
  <pageSetup paperSize="9" orientation="portrait" r:id="rId1"/>
  <headerFooter alignWithMargins="0"/>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P37"/>
  <sheetViews>
    <sheetView zoomScaleNormal="100" workbookViewId="0">
      <selection activeCell="A2" sqref="A2:P2"/>
    </sheetView>
  </sheetViews>
  <sheetFormatPr defaultColWidth="9.125" defaultRowHeight="12.75"/>
  <cols>
    <col min="1" max="1" width="7.75" style="8" customWidth="1"/>
    <col min="2" max="2" width="31.875" style="8" customWidth="1"/>
    <col min="3" max="3" width="11.625" style="8" customWidth="1"/>
    <col min="4" max="15" width="13.75" style="8" customWidth="1"/>
    <col min="16" max="16" width="12.125" style="8" customWidth="1"/>
    <col min="17" max="16384" width="9.125" style="8"/>
  </cols>
  <sheetData>
    <row r="1" spans="1:16">
      <c r="A1" s="181" t="s">
        <v>30</v>
      </c>
      <c r="B1" s="181"/>
      <c r="C1" s="181"/>
      <c r="D1" s="181"/>
      <c r="E1" s="181"/>
      <c r="F1" s="181"/>
      <c r="G1" s="181"/>
      <c r="H1" s="181"/>
      <c r="I1" s="181"/>
      <c r="J1" s="181"/>
      <c r="K1" s="181"/>
      <c r="L1" s="181"/>
      <c r="M1" s="181"/>
      <c r="N1" s="181"/>
      <c r="O1" s="181"/>
      <c r="P1" s="181"/>
    </row>
    <row r="2" spans="1:16" s="10" customFormat="1" ht="12.75" customHeight="1">
      <c r="A2" s="182" t="s">
        <v>765</v>
      </c>
      <c r="B2" s="182"/>
      <c r="C2" s="182"/>
      <c r="D2" s="182"/>
      <c r="E2" s="182"/>
      <c r="F2" s="182"/>
      <c r="G2" s="182"/>
      <c r="H2" s="182"/>
      <c r="I2" s="182"/>
      <c r="J2" s="182"/>
      <c r="K2" s="182"/>
      <c r="L2" s="182"/>
      <c r="M2" s="182"/>
      <c r="N2" s="182"/>
      <c r="O2" s="182"/>
      <c r="P2" s="182"/>
    </row>
    <row r="3" spans="1:16" s="10" customFormat="1">
      <c r="A3" s="12"/>
      <c r="B3" s="12"/>
      <c r="C3" s="12"/>
      <c r="D3" s="12"/>
    </row>
    <row r="4" spans="1:16" s="10" customFormat="1" ht="13.5" thickBot="1">
      <c r="A4" s="11"/>
      <c r="B4" s="11"/>
      <c r="C4" s="11"/>
      <c r="D4" s="11"/>
    </row>
    <row r="5" spans="1:16" s="10" customFormat="1" ht="15" customHeight="1">
      <c r="A5" s="185" t="s">
        <v>31</v>
      </c>
      <c r="B5" s="187" t="s">
        <v>32</v>
      </c>
      <c r="C5" s="183" t="s">
        <v>33</v>
      </c>
      <c r="D5" s="183" t="s">
        <v>855</v>
      </c>
      <c r="E5" s="183" t="s">
        <v>856</v>
      </c>
      <c r="F5" s="183" t="s">
        <v>857</v>
      </c>
      <c r="G5" s="183" t="s">
        <v>858</v>
      </c>
      <c r="H5" s="183" t="s">
        <v>859</v>
      </c>
      <c r="I5" s="183" t="s">
        <v>860</v>
      </c>
      <c r="J5" s="183" t="s">
        <v>861</v>
      </c>
      <c r="K5" s="183" t="s">
        <v>862</v>
      </c>
      <c r="L5" s="183" t="s">
        <v>863</v>
      </c>
      <c r="M5" s="183" t="s">
        <v>864</v>
      </c>
      <c r="N5" s="183" t="s">
        <v>865</v>
      </c>
      <c r="O5" s="183" t="s">
        <v>866</v>
      </c>
      <c r="P5" s="183" t="s">
        <v>867</v>
      </c>
    </row>
    <row r="6" spans="1:16" s="10" customFormat="1" ht="13.5" thickBot="1">
      <c r="A6" s="186"/>
      <c r="B6" s="188"/>
      <c r="C6" s="184"/>
      <c r="D6" s="184"/>
      <c r="E6" s="184"/>
      <c r="F6" s="184"/>
      <c r="G6" s="184"/>
      <c r="H6" s="184"/>
      <c r="I6" s="184"/>
      <c r="J6" s="184"/>
      <c r="K6" s="184"/>
      <c r="L6" s="184"/>
      <c r="M6" s="184"/>
      <c r="N6" s="184"/>
      <c r="O6" s="184"/>
      <c r="P6" s="184"/>
    </row>
    <row r="7" spans="1:16" s="10" customFormat="1" ht="25.5">
      <c r="A7" s="18">
        <v>1</v>
      </c>
      <c r="B7" s="19" t="s">
        <v>34</v>
      </c>
      <c r="C7" s="20" t="s">
        <v>108</v>
      </c>
      <c r="D7" s="21">
        <f t="shared" ref="D7" si="0">D12+D8</f>
        <v>17956.407999999999</v>
      </c>
      <c r="E7" s="21">
        <f t="shared" ref="E7:P7" si="1">E12+E8</f>
        <v>17112.063999999998</v>
      </c>
      <c r="F7" s="21">
        <f t="shared" si="1"/>
        <v>15736.156999999999</v>
      </c>
      <c r="G7" s="21">
        <f t="shared" si="1"/>
        <v>15012.72</v>
      </c>
      <c r="H7" s="21">
        <f t="shared" si="1"/>
        <v>13463.752</v>
      </c>
      <c r="I7" s="21">
        <f t="shared" si="1"/>
        <v>12744.362999999999</v>
      </c>
      <c r="J7" s="21">
        <f t="shared" si="1"/>
        <v>11651.128000000001</v>
      </c>
      <c r="K7" s="21">
        <f t="shared" si="1"/>
        <v>12104.230000000001</v>
      </c>
      <c r="L7" s="21">
        <f t="shared" si="1"/>
        <v>11904.376000000002</v>
      </c>
      <c r="M7" s="21">
        <f t="shared" si="1"/>
        <v>12895.687</v>
      </c>
      <c r="N7" s="21">
        <f t="shared" si="1"/>
        <v>15263.231999999996</v>
      </c>
      <c r="O7" s="21">
        <f t="shared" si="1"/>
        <v>0</v>
      </c>
      <c r="P7" s="21">
        <f t="shared" si="1"/>
        <v>0</v>
      </c>
    </row>
    <row r="8" spans="1:16" s="10" customFormat="1">
      <c r="A8" s="22">
        <v>2</v>
      </c>
      <c r="B8" s="23" t="s">
        <v>46</v>
      </c>
      <c r="C8" s="14" t="s">
        <v>108</v>
      </c>
      <c r="D8" s="17">
        <f t="shared" ref="D8" si="2">D9+D10</f>
        <v>98.557000000000002</v>
      </c>
      <c r="E8" s="24">
        <f t="shared" ref="E8:P8" si="3">E9+E10</f>
        <v>104.379</v>
      </c>
      <c r="F8" s="24">
        <f t="shared" si="3"/>
        <v>99.295000000000002</v>
      </c>
      <c r="G8" s="24">
        <f t="shared" si="3"/>
        <v>90.749000000000009</v>
      </c>
      <c r="H8" s="24">
        <f t="shared" si="3"/>
        <v>92.832999999999998</v>
      </c>
      <c r="I8" s="24">
        <f t="shared" si="3"/>
        <v>89.14200000000001</v>
      </c>
      <c r="J8" s="24">
        <f t="shared" si="3"/>
        <v>87.414000000000001</v>
      </c>
      <c r="K8" s="24">
        <f t="shared" si="3"/>
        <v>86.85</v>
      </c>
      <c r="L8" s="24">
        <f t="shared" si="3"/>
        <v>90.753999999999991</v>
      </c>
      <c r="M8" s="24">
        <f t="shared" si="3"/>
        <v>92.870999999999995</v>
      </c>
      <c r="N8" s="24">
        <f t="shared" si="3"/>
        <v>88.13900000000001</v>
      </c>
      <c r="O8" s="24">
        <f t="shared" si="3"/>
        <v>0</v>
      </c>
      <c r="P8" s="24">
        <f t="shared" si="3"/>
        <v>0</v>
      </c>
    </row>
    <row r="9" spans="1:16" s="10" customFormat="1">
      <c r="A9" s="25" t="s">
        <v>47</v>
      </c>
      <c r="B9" s="26" t="s">
        <v>111</v>
      </c>
      <c r="C9" s="14" t="s">
        <v>108</v>
      </c>
      <c r="D9" s="17">
        <v>98.55</v>
      </c>
      <c r="E9" s="24">
        <v>104.372</v>
      </c>
      <c r="F9" s="24">
        <v>99.289000000000001</v>
      </c>
      <c r="G9" s="24">
        <v>90.742000000000004</v>
      </c>
      <c r="H9" s="24">
        <v>92.826999999999998</v>
      </c>
      <c r="I9" s="24">
        <v>89.13600000000001</v>
      </c>
      <c r="J9" s="24">
        <v>87.409000000000006</v>
      </c>
      <c r="K9" s="24">
        <v>86.844999999999999</v>
      </c>
      <c r="L9" s="24">
        <v>90.748999999999995</v>
      </c>
      <c r="M9" s="24">
        <v>92.866</v>
      </c>
      <c r="N9" s="24">
        <v>88.132000000000005</v>
      </c>
      <c r="O9" s="24"/>
      <c r="P9" s="24"/>
    </row>
    <row r="10" spans="1:16" s="10" customFormat="1">
      <c r="A10" s="25" t="s">
        <v>48</v>
      </c>
      <c r="B10" s="26" t="s">
        <v>49</v>
      </c>
      <c r="C10" s="14" t="s">
        <v>108</v>
      </c>
      <c r="D10" s="17">
        <v>7.0000000000000001E-3</v>
      </c>
      <c r="E10" s="24">
        <v>7.0000000000000001E-3</v>
      </c>
      <c r="F10" s="24">
        <v>6.0000000000000001E-3</v>
      </c>
      <c r="G10" s="24">
        <v>7.0000000000000001E-3</v>
      </c>
      <c r="H10" s="24">
        <v>6.0000000000000001E-3</v>
      </c>
      <c r="I10" s="24">
        <v>6.0000000000000001E-3</v>
      </c>
      <c r="J10" s="24">
        <v>5.0000000000000001E-3</v>
      </c>
      <c r="K10" s="24">
        <v>5.0000000000000001E-3</v>
      </c>
      <c r="L10" s="24">
        <v>5.0000000000000001E-3</v>
      </c>
      <c r="M10" s="24">
        <v>5.0000000000000001E-3</v>
      </c>
      <c r="N10" s="24">
        <v>7.0000000000000001E-3</v>
      </c>
      <c r="O10" s="24"/>
      <c r="P10" s="24"/>
    </row>
    <row r="11" spans="1:16" s="10" customFormat="1">
      <c r="A11" s="25">
        <v>3</v>
      </c>
      <c r="B11" s="26" t="s">
        <v>50</v>
      </c>
      <c r="C11" s="14" t="s">
        <v>51</v>
      </c>
      <c r="D11" s="17"/>
      <c r="E11" s="27"/>
      <c r="F11" s="27"/>
      <c r="G11" s="27"/>
      <c r="H11" s="27"/>
      <c r="I11" s="27"/>
      <c r="J11" s="27"/>
      <c r="K11" s="27"/>
      <c r="L11" s="27"/>
      <c r="M11" s="27"/>
      <c r="N11" s="27"/>
      <c r="O11" s="27"/>
      <c r="P11" s="27"/>
    </row>
    <row r="12" spans="1:16" s="10" customFormat="1" ht="25.5">
      <c r="A12" s="25" t="s">
        <v>52</v>
      </c>
      <c r="B12" s="23" t="s">
        <v>44</v>
      </c>
      <c r="C12" s="14" t="s">
        <v>108</v>
      </c>
      <c r="D12" s="24">
        <f t="shared" ref="D12" si="4">D14+D17+D21+D28</f>
        <v>17857.850999999999</v>
      </c>
      <c r="E12" s="24">
        <f t="shared" ref="E12:P12" si="5">E14+E17+E21+E28</f>
        <v>17007.684999999998</v>
      </c>
      <c r="F12" s="24">
        <f t="shared" si="5"/>
        <v>15636.861999999999</v>
      </c>
      <c r="G12" s="24">
        <f t="shared" si="5"/>
        <v>14921.971</v>
      </c>
      <c r="H12" s="24">
        <f t="shared" si="5"/>
        <v>13370.919</v>
      </c>
      <c r="I12" s="24">
        <f t="shared" si="5"/>
        <v>12655.221</v>
      </c>
      <c r="J12" s="24">
        <f t="shared" si="5"/>
        <v>11563.714</v>
      </c>
      <c r="K12" s="24">
        <f t="shared" si="5"/>
        <v>12017.380000000001</v>
      </c>
      <c r="L12" s="24">
        <f t="shared" si="5"/>
        <v>11813.622000000001</v>
      </c>
      <c r="M12" s="24">
        <f t="shared" si="5"/>
        <v>12802.816000000001</v>
      </c>
      <c r="N12" s="24">
        <f t="shared" si="5"/>
        <v>15175.092999999997</v>
      </c>
      <c r="O12" s="24">
        <f t="shared" si="5"/>
        <v>0</v>
      </c>
      <c r="P12" s="24">
        <f t="shared" si="5"/>
        <v>0</v>
      </c>
    </row>
    <row r="13" spans="1:16" s="10" customFormat="1">
      <c r="A13" s="25" t="s">
        <v>53</v>
      </c>
      <c r="B13" s="23" t="s">
        <v>39</v>
      </c>
      <c r="C13" s="15"/>
      <c r="D13" s="17"/>
      <c r="E13" s="28"/>
      <c r="F13" s="28"/>
      <c r="G13" s="28"/>
      <c r="H13" s="28"/>
      <c r="I13" s="28"/>
      <c r="J13" s="28"/>
      <c r="K13" s="28"/>
      <c r="L13" s="28"/>
      <c r="M13" s="28"/>
      <c r="N13" s="28"/>
      <c r="O13" s="28"/>
      <c r="P13" s="28"/>
    </row>
    <row r="14" spans="1:16" s="10" customFormat="1">
      <c r="A14" s="75" t="s">
        <v>55</v>
      </c>
      <c r="B14" s="23" t="s">
        <v>112</v>
      </c>
      <c r="C14" s="15"/>
      <c r="D14" s="17">
        <f t="shared" ref="D14" si="6">SUM(D15:D16)</f>
        <v>1631.66</v>
      </c>
      <c r="E14" s="24">
        <f t="shared" ref="E14:P14" si="7">SUM(E15:E16)</f>
        <v>1802.7070000000001</v>
      </c>
      <c r="F14" s="24">
        <f t="shared" si="7"/>
        <v>1810.076</v>
      </c>
      <c r="G14" s="24">
        <f t="shared" si="7"/>
        <v>1208.557</v>
      </c>
      <c r="H14" s="24">
        <f t="shared" si="7"/>
        <v>1356.6010000000001</v>
      </c>
      <c r="I14" s="24">
        <f t="shared" si="7"/>
        <v>1315.5800000000002</v>
      </c>
      <c r="J14" s="24">
        <f t="shared" si="7"/>
        <v>1030.2929999999999</v>
      </c>
      <c r="K14" s="24">
        <f t="shared" si="7"/>
        <v>1047.423</v>
      </c>
      <c r="L14" s="24">
        <f t="shared" si="7"/>
        <v>955.13</v>
      </c>
      <c r="M14" s="24">
        <f t="shared" si="7"/>
        <v>1377.2059999999999</v>
      </c>
      <c r="N14" s="24">
        <f t="shared" si="7"/>
        <v>1576.4019999999998</v>
      </c>
      <c r="O14" s="24">
        <f t="shared" si="7"/>
        <v>0</v>
      </c>
      <c r="P14" s="24">
        <f t="shared" si="7"/>
        <v>0</v>
      </c>
    </row>
    <row r="15" spans="1:16" s="10" customFormat="1">
      <c r="A15" s="55"/>
      <c r="B15" s="29" t="s">
        <v>843</v>
      </c>
      <c r="C15" s="14" t="s">
        <v>108</v>
      </c>
      <c r="D15" s="17">
        <v>1513.894</v>
      </c>
      <c r="E15" s="24">
        <v>1702.1880000000001</v>
      </c>
      <c r="F15" s="24">
        <v>1709.828</v>
      </c>
      <c r="G15" s="24">
        <v>1140.588</v>
      </c>
      <c r="H15" s="24">
        <v>1300.6890000000001</v>
      </c>
      <c r="I15" s="24">
        <v>1246.4880000000001</v>
      </c>
      <c r="J15" s="24">
        <v>978.36799999999994</v>
      </c>
      <c r="K15" s="24">
        <v>995.40700000000004</v>
      </c>
      <c r="L15" s="24">
        <v>901.08</v>
      </c>
      <c r="M15" s="24">
        <v>1302.232</v>
      </c>
      <c r="N15" s="24">
        <v>1481.0519999999999</v>
      </c>
      <c r="O15" s="24"/>
      <c r="P15" s="24"/>
    </row>
    <row r="16" spans="1:16" s="10" customFormat="1">
      <c r="A16" s="30"/>
      <c r="B16" s="29" t="s">
        <v>844</v>
      </c>
      <c r="C16" s="14" t="s">
        <v>108</v>
      </c>
      <c r="D16" s="17">
        <v>117.76600000000001</v>
      </c>
      <c r="E16" s="24">
        <v>100.51900000000001</v>
      </c>
      <c r="F16" s="24">
        <v>100.248</v>
      </c>
      <c r="G16" s="24">
        <v>67.968999999999994</v>
      </c>
      <c r="H16" s="24">
        <v>55.911999999999992</v>
      </c>
      <c r="I16" s="24">
        <v>69.091999999999999</v>
      </c>
      <c r="J16" s="24">
        <v>51.924999999999997</v>
      </c>
      <c r="K16" s="24">
        <v>52.015999999999998</v>
      </c>
      <c r="L16" s="24">
        <v>54.05</v>
      </c>
      <c r="M16" s="24">
        <v>74.974000000000004</v>
      </c>
      <c r="N16" s="24">
        <v>95.35</v>
      </c>
      <c r="O16" s="24"/>
      <c r="P16" s="24"/>
    </row>
    <row r="17" spans="1:16" s="10" customFormat="1">
      <c r="A17" s="75" t="s">
        <v>56</v>
      </c>
      <c r="B17" s="23" t="s">
        <v>40</v>
      </c>
      <c r="C17" s="15"/>
      <c r="D17" s="17">
        <f t="shared" ref="D17" si="8">SUM(D18:D19)</f>
        <v>5164.098</v>
      </c>
      <c r="E17" s="24">
        <f t="shared" ref="E17:P17" si="9">SUM(E18:E19)</f>
        <v>4264.1949999999997</v>
      </c>
      <c r="F17" s="24">
        <f t="shared" si="9"/>
        <v>3980.172</v>
      </c>
      <c r="G17" s="24">
        <f t="shared" si="9"/>
        <v>3610.3910000000001</v>
      </c>
      <c r="H17" s="24">
        <f t="shared" si="9"/>
        <v>3274.2249999999999</v>
      </c>
      <c r="I17" s="24">
        <f t="shared" si="9"/>
        <v>2896.7370000000001</v>
      </c>
      <c r="J17" s="24">
        <f t="shared" si="9"/>
        <v>2789.5360000000001</v>
      </c>
      <c r="K17" s="24">
        <f t="shared" si="9"/>
        <v>2964.9720000000002</v>
      </c>
      <c r="L17" s="24">
        <f t="shared" si="9"/>
        <v>2919.797</v>
      </c>
      <c r="M17" s="24">
        <f t="shared" si="9"/>
        <v>3290.0749999999998</v>
      </c>
      <c r="N17" s="24">
        <f t="shared" si="9"/>
        <v>3746.5480000000002</v>
      </c>
      <c r="O17" s="24">
        <f t="shared" si="9"/>
        <v>0</v>
      </c>
      <c r="P17" s="24">
        <f t="shared" si="9"/>
        <v>0</v>
      </c>
    </row>
    <row r="18" spans="1:16" s="10" customFormat="1">
      <c r="A18" s="55"/>
      <c r="B18" s="29" t="s">
        <v>845</v>
      </c>
      <c r="C18" s="14" t="s">
        <v>108</v>
      </c>
      <c r="D18" s="17">
        <v>4984.1180000000004</v>
      </c>
      <c r="E18" s="24">
        <v>4108.2389999999996</v>
      </c>
      <c r="F18" s="24">
        <v>3855.2649999999999</v>
      </c>
      <c r="G18" s="24">
        <v>3501.9560000000001</v>
      </c>
      <c r="H18" s="24">
        <v>3182.971</v>
      </c>
      <c r="I18" s="24">
        <v>2809.538</v>
      </c>
      <c r="J18" s="24">
        <v>2706.221</v>
      </c>
      <c r="K18" s="24">
        <v>2852.056</v>
      </c>
      <c r="L18" s="24">
        <v>2804.8</v>
      </c>
      <c r="M18" s="24">
        <v>3183.2959999999998</v>
      </c>
      <c r="N18" s="24">
        <v>3623.6260000000002</v>
      </c>
      <c r="O18" s="24"/>
      <c r="P18" s="24"/>
    </row>
    <row r="19" spans="1:16" s="10" customFormat="1">
      <c r="A19" s="30"/>
      <c r="B19" s="29" t="s">
        <v>846</v>
      </c>
      <c r="C19" s="14" t="s">
        <v>108</v>
      </c>
      <c r="D19" s="17">
        <v>179.98</v>
      </c>
      <c r="E19" s="24">
        <v>155.95599999999999</v>
      </c>
      <c r="F19" s="24">
        <v>124.907</v>
      </c>
      <c r="G19" s="24">
        <v>108.435</v>
      </c>
      <c r="H19" s="24">
        <v>91.254000000000005</v>
      </c>
      <c r="I19" s="24">
        <v>87.198999999999998</v>
      </c>
      <c r="J19" s="24">
        <v>83.314999999999998</v>
      </c>
      <c r="K19" s="24">
        <v>112.916</v>
      </c>
      <c r="L19" s="24">
        <v>114.997</v>
      </c>
      <c r="M19" s="24">
        <v>106.779</v>
      </c>
      <c r="N19" s="24">
        <v>122.922</v>
      </c>
      <c r="O19" s="24"/>
      <c r="P19" s="24"/>
    </row>
    <row r="20" spans="1:16" s="10" customFormat="1">
      <c r="A20" s="25" t="s">
        <v>54</v>
      </c>
      <c r="B20" s="23" t="s">
        <v>41</v>
      </c>
      <c r="C20" s="15"/>
      <c r="D20" s="17"/>
      <c r="E20" s="28"/>
      <c r="F20" s="28"/>
      <c r="G20" s="28"/>
      <c r="H20" s="28"/>
      <c r="I20" s="28"/>
      <c r="J20" s="28"/>
      <c r="K20" s="28"/>
      <c r="L20" s="28"/>
      <c r="M20" s="28"/>
      <c r="N20" s="28"/>
      <c r="O20" s="28"/>
      <c r="P20" s="28"/>
    </row>
    <row r="21" spans="1:16" s="10" customFormat="1">
      <c r="A21" s="75" t="s">
        <v>57</v>
      </c>
      <c r="B21" s="26" t="s">
        <v>45</v>
      </c>
      <c r="C21" s="14" t="s">
        <v>108</v>
      </c>
      <c r="D21" s="17">
        <f t="shared" ref="D21" si="10">SUM(D22:D26)</f>
        <v>9576.3199999999979</v>
      </c>
      <c r="E21" s="24">
        <f>SUM(E22:E26)</f>
        <v>9485.5959999999995</v>
      </c>
      <c r="F21" s="24">
        <f t="shared" ref="F21:P21" si="11">SUM(F22:F26)</f>
        <v>8538.1970000000001</v>
      </c>
      <c r="G21" s="24">
        <f t="shared" si="11"/>
        <v>8779.7939999999999</v>
      </c>
      <c r="H21" s="24">
        <f t="shared" si="11"/>
        <v>7663.0520000000006</v>
      </c>
      <c r="I21" s="24">
        <f t="shared" si="11"/>
        <v>7622.7669999999998</v>
      </c>
      <c r="J21" s="24">
        <f t="shared" si="11"/>
        <v>6980.3389999999999</v>
      </c>
      <c r="K21" s="24">
        <f t="shared" si="11"/>
        <v>7218.3030000000008</v>
      </c>
      <c r="L21" s="24">
        <f t="shared" si="11"/>
        <v>7105.0309999999999</v>
      </c>
      <c r="M21" s="24">
        <f t="shared" si="11"/>
        <v>7355.4230000000007</v>
      </c>
      <c r="N21" s="24">
        <f t="shared" si="11"/>
        <v>8617.6099999999988</v>
      </c>
      <c r="O21" s="24">
        <f t="shared" si="11"/>
        <v>0</v>
      </c>
      <c r="P21" s="24">
        <f t="shared" si="11"/>
        <v>0</v>
      </c>
    </row>
    <row r="22" spans="1:16" s="10" customFormat="1">
      <c r="A22" s="55"/>
      <c r="B22" s="29" t="s">
        <v>847</v>
      </c>
      <c r="C22" s="14" t="s">
        <v>108</v>
      </c>
      <c r="D22" s="17">
        <v>9414.3559999999998</v>
      </c>
      <c r="E22" s="24">
        <v>9246.4500000000007</v>
      </c>
      <c r="F22" s="24">
        <v>8372.2090000000007</v>
      </c>
      <c r="G22" s="24">
        <v>8689.2270000000008</v>
      </c>
      <c r="H22" s="24">
        <v>7545.0890000000009</v>
      </c>
      <c r="I22" s="24">
        <v>7560</v>
      </c>
      <c r="J22" s="24">
        <v>6932.201</v>
      </c>
      <c r="K22" s="24">
        <v>7187.8370000000004</v>
      </c>
      <c r="L22" s="24">
        <v>7079.4769999999999</v>
      </c>
      <c r="M22" s="24">
        <v>7318.3680000000013</v>
      </c>
      <c r="N22" s="24">
        <v>8557.5460000000003</v>
      </c>
      <c r="O22" s="24"/>
      <c r="P22" s="24"/>
    </row>
    <row r="23" spans="1:16" s="10" customFormat="1">
      <c r="A23" s="55"/>
      <c r="B23" s="29" t="s">
        <v>845</v>
      </c>
      <c r="C23" s="14" t="s">
        <v>108</v>
      </c>
      <c r="D23" s="17">
        <v>44.445</v>
      </c>
      <c r="E23" s="24">
        <v>74.495999999999995</v>
      </c>
      <c r="F23" s="24">
        <v>99.981999999999999</v>
      </c>
      <c r="G23" s="24">
        <v>65.881</v>
      </c>
      <c r="H23" s="24">
        <v>107.864</v>
      </c>
      <c r="I23" s="24">
        <v>55.677</v>
      </c>
      <c r="J23" s="24">
        <v>36.450000000000003</v>
      </c>
      <c r="K23" s="24">
        <v>23.353999999999999</v>
      </c>
      <c r="L23" s="24">
        <v>18.251999999999999</v>
      </c>
      <c r="M23" s="24">
        <v>28.736999999999998</v>
      </c>
      <c r="N23" s="24">
        <v>42.456000000000003</v>
      </c>
      <c r="O23" s="24"/>
      <c r="P23" s="24"/>
    </row>
    <row r="24" spans="1:16" s="10" customFormat="1">
      <c r="A24" s="55"/>
      <c r="B24" s="29" t="s">
        <v>846</v>
      </c>
      <c r="C24" s="14" t="s">
        <v>108</v>
      </c>
      <c r="D24" s="17">
        <v>115.47199999999999</v>
      </c>
      <c r="E24" s="24">
        <v>162.43600000000001</v>
      </c>
      <c r="F24" s="24">
        <v>63.978000000000002</v>
      </c>
      <c r="G24" s="24">
        <v>22.965</v>
      </c>
      <c r="H24" s="24">
        <v>8.5359999999999996</v>
      </c>
      <c r="I24" s="24">
        <v>5.2969999999999997</v>
      </c>
      <c r="J24" s="24">
        <v>4.9470000000000001</v>
      </c>
      <c r="K24" s="24">
        <v>4.6820000000000004</v>
      </c>
      <c r="L24" s="24">
        <v>4.758</v>
      </c>
      <c r="M24" s="24">
        <v>6.5750000000000002</v>
      </c>
      <c r="N24" s="24">
        <v>12.121</v>
      </c>
      <c r="O24" s="24"/>
      <c r="P24" s="24"/>
    </row>
    <row r="25" spans="1:16" s="10" customFormat="1">
      <c r="A25" s="55"/>
      <c r="B25" s="29" t="s">
        <v>848</v>
      </c>
      <c r="C25" s="14" t="s">
        <v>108</v>
      </c>
      <c r="D25" s="17">
        <v>1.8</v>
      </c>
      <c r="E25" s="24">
        <v>1.8</v>
      </c>
      <c r="F25" s="24">
        <v>1.7</v>
      </c>
      <c r="G25" s="24">
        <v>1.345</v>
      </c>
      <c r="H25" s="24">
        <v>1.345</v>
      </c>
      <c r="I25" s="24">
        <v>1.3</v>
      </c>
      <c r="J25" s="24">
        <v>1.1559999999999999</v>
      </c>
      <c r="K25" s="24">
        <v>1.6830000000000001</v>
      </c>
      <c r="L25" s="24">
        <v>1.01</v>
      </c>
      <c r="M25" s="24">
        <v>1.4</v>
      </c>
      <c r="N25" s="24">
        <v>1.8</v>
      </c>
      <c r="O25" s="24"/>
      <c r="P25" s="24"/>
    </row>
    <row r="26" spans="1:16" s="10" customFormat="1">
      <c r="A26" s="30"/>
      <c r="B26" s="29" t="s">
        <v>850</v>
      </c>
      <c r="C26" s="14" t="s">
        <v>108</v>
      </c>
      <c r="D26" s="17">
        <v>0.247</v>
      </c>
      <c r="E26" s="24">
        <v>0.41399999999999998</v>
      </c>
      <c r="F26" s="24">
        <v>0.32800000000000001</v>
      </c>
      <c r="G26" s="24">
        <v>0.376</v>
      </c>
      <c r="H26" s="24">
        <v>0.218</v>
      </c>
      <c r="I26" s="24">
        <v>0.49299999999999999</v>
      </c>
      <c r="J26" s="24">
        <v>5.585</v>
      </c>
      <c r="K26" s="24">
        <v>0.747</v>
      </c>
      <c r="L26" s="24">
        <v>1.534</v>
      </c>
      <c r="M26" s="24">
        <v>0.34300000000000003</v>
      </c>
      <c r="N26" s="24">
        <v>3.6869999999999998</v>
      </c>
      <c r="O26" s="24"/>
      <c r="P26" s="24"/>
    </row>
    <row r="27" spans="1:16" s="10" customFormat="1">
      <c r="A27" s="75" t="s">
        <v>58</v>
      </c>
      <c r="B27" s="23" t="s">
        <v>42</v>
      </c>
      <c r="C27" s="15"/>
      <c r="D27" s="17"/>
      <c r="E27" s="24"/>
      <c r="F27" s="24"/>
      <c r="G27" s="24"/>
      <c r="H27" s="24"/>
      <c r="I27" s="24"/>
      <c r="J27" s="24"/>
      <c r="K27" s="24"/>
      <c r="L27" s="24"/>
      <c r="M27" s="24"/>
      <c r="N27" s="24"/>
      <c r="O27" s="24"/>
      <c r="P27" s="24"/>
    </row>
    <row r="28" spans="1:16" s="10" customFormat="1">
      <c r="A28" s="30"/>
      <c r="B28" s="29" t="s">
        <v>43</v>
      </c>
      <c r="C28" s="14" t="s">
        <v>108</v>
      </c>
      <c r="D28" s="17">
        <v>1485.7729999999999</v>
      </c>
      <c r="E28" s="24">
        <v>1455.1869999999999</v>
      </c>
      <c r="F28" s="24">
        <v>1308.4169999999999</v>
      </c>
      <c r="G28" s="24">
        <v>1323.229</v>
      </c>
      <c r="H28" s="24">
        <v>1077.0409999999999</v>
      </c>
      <c r="I28" s="24">
        <v>820.13699999999994</v>
      </c>
      <c r="J28" s="24">
        <v>763.54600000000005</v>
      </c>
      <c r="K28" s="24">
        <v>786.68200000000002</v>
      </c>
      <c r="L28" s="24">
        <v>833.66399999999999</v>
      </c>
      <c r="M28" s="24">
        <v>780.11199999999997</v>
      </c>
      <c r="N28" s="24">
        <v>1234.5329999999999</v>
      </c>
      <c r="O28" s="24"/>
      <c r="P28" s="24"/>
    </row>
    <row r="29" spans="1:16" s="10" customFormat="1" ht="25.5">
      <c r="A29" s="22">
        <v>5</v>
      </c>
      <c r="B29" s="23" t="s">
        <v>37</v>
      </c>
      <c r="C29" s="15" t="s">
        <v>38</v>
      </c>
      <c r="D29" s="13">
        <f t="shared" ref="D29" si="12">D30+D31</f>
        <v>442407.03200000001</v>
      </c>
      <c r="E29" s="13">
        <f t="shared" ref="E29:P29" si="13">E30+E31</f>
        <v>468541.05848000001</v>
      </c>
      <c r="F29" s="13">
        <f t="shared" si="13"/>
        <v>445719.73476000002</v>
      </c>
      <c r="G29" s="13">
        <f t="shared" si="13"/>
        <v>407358.16928000003</v>
      </c>
      <c r="H29" s="13">
        <f t="shared" si="13"/>
        <v>416712.85067999997</v>
      </c>
      <c r="I29" s="13">
        <f t="shared" si="13"/>
        <v>400144.54224000004</v>
      </c>
      <c r="J29" s="13">
        <f t="shared" si="13"/>
        <v>392391.26556000003</v>
      </c>
      <c r="K29" s="13">
        <f t="shared" si="13"/>
        <v>389859.55979999999</v>
      </c>
      <c r="L29" s="13">
        <f t="shared" si="13"/>
        <v>407383.99115999998</v>
      </c>
      <c r="M29" s="13">
        <f t="shared" si="13"/>
        <v>416886.86544000002</v>
      </c>
      <c r="N29" s="13">
        <f t="shared" si="13"/>
        <v>395647.19688000006</v>
      </c>
      <c r="O29" s="13">
        <f t="shared" si="13"/>
        <v>0</v>
      </c>
      <c r="P29" s="13">
        <f t="shared" si="13"/>
        <v>0</v>
      </c>
    </row>
    <row r="30" spans="1:16" s="10" customFormat="1">
      <c r="A30" s="22" t="s">
        <v>59</v>
      </c>
      <c r="B30" s="23" t="s">
        <v>35</v>
      </c>
      <c r="C30" s="16" t="s">
        <v>38</v>
      </c>
      <c r="D30" s="17">
        <v>442375.18200000003</v>
      </c>
      <c r="E30" s="17">
        <v>468509.20848000003</v>
      </c>
      <c r="F30" s="17">
        <v>445692.43476000003</v>
      </c>
      <c r="G30" s="17">
        <v>407326.31928000005</v>
      </c>
      <c r="H30" s="17">
        <v>416685.55067999999</v>
      </c>
      <c r="I30" s="17">
        <v>400117.24224000005</v>
      </c>
      <c r="J30" s="17">
        <v>392365.01556000003</v>
      </c>
      <c r="K30" s="17">
        <v>389833.30979999999</v>
      </c>
      <c r="L30" s="17">
        <v>407357.74115999998</v>
      </c>
      <c r="M30" s="17">
        <v>416860.61544000002</v>
      </c>
      <c r="N30" s="17">
        <v>395610.44688000006</v>
      </c>
      <c r="O30" s="17"/>
      <c r="P30" s="17"/>
    </row>
    <row r="31" spans="1:16" s="10" customFormat="1" ht="13.5" thickBot="1">
      <c r="A31" s="76" t="s">
        <v>60</v>
      </c>
      <c r="B31" s="77" t="s">
        <v>36</v>
      </c>
      <c r="C31" s="78" t="s">
        <v>38</v>
      </c>
      <c r="D31" s="79">
        <v>31.85</v>
      </c>
      <c r="E31" s="79">
        <v>31.85</v>
      </c>
      <c r="F31" s="79">
        <v>27.3</v>
      </c>
      <c r="G31" s="79">
        <v>31.85</v>
      </c>
      <c r="H31" s="79">
        <v>27.3</v>
      </c>
      <c r="I31" s="79">
        <v>27.3</v>
      </c>
      <c r="J31" s="79">
        <v>26.25</v>
      </c>
      <c r="K31" s="79">
        <v>26.25</v>
      </c>
      <c r="L31" s="79">
        <v>26.25</v>
      </c>
      <c r="M31" s="79">
        <v>26.25</v>
      </c>
      <c r="N31" s="79">
        <v>36.75</v>
      </c>
      <c r="O31" s="79"/>
      <c r="P31" s="79"/>
    </row>
    <row r="34" spans="1:11">
      <c r="A34" s="58"/>
      <c r="K34" s="59"/>
    </row>
    <row r="35" spans="1:11">
      <c r="A35" s="58"/>
      <c r="K35" s="10"/>
    </row>
    <row r="36" spans="1:11">
      <c r="A36" s="58"/>
      <c r="K36" s="10"/>
    </row>
    <row r="37" spans="1:11">
      <c r="A37" s="58"/>
      <c r="K37" s="59"/>
    </row>
  </sheetData>
  <mergeCells count="18">
    <mergeCell ref="M5:M6"/>
    <mergeCell ref="N5:N6"/>
    <mergeCell ref="A1:P1"/>
    <mergeCell ref="A2:P2"/>
    <mergeCell ref="J5:J6"/>
    <mergeCell ref="G5:G6"/>
    <mergeCell ref="H5:H6"/>
    <mergeCell ref="I5:I6"/>
    <mergeCell ref="F5:F6"/>
    <mergeCell ref="E5:E6"/>
    <mergeCell ref="D5:D6"/>
    <mergeCell ref="A5:A6"/>
    <mergeCell ref="B5:B6"/>
    <mergeCell ref="C5:C6"/>
    <mergeCell ref="P5:P6"/>
    <mergeCell ref="O5:O6"/>
    <mergeCell ref="K5:K6"/>
    <mergeCell ref="L5:L6"/>
  </mergeCells>
  <printOptions horizontalCentered="1"/>
  <pageMargins left="0.39370078740157483" right="0.39370078740157483" top="0.39370078740157483" bottom="0.39370078740157483" header="0.31496062992125984" footer="0.31496062992125984"/>
  <pageSetup paperSize="9" scale="41"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9</vt:i4>
      </vt:variant>
      <vt:variant>
        <vt:lpstr>Именованные диапазоны</vt:lpstr>
      </vt:variant>
      <vt:variant>
        <vt:i4>12</vt:i4>
      </vt:variant>
    </vt:vector>
  </HeadingPairs>
  <TitlesOfParts>
    <vt:vector size="21" baseType="lpstr">
      <vt:lpstr>Размещение</vt:lpstr>
      <vt:lpstr>Стандарты</vt:lpstr>
      <vt:lpstr>Лист1</vt:lpstr>
      <vt:lpstr>Таблица 2</vt:lpstr>
      <vt:lpstr>Таблица 4</vt:lpstr>
      <vt:lpstr>Таблица 5</vt:lpstr>
      <vt:lpstr>Таблица 5.1</vt:lpstr>
      <vt:lpstr>Таблица 6</vt:lpstr>
      <vt:lpstr>Таблица 1</vt:lpstr>
      <vt:lpstr>Размещение!Заголовки_для_печати</vt:lpstr>
      <vt:lpstr>Стандарты!Заголовки_для_печати</vt:lpstr>
      <vt:lpstr>'Таблица 5.1'!Заголовки_для_печати</vt:lpstr>
      <vt:lpstr>Размещение!Область_печати</vt:lpstr>
      <vt:lpstr>Стандарты!Область_печати</vt:lpstr>
      <vt:lpstr>'Таблица 1'!Область_печати</vt:lpstr>
      <vt:lpstr>'Таблица 2'!Область_печати</vt:lpstr>
      <vt:lpstr>'Таблица 4'!Область_печати</vt:lpstr>
      <vt:lpstr>'Таблица 5'!Область_печати</vt:lpstr>
      <vt:lpstr>'Таблица 5.1'!Область_печати</vt:lpstr>
      <vt:lpstr>'Таблица 6'!Область_печати</vt:lpstr>
      <vt:lpstr>списокорганизаций</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Ivanna T. Gorohova</dc:creator>
  <cp:lastModifiedBy>Грош Владимир Анатольевич</cp:lastModifiedBy>
  <cp:lastPrinted>2022-03-11T03:14:40Z</cp:lastPrinted>
  <dcterms:created xsi:type="dcterms:W3CDTF">2006-09-16T00:00:00Z</dcterms:created>
  <dcterms:modified xsi:type="dcterms:W3CDTF">2024-12-09T01:07:02Z</dcterms:modified>
</cp:coreProperties>
</file>