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ентябрь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15" i="6" l="1"/>
  <c r="AV114" i="6"/>
  <c r="AV113" i="6"/>
  <c r="AV112" i="6"/>
  <c r="AV120" i="6" s="1"/>
  <c r="CR99" i="6"/>
  <c r="DN98" i="6"/>
  <c r="BY112" i="6" s="1"/>
  <c r="DN96" i="6"/>
  <c r="DN95" i="6"/>
  <c r="DN94" i="6"/>
  <c r="BY115" i="6" s="1"/>
  <c r="DN93" i="6"/>
  <c r="BY114" i="6" s="1"/>
  <c r="DN92" i="6"/>
  <c r="BY113" i="6" s="1"/>
  <c r="CK80" i="6"/>
  <c r="CK79" i="6"/>
  <c r="CK78" i="6"/>
  <c r="CK77" i="6"/>
  <c r="CK76" i="6"/>
  <c r="CK75" i="6"/>
  <c r="CK74" i="6"/>
  <c r="BQ65" i="6"/>
  <c r="CV64" i="6"/>
  <c r="CV63" i="6"/>
  <c r="CV62" i="6"/>
  <c r="DZ61" i="6"/>
  <c r="DY61" i="6"/>
  <c r="DX61" i="6"/>
  <c r="DW61" i="6"/>
  <c r="DV61" i="6"/>
  <c r="DU61" i="6"/>
  <c r="DT61" i="6"/>
  <c r="DS61" i="6"/>
  <c r="DR61" i="6"/>
  <c r="DQ61" i="6"/>
  <c r="DP61" i="6"/>
  <c r="DO61" i="6"/>
  <c r="DN61" i="6"/>
  <c r="DM61" i="6"/>
  <c r="DL61" i="6"/>
  <c r="DK61" i="6"/>
  <c r="DJ61" i="6"/>
  <c r="DI61" i="6"/>
  <c r="DH61" i="6"/>
  <c r="DG61" i="6"/>
  <c r="DF61" i="6"/>
  <c r="DE61" i="6"/>
  <c r="DD61" i="6"/>
  <c r="DC61" i="6"/>
  <c r="DB61" i="6"/>
  <c r="DA61" i="6"/>
  <c r="CZ61" i="6"/>
  <c r="CY61" i="6"/>
  <c r="CX61" i="6"/>
  <c r="CW61" i="6"/>
  <c r="CV61" i="6"/>
  <c r="CV60" i="6"/>
  <c r="DZ59" i="6"/>
  <c r="DY59" i="6"/>
  <c r="DX59" i="6"/>
  <c r="DW59" i="6"/>
  <c r="DV59" i="6"/>
  <c r="DU59" i="6"/>
  <c r="DT59" i="6"/>
  <c r="DS59" i="6"/>
  <c r="DR59" i="6"/>
  <c r="DQ59" i="6"/>
  <c r="DP59" i="6"/>
  <c r="DO59" i="6"/>
  <c r="DN59" i="6"/>
  <c r="DM59" i="6"/>
  <c r="DL59" i="6"/>
  <c r="DK59" i="6"/>
  <c r="DJ59" i="6"/>
  <c r="DI59" i="6"/>
  <c r="DH59" i="6"/>
  <c r="DG59" i="6"/>
  <c r="DF59" i="6"/>
  <c r="DE59" i="6"/>
  <c r="DD59" i="6"/>
  <c r="DC59" i="6"/>
  <c r="DB59" i="6"/>
  <c r="DA59" i="6"/>
  <c r="CZ59" i="6"/>
  <c r="CY59" i="6"/>
  <c r="CX59" i="6"/>
  <c r="CW59" i="6"/>
  <c r="CV59" i="6"/>
  <c r="DZ58" i="6"/>
  <c r="DY58" i="6"/>
  <c r="DX58" i="6"/>
  <c r="DW58" i="6"/>
  <c r="DV58" i="6"/>
  <c r="DU58" i="6"/>
  <c r="DT58" i="6"/>
  <c r="DS58" i="6"/>
  <c r="DR58" i="6"/>
  <c r="DQ58" i="6"/>
  <c r="DP58" i="6"/>
  <c r="DO58" i="6"/>
  <c r="DN58" i="6"/>
  <c r="DM58" i="6"/>
  <c r="DL58" i="6"/>
  <c r="DK58" i="6"/>
  <c r="DJ58" i="6"/>
  <c r="DI58" i="6"/>
  <c r="DH58" i="6"/>
  <c r="DG58" i="6"/>
  <c r="DF58" i="6"/>
  <c r="DE58" i="6"/>
  <c r="DD58" i="6"/>
  <c r="DC58" i="6"/>
  <c r="DB58" i="6"/>
  <c r="DA58" i="6"/>
  <c r="CZ58" i="6"/>
  <c r="CY58" i="6"/>
  <c r="CX58" i="6"/>
  <c r="CW58" i="6"/>
  <c r="CV58" i="6"/>
  <c r="CV57" i="6"/>
  <c r="DZ56" i="6"/>
  <c r="DY56" i="6"/>
  <c r="DX56" i="6"/>
  <c r="DW56" i="6"/>
  <c r="DV56" i="6"/>
  <c r="DU56" i="6"/>
  <c r="DT56" i="6"/>
  <c r="DS56" i="6"/>
  <c r="DR56" i="6"/>
  <c r="DQ56" i="6"/>
  <c r="DP56" i="6"/>
  <c r="DO56" i="6"/>
  <c r="DN56" i="6"/>
  <c r="DM56" i="6"/>
  <c r="DL56" i="6"/>
  <c r="DK56" i="6"/>
  <c r="DJ56" i="6"/>
  <c r="DI56" i="6"/>
  <c r="DH56" i="6"/>
  <c r="DG56" i="6"/>
  <c r="DF56" i="6"/>
  <c r="DE56" i="6"/>
  <c r="DD56" i="6"/>
  <c r="DC56" i="6"/>
  <c r="DB56" i="6"/>
  <c r="DA56" i="6"/>
  <c r="CZ56" i="6"/>
  <c r="CY56" i="6"/>
  <c r="CX56" i="6"/>
  <c r="CW56" i="6"/>
  <c r="CV56" i="6"/>
  <c r="DZ55" i="6"/>
  <c r="DY55" i="6"/>
  <c r="DX55" i="6"/>
  <c r="DW55" i="6"/>
  <c r="DV55" i="6"/>
  <c r="DU55" i="6"/>
  <c r="DT55" i="6"/>
  <c r="DS55" i="6"/>
  <c r="DR55" i="6"/>
  <c r="DQ55" i="6"/>
  <c r="DP55" i="6"/>
  <c r="DO55" i="6"/>
  <c r="DN55" i="6"/>
  <c r="DM55" i="6"/>
  <c r="DL55" i="6"/>
  <c r="DK55" i="6"/>
  <c r="DJ55" i="6"/>
  <c r="DI55" i="6"/>
  <c r="DH55" i="6"/>
  <c r="DG55" i="6"/>
  <c r="DF55" i="6"/>
  <c r="DE55" i="6"/>
  <c r="DD55" i="6"/>
  <c r="DC55" i="6"/>
  <c r="DB55" i="6"/>
  <c r="DA55" i="6"/>
  <c r="CZ55" i="6"/>
  <c r="CY55" i="6"/>
  <c r="CX55" i="6"/>
  <c r="CW55" i="6"/>
  <c r="CV55" i="6"/>
  <c r="CV65" i="6" s="1"/>
  <c r="CG27" i="6"/>
  <c r="DA14" i="6"/>
  <c r="DR14" i="6" s="1"/>
  <c r="EL14" i="6" s="1"/>
  <c r="EM27" i="6" s="1"/>
  <c r="EA55" i="6" s="1"/>
  <c r="BY120" i="6" l="1"/>
  <c r="CY27" i="6"/>
  <c r="DT27" i="6" s="1"/>
  <c r="DN99" i="6"/>
</calcChain>
</file>

<file path=xl/sharedStrings.xml><?xml version="1.0" encoding="utf-8"?>
<sst xmlns="http://schemas.openxmlformats.org/spreadsheetml/2006/main" count="348" uniqueCount="145">
  <si>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</si>
  <si>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</si>
  <si>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</si>
  <si>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</si>
  <si>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</si>
  <si>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</si>
  <si>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26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</si>
  <si>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</si>
  <si>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</si>
  <si>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</si>
  <si>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</si>
  <si>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</si>
  <si>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</si>
  <si>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</si>
  <si>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</si>
  <si>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</si>
  <si>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</si>
  <si>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</si>
  <si>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</si>
  <si>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</si>
  <si>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</si>
  <si>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</si>
  <si>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</si>
  <si>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
ПАО "Газпром"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</si>
  <si>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</si>
  <si>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</si>
  <si>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</si>
  <si>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</si>
  <si>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</si>
  <si>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</si>
  <si>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</si>
  <si>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</si>
  <si>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</si>
  <si>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</si>
  <si>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</si>
  <si>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</si>
  <si>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</si>
  <si>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</si>
  <si>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</si>
  <si>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</si>
  <si>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</si>
  <si>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</si>
  <si>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</si>
  <si>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</si>
  <si>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</si>
  <si>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</si>
  <si>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</si>
  <si>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</si>
  <si>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</si>
  <si>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</si>
  <si>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2</t>
  </si>
  <si>
    <t>XX</t>
  </si>
  <si>
    <t>3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</si>
  <si>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</si>
  <si>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</si>
  <si>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</si>
  <si>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</si>
  <si>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</si>
  <si>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</si>
  <si>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</si>
  <si>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</si>
  <si>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</si>
  <si>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</si>
  <si>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</si>
  <si>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"ДГК"</t>
  </si>
  <si>
    <t>АО "Газпром газораспределение Дальний Восток"</t>
  </si>
  <si>
    <t>АО "Сахалинморнефтегаз-Шельф"</t>
  </si>
  <si>
    <t>ООО "Газпром трансгаз Томск"</t>
  </si>
  <si>
    <t>ООО "ННК-Сахалинморнефтегаз"</t>
  </si>
  <si>
    <t>Сахалинская область, Ногликский район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</si>
  <si>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</si>
  <si>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</si>
  <si>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</si>
  <si>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</si>
  <si>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</si>
  <si>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</si>
  <si>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</si>
  <si>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</si>
  <si>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</si>
  <si>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</si>
  <si>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</si>
  <si>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</si>
  <si>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</si>
  <si>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</si>
  <si>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</si>
  <si>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</si>
  <si>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</si>
  <si>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"Оха"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</si>
  <si>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</si>
  <si>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</si>
  <si>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</si>
  <si>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</si>
  <si>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</si>
  <si>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</si>
  <si>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</si>
  <si>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</si>
  <si>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</t>
  </si>
  <si>
    <t>ООО "ННК-САХАЛИНМОРНЕФТЕГАЗ"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</si>
  <si>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</si>
  <si>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</si>
  <si>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</si>
  <si>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</si>
  <si>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</si>
  <si>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</si>
  <si>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</si>
  <si>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</si>
  <si>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Сахалинская обл., Охинский район</t>
  </si>
  <si>
    <t>АО "Охинская ТЭЦ"</t>
  </si>
  <si>
    <t>ОАО "Сахалиноблгаз"</t>
  </si>
  <si>
    <t>МУП "ОКХ" Охинского муниципального округа</t>
  </si>
  <si>
    <t>МУП "Охинское коммунальное хозяйство" МО ГО "Охинский"</t>
  </si>
  <si>
    <t>АО "Охинское ДСУ"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</si>
  <si>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</si>
  <si>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</si>
  <si>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</si>
  <si>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</si>
  <si>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</si>
  <si>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"НГЭС"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</si>
  <si>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</si>
  <si>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</si>
  <si>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</si>
  <si>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</si>
  <si>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</si>
  <si>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</si>
  <si>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</si>
  <si>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</si>
  <si>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</si>
  <si>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</si>
  <si>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</si>
  <si>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</si>
  <si>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</si>
  <si>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</si>
  <si>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</si>
  <si>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</si>
  <si>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</si>
  <si>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</si>
  <si>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</si>
  <si>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</si>
  <si>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</si>
  <si>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ООО "РН-Комсомольский НПЗ"</t>
  </si>
  <si>
    <t xml:space="preserve">АО "Аэропорт Южно-Сахалинск" </t>
  </si>
  <si>
    <t>сентябрь</t>
  </si>
  <si>
    <t xml:space="preserve">сентябрь (план) </t>
  </si>
  <si>
    <t>(месяц) сентябрь</t>
  </si>
  <si>
    <t>сентябрь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</si>
</sst>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13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10" xfId="0" applyNumberFormat="1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20"/>
  <sheetViews>
    <sheetView tabSelected="1" view="pageBreakPreview" zoomScale="70" zoomScaleNormal="70" zoomScaleSheetLayoutView="70" workbookViewId="0">
      <selection activeCell="KA24" sqref="JZ24:KA24"/>
    </sheetView>
  </sheetViews>
  <sheetFormatPr defaultColWidth="0.85546875" defaultRowHeight="15" x14ac:dyDescent="0.25"/>
  <cols>
    <col min="1" max="19" width="0.85546875" style="17"/>
    <col min="20" max="20" width="9.42578125" style="17" customWidth="1"/>
    <col min="21" max="23" width="0.85546875" style="17" customWidth="1"/>
    <col min="24" max="24" width="2.140625" style="17" customWidth="1"/>
    <col min="25" max="25" width="7.5703125" style="17" customWidth="1"/>
    <col min="26" max="36" width="0.85546875" style="17"/>
    <col min="37" max="37" width="2.5703125" style="17" customWidth="1"/>
    <col min="38" max="47" width="0.85546875" style="17"/>
    <col min="48" max="48" width="15" style="17" customWidth="1"/>
    <col min="49" max="68" width="0.85546875" style="17"/>
    <col min="69" max="69" width="3.140625" style="17" customWidth="1"/>
    <col min="70" max="83" width="0.85546875" style="17"/>
    <col min="84" max="84" width="4.42578125" style="17" customWidth="1"/>
    <col min="85" max="85" width="0.85546875" style="17"/>
    <col min="86" max="86" width="5.5703125" style="17" customWidth="1"/>
    <col min="87" max="87" width="0.85546875" style="17"/>
    <col min="88" max="88" width="3.140625" style="17" customWidth="1"/>
    <col min="89" max="93" width="0.85546875" style="17"/>
    <col min="94" max="94" width="4.140625" style="17" customWidth="1"/>
    <col min="95" max="96" width="0.85546875" style="17"/>
    <col min="97" max="97" width="3" style="17" customWidth="1"/>
    <col min="98" max="98" width="0.85546875" style="17" hidden="1" customWidth="1"/>
    <col min="99" max="99" width="2.28515625" style="17" hidden="1" customWidth="1"/>
    <col min="100" max="100" width="2.7109375" style="17" customWidth="1"/>
    <col min="101" max="101" width="0.140625" style="17" customWidth="1"/>
    <col min="102" max="102" width="0.7109375" style="17" customWidth="1"/>
    <col min="103" max="103" width="0.85546875" style="17" customWidth="1"/>
    <col min="104" max="104" width="0.7109375" style="17" customWidth="1"/>
    <col min="105" max="105" width="2.28515625" style="17" customWidth="1"/>
    <col min="106" max="106" width="5.28515625" style="17" customWidth="1"/>
    <col min="107" max="107" width="6.7109375" style="18" customWidth="1"/>
    <col min="108" max="108" width="0.5703125" style="17" hidden="1" customWidth="1"/>
    <col min="109" max="109" width="3.5703125" style="17" hidden="1" customWidth="1"/>
    <col min="110" max="110" width="5.5703125" style="17" hidden="1" customWidth="1"/>
    <col min="111" max="111" width="2.42578125" style="17" customWidth="1"/>
    <col min="112" max="112" width="0.42578125" style="17" customWidth="1"/>
    <col min="113" max="113" width="4.85546875" style="17" hidden="1" customWidth="1"/>
    <col min="114" max="114" width="0.140625" style="17" hidden="1" customWidth="1"/>
    <col min="115" max="115" width="3.7109375" style="17" hidden="1" customWidth="1"/>
    <col min="116" max="116" width="5.85546875" style="17" hidden="1" customWidth="1"/>
    <col min="117" max="117" width="2.5703125" style="17" customWidth="1"/>
    <col min="118" max="118" width="2" style="17" customWidth="1"/>
    <col min="119" max="119" width="6.42578125" style="17" customWidth="1"/>
    <col min="120" max="120" width="2.7109375" style="17" hidden="1" customWidth="1"/>
    <col min="121" max="121" width="3.28515625" style="17" customWidth="1"/>
    <col min="122" max="122" width="4.5703125" style="17" customWidth="1"/>
    <col min="123" max="123" width="5.140625" style="17" hidden="1" customWidth="1"/>
    <col min="124" max="126" width="0.85546875" style="17" customWidth="1"/>
    <col min="127" max="127" width="3.28515625" style="17" customWidth="1"/>
    <col min="128" max="129" width="0.85546875" style="17" customWidth="1"/>
    <col min="130" max="130" width="0.5703125" style="17" customWidth="1"/>
    <col min="131" max="134" width="0.85546875" style="17" customWidth="1"/>
    <col min="135" max="135" width="2.85546875" style="17" customWidth="1"/>
    <col min="136" max="136" width="3.85546875" style="17" customWidth="1"/>
    <col min="137" max="137" width="0.85546875" style="17"/>
    <col min="138" max="138" width="2.42578125" style="17" customWidth="1"/>
    <col min="139" max="159" width="0.85546875" style="17"/>
    <col min="160" max="160" width="3.28515625" style="17" customWidth="1"/>
    <col min="161" max="16384" width="0.85546875" style="17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182" t="s">
        <v>1</v>
      </c>
      <c r="EJ2" s="183"/>
      <c r="EK2" s="183"/>
      <c r="EL2" s="183"/>
      <c r="EM2" s="183"/>
      <c r="EN2" s="183"/>
      <c r="EO2" s="183"/>
      <c r="EP2" s="183"/>
      <c r="EQ2" s="183"/>
      <c r="ER2" s="183"/>
      <c r="ES2" s="183"/>
      <c r="ET2" s="183"/>
      <c r="EU2" s="183"/>
      <c r="EV2" s="183"/>
      <c r="EW2" s="183"/>
      <c r="EX2" s="183"/>
      <c r="EY2" s="183"/>
      <c r="EZ2" s="183"/>
      <c r="FA2" s="183"/>
      <c r="FB2" s="183"/>
      <c r="FC2" s="183"/>
      <c r="FD2" s="183"/>
      <c r="FE2" s="183"/>
    </row>
    <row r="3" spans="1:164" s="4" customFormat="1" x14ac:dyDescent="0.25">
      <c r="DC3" s="5"/>
    </row>
    <row r="4" spans="1:164" s="4" customFormat="1" x14ac:dyDescent="0.25">
      <c r="DC4" s="5"/>
      <c r="FE4" s="6" t="s">
        <v>2</v>
      </c>
    </row>
    <row r="5" spans="1:164" s="7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8"/>
    </row>
    <row r="6" spans="1:164" s="9" customFormat="1" ht="15.75" customHeight="1" x14ac:dyDescent="0.25">
      <c r="A6" s="126" t="s">
        <v>3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</row>
    <row r="7" spans="1:164" s="9" customFormat="1" ht="23.25" customHeight="1" x14ac:dyDescent="0.25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</row>
    <row r="8" spans="1:164" s="10" customFormat="1" ht="12.75" x14ac:dyDescent="0.2">
      <c r="AV8" s="60" t="s">
        <v>4</v>
      </c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4" s="10" customFormat="1" ht="15.75" x14ac:dyDescent="0.25">
      <c r="AW9" s="116" t="s">
        <v>5</v>
      </c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7" t="s">
        <v>141</v>
      </c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6">
        <v>20</v>
      </c>
      <c r="CS9" s="116"/>
      <c r="CT9" s="116"/>
      <c r="CU9" s="116"/>
      <c r="CV9" s="78" t="s">
        <v>6</v>
      </c>
      <c r="CW9" s="78"/>
      <c r="CX9" s="78"/>
      <c r="CY9" s="78"/>
      <c r="CZ9" s="118" t="s">
        <v>7</v>
      </c>
      <c r="DA9" s="118"/>
      <c r="DB9" s="118"/>
      <c r="DC9" s="118"/>
      <c r="DD9" s="118"/>
      <c r="DE9" s="118"/>
      <c r="DF9" s="118"/>
      <c r="DG9" s="118"/>
    </row>
    <row r="10" spans="1:164" s="51" customFormat="1" ht="15.75" x14ac:dyDescent="0.25">
      <c r="C10" s="116" t="s">
        <v>8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7" t="s">
        <v>142</v>
      </c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DC10" s="13"/>
    </row>
    <row r="12" spans="1:164" s="14" customFormat="1" ht="90" customHeight="1" x14ac:dyDescent="0.2">
      <c r="A12" s="165" t="s">
        <v>9</v>
      </c>
      <c r="B12" s="165"/>
      <c r="C12" s="165"/>
      <c r="D12" s="165"/>
      <c r="E12" s="165"/>
      <c r="F12" s="165" t="s">
        <v>10</v>
      </c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 t="s">
        <v>11</v>
      </c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 t="s">
        <v>12</v>
      </c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 t="s">
        <v>13</v>
      </c>
      <c r="BA12" s="165"/>
      <c r="BB12" s="165"/>
      <c r="BC12" s="165"/>
      <c r="BD12" s="165"/>
      <c r="BE12" s="165"/>
      <c r="BF12" s="165"/>
      <c r="BG12" s="165"/>
      <c r="BH12" s="165"/>
      <c r="BI12" s="165"/>
      <c r="BJ12" s="165"/>
      <c r="BK12" s="165"/>
      <c r="BL12" s="165"/>
      <c r="BM12" s="165"/>
      <c r="BN12" s="165"/>
      <c r="BO12" s="165"/>
      <c r="BP12" s="165"/>
      <c r="BQ12" s="165" t="s">
        <v>14</v>
      </c>
      <c r="BR12" s="165"/>
      <c r="BS12" s="165"/>
      <c r="BT12" s="165"/>
      <c r="BU12" s="165"/>
      <c r="BV12" s="16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65" t="s">
        <v>15</v>
      </c>
      <c r="CK12" s="165"/>
      <c r="CL12" s="165"/>
      <c r="CM12" s="165"/>
      <c r="CN12" s="165"/>
      <c r="CO12" s="165"/>
      <c r="CP12" s="165"/>
      <c r="CQ12" s="165"/>
      <c r="CR12" s="165"/>
      <c r="CS12" s="165"/>
      <c r="CT12" s="165"/>
      <c r="CU12" s="165"/>
      <c r="CV12" s="165"/>
      <c r="CW12" s="165"/>
      <c r="CX12" s="165"/>
      <c r="CY12" s="165"/>
      <c r="CZ12" s="165"/>
      <c r="DA12" s="165" t="s">
        <v>16</v>
      </c>
      <c r="DB12" s="165"/>
      <c r="DC12" s="165"/>
      <c r="DD12" s="165"/>
      <c r="DE12" s="165"/>
      <c r="DF12" s="165"/>
      <c r="DG12" s="165"/>
      <c r="DH12" s="165"/>
      <c r="DI12" s="165"/>
      <c r="DJ12" s="165"/>
      <c r="DK12" s="165"/>
      <c r="DL12" s="165"/>
      <c r="DM12" s="165"/>
      <c r="DN12" s="165"/>
      <c r="DO12" s="165"/>
      <c r="DP12" s="165"/>
      <c r="DQ12" s="165"/>
      <c r="DR12" s="165" t="s">
        <v>17</v>
      </c>
      <c r="DS12" s="165"/>
      <c r="DT12" s="165"/>
      <c r="DU12" s="165"/>
      <c r="DV12" s="165"/>
      <c r="DW12" s="165"/>
      <c r="DX12" s="165"/>
      <c r="DY12" s="165"/>
      <c r="DZ12" s="165"/>
      <c r="EA12" s="165"/>
      <c r="EB12" s="165"/>
      <c r="EC12" s="165"/>
      <c r="ED12" s="165"/>
      <c r="EE12" s="165"/>
      <c r="EF12" s="165"/>
      <c r="EG12" s="165"/>
      <c r="EH12" s="165"/>
      <c r="EI12" s="165"/>
      <c r="EJ12" s="165"/>
      <c r="EK12" s="165"/>
      <c r="EL12" s="165" t="s">
        <v>18</v>
      </c>
      <c r="EM12" s="165"/>
      <c r="EN12" s="165"/>
      <c r="EO12" s="165"/>
      <c r="EP12" s="165"/>
      <c r="EQ12" s="165"/>
      <c r="ER12" s="165"/>
      <c r="ES12" s="165"/>
      <c r="ET12" s="165"/>
      <c r="EU12" s="165"/>
      <c r="EV12" s="165"/>
      <c r="EW12" s="165"/>
      <c r="EX12" s="165"/>
      <c r="EY12" s="165"/>
      <c r="EZ12" s="165"/>
      <c r="FA12" s="165"/>
      <c r="FB12" s="165"/>
      <c r="FC12" s="165"/>
      <c r="FD12" s="165"/>
      <c r="FE12" s="165"/>
    </row>
    <row r="13" spans="1:164" s="15" customFormat="1" x14ac:dyDescent="0.25">
      <c r="A13" s="177">
        <v>1</v>
      </c>
      <c r="B13" s="178"/>
      <c r="C13" s="178"/>
      <c r="D13" s="178"/>
      <c r="E13" s="179"/>
      <c r="F13" s="174">
        <v>2</v>
      </c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>
        <v>3</v>
      </c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>
        <v>4</v>
      </c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>
        <v>5</v>
      </c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/>
      <c r="BN13" s="174"/>
      <c r="BO13" s="174"/>
      <c r="BP13" s="174"/>
      <c r="BQ13" s="174">
        <v>6</v>
      </c>
      <c r="BR13" s="174"/>
      <c r="BS13" s="174"/>
      <c r="BT13" s="174"/>
      <c r="BU13" s="174"/>
      <c r="BV13" s="174"/>
      <c r="BW13" s="174"/>
      <c r="BX13" s="174"/>
      <c r="BY13" s="174"/>
      <c r="BZ13" s="174"/>
      <c r="CA13" s="174"/>
      <c r="CB13" s="174"/>
      <c r="CC13" s="174"/>
      <c r="CD13" s="174"/>
      <c r="CE13" s="174"/>
      <c r="CF13" s="174"/>
      <c r="CG13" s="174"/>
      <c r="CH13" s="174"/>
      <c r="CI13" s="174"/>
      <c r="CJ13" s="174">
        <v>7</v>
      </c>
      <c r="CK13" s="174"/>
      <c r="CL13" s="174"/>
      <c r="CM13" s="174"/>
      <c r="CN13" s="174"/>
      <c r="CO13" s="174"/>
      <c r="CP13" s="174"/>
      <c r="CQ13" s="174"/>
      <c r="CR13" s="174"/>
      <c r="CS13" s="174"/>
      <c r="CT13" s="174"/>
      <c r="CU13" s="174"/>
      <c r="CV13" s="174"/>
      <c r="CW13" s="174"/>
      <c r="CX13" s="174"/>
      <c r="CY13" s="174"/>
      <c r="CZ13" s="174"/>
      <c r="DA13" s="174">
        <v>8</v>
      </c>
      <c r="DB13" s="174"/>
      <c r="DC13" s="174"/>
      <c r="DD13" s="174"/>
      <c r="DE13" s="174"/>
      <c r="DF13" s="174"/>
      <c r="DG13" s="174"/>
      <c r="DH13" s="174"/>
      <c r="DI13" s="174"/>
      <c r="DJ13" s="174"/>
      <c r="DK13" s="174"/>
      <c r="DL13" s="174"/>
      <c r="DM13" s="174"/>
      <c r="DN13" s="174"/>
      <c r="DO13" s="174"/>
      <c r="DP13" s="174"/>
      <c r="DQ13" s="174"/>
      <c r="DR13" s="174">
        <v>9</v>
      </c>
      <c r="DS13" s="174"/>
      <c r="DT13" s="174"/>
      <c r="DU13" s="174"/>
      <c r="DV13" s="174"/>
      <c r="DW13" s="174"/>
      <c r="DX13" s="174"/>
      <c r="DY13" s="174"/>
      <c r="DZ13" s="174"/>
      <c r="EA13" s="174"/>
      <c r="EB13" s="174"/>
      <c r="EC13" s="174"/>
      <c r="ED13" s="174"/>
      <c r="EE13" s="174"/>
      <c r="EF13" s="174"/>
      <c r="EG13" s="174"/>
      <c r="EH13" s="174"/>
      <c r="EI13" s="174"/>
      <c r="EJ13" s="174"/>
      <c r="EK13" s="174"/>
      <c r="EL13" s="174">
        <v>10</v>
      </c>
      <c r="EM13" s="174"/>
      <c r="EN13" s="174"/>
      <c r="EO13" s="174"/>
      <c r="EP13" s="174"/>
      <c r="EQ13" s="174"/>
      <c r="ER13" s="174"/>
      <c r="ES13" s="174"/>
      <c r="ET13" s="174"/>
      <c r="EU13" s="174"/>
      <c r="EV13" s="174"/>
      <c r="EW13" s="174"/>
      <c r="EX13" s="174"/>
      <c r="EY13" s="174"/>
      <c r="EZ13" s="174"/>
      <c r="FA13" s="174"/>
      <c r="FB13" s="174"/>
      <c r="FC13" s="174"/>
      <c r="FD13" s="174"/>
      <c r="FE13" s="174"/>
    </row>
    <row r="14" spans="1:164" s="16" customFormat="1" ht="117" customHeight="1" x14ac:dyDescent="0.25">
      <c r="A14" s="166" t="s">
        <v>19</v>
      </c>
      <c r="B14" s="167"/>
      <c r="C14" s="167"/>
      <c r="D14" s="167"/>
      <c r="E14" s="168"/>
      <c r="F14" s="175" t="s">
        <v>20</v>
      </c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 t="s">
        <v>21</v>
      </c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89" t="s">
        <v>22</v>
      </c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73">
        <v>125</v>
      </c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90" t="s">
        <v>23</v>
      </c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84">
        <v>87.407810999999967</v>
      </c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6"/>
      <c r="DA14" s="84">
        <f>CJ14</f>
        <v>87.407810999999967</v>
      </c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6"/>
      <c r="DR14" s="84">
        <f>DA14</f>
        <v>87.407810999999967</v>
      </c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6"/>
      <c r="EL14" s="84">
        <f>AZ14-DR14</f>
        <v>37.592189000000033</v>
      </c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6"/>
    </row>
    <row r="15" spans="1:164" s="16" customFormat="1" ht="7.5" hidden="1" customHeight="1" x14ac:dyDescent="0.25">
      <c r="A15" s="166"/>
      <c r="B15" s="167"/>
      <c r="C15" s="167"/>
      <c r="D15" s="167"/>
      <c r="E15" s="168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</row>
    <row r="17" spans="1:16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FE17" s="6" t="s">
        <v>24</v>
      </c>
    </row>
    <row r="18" spans="1:161" s="7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8"/>
    </row>
    <row r="19" spans="1:161" s="47" customFormat="1" ht="45" customHeight="1" x14ac:dyDescent="0.25">
      <c r="A19" s="126" t="s">
        <v>25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</row>
    <row r="20" spans="1:161" s="51" customFormat="1" ht="15.75" x14ac:dyDescent="0.25">
      <c r="AV20" s="181" t="s">
        <v>26</v>
      </c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</row>
    <row r="21" spans="1:161" s="10" customFormat="1" ht="15.75" x14ac:dyDescent="0.25">
      <c r="AV21" s="60" t="s">
        <v>4</v>
      </c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20"/>
      <c r="DW21" s="20"/>
      <c r="DX21" s="20"/>
      <c r="DY21" s="20"/>
      <c r="DZ21" s="21"/>
      <c r="EA21" s="21"/>
      <c r="EB21" s="21"/>
      <c r="EC21" s="21"/>
      <c r="ED21" s="50"/>
      <c r="EE21" s="50"/>
      <c r="EF21" s="50"/>
      <c r="EG21" s="50"/>
      <c r="EH21" s="51"/>
      <c r="EI21" s="51"/>
      <c r="EJ21" s="51"/>
      <c r="EK21" s="51"/>
    </row>
    <row r="22" spans="1:161" s="10" customFormat="1" ht="15.75" x14ac:dyDescent="0.25">
      <c r="AW22" s="116" t="s">
        <v>27</v>
      </c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7" t="s">
        <v>141</v>
      </c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6">
        <v>20</v>
      </c>
      <c r="CS22" s="116"/>
      <c r="CT22" s="116"/>
      <c r="CU22" s="116"/>
      <c r="CV22" s="78" t="s">
        <v>6</v>
      </c>
      <c r="CW22" s="78"/>
      <c r="CX22" s="78"/>
      <c r="CY22" s="78"/>
      <c r="CZ22" s="118" t="s">
        <v>7</v>
      </c>
      <c r="DA22" s="118"/>
      <c r="DB22" s="118"/>
      <c r="DC22" s="118"/>
      <c r="DD22" s="118"/>
      <c r="DE22" s="118"/>
      <c r="DF22" s="118"/>
      <c r="DG22" s="118"/>
      <c r="DH22" s="118"/>
    </row>
    <row r="23" spans="1:161" s="51" customFormat="1" ht="15.75" x14ac:dyDescent="0.25">
      <c r="C23" s="116" t="s">
        <v>8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7" t="s">
        <v>142</v>
      </c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80"/>
      <c r="BU23" s="180"/>
      <c r="BV23" s="180"/>
      <c r="BW23" s="180"/>
      <c r="BX23" s="180"/>
      <c r="BY23" s="180"/>
      <c r="BZ23" s="180"/>
      <c r="CA23" s="180"/>
      <c r="CB23" s="180"/>
      <c r="CC23" s="180"/>
      <c r="CD23" s="180"/>
      <c r="CE23" s="180"/>
      <c r="CF23" s="180"/>
      <c r="CG23" s="180"/>
      <c r="CH23" s="180"/>
      <c r="CI23" s="180"/>
      <c r="CJ23" s="180"/>
      <c r="CK23" s="180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DC23" s="13"/>
    </row>
    <row r="25" spans="1:161" s="14" customFormat="1" ht="61.5" customHeight="1" x14ac:dyDescent="0.2">
      <c r="A25" s="165" t="s">
        <v>9</v>
      </c>
      <c r="B25" s="165"/>
      <c r="C25" s="165"/>
      <c r="D25" s="165"/>
      <c r="E25" s="165"/>
      <c r="F25" s="165" t="s">
        <v>28</v>
      </c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 t="s">
        <v>11</v>
      </c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 t="s">
        <v>29</v>
      </c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 t="s">
        <v>30</v>
      </c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 t="s">
        <v>31</v>
      </c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5"/>
      <c r="CA25" s="165"/>
      <c r="CB25" s="165"/>
      <c r="CC25" s="165"/>
      <c r="CD25" s="165"/>
      <c r="CE25" s="165"/>
      <c r="CF25" s="165"/>
      <c r="CG25" s="165" t="s">
        <v>32</v>
      </c>
      <c r="CH25" s="165"/>
      <c r="CI25" s="165"/>
      <c r="CJ25" s="165"/>
      <c r="CK25" s="165"/>
      <c r="CL25" s="165"/>
      <c r="CM25" s="165"/>
      <c r="CN25" s="165"/>
      <c r="CO25" s="165"/>
      <c r="CP25" s="165"/>
      <c r="CQ25" s="165"/>
      <c r="CR25" s="165"/>
      <c r="CS25" s="165"/>
      <c r="CT25" s="165"/>
      <c r="CU25" s="165"/>
      <c r="CV25" s="165"/>
      <c r="CW25" s="165"/>
      <c r="CX25" s="165"/>
      <c r="CY25" s="165" t="s">
        <v>33</v>
      </c>
      <c r="CZ25" s="165"/>
      <c r="DA25" s="165"/>
      <c r="DB25" s="165"/>
      <c r="DC25" s="165"/>
      <c r="DD25" s="165"/>
      <c r="DE25" s="165"/>
      <c r="DF25" s="165"/>
      <c r="DG25" s="165"/>
      <c r="DH25" s="165"/>
      <c r="DI25" s="165"/>
      <c r="DJ25" s="165"/>
      <c r="DK25" s="165"/>
      <c r="DL25" s="165"/>
      <c r="DM25" s="165"/>
      <c r="DN25" s="165"/>
      <c r="DO25" s="165"/>
      <c r="DP25" s="165"/>
      <c r="DQ25" s="165"/>
      <c r="DR25" s="165"/>
      <c r="DS25" s="165"/>
      <c r="DT25" s="165" t="s">
        <v>34</v>
      </c>
      <c r="DU25" s="165"/>
      <c r="DV25" s="165"/>
      <c r="DW25" s="165"/>
      <c r="DX25" s="165"/>
      <c r="DY25" s="165"/>
      <c r="DZ25" s="165"/>
      <c r="EA25" s="165"/>
      <c r="EB25" s="165"/>
      <c r="EC25" s="165"/>
      <c r="ED25" s="165"/>
      <c r="EE25" s="165"/>
      <c r="EF25" s="165"/>
      <c r="EG25" s="165"/>
      <c r="EH25" s="165"/>
      <c r="EI25" s="165"/>
      <c r="EJ25" s="165"/>
      <c r="EK25" s="165"/>
      <c r="EL25" s="165"/>
      <c r="EM25" s="165" t="s">
        <v>35</v>
      </c>
      <c r="EN25" s="165"/>
      <c r="EO25" s="165"/>
      <c r="EP25" s="165"/>
      <c r="EQ25" s="165"/>
      <c r="ER25" s="165"/>
      <c r="ES25" s="165"/>
      <c r="ET25" s="165"/>
      <c r="EU25" s="165"/>
      <c r="EV25" s="165"/>
      <c r="EW25" s="165"/>
      <c r="EX25" s="165"/>
      <c r="EY25" s="165"/>
      <c r="EZ25" s="165"/>
      <c r="FA25" s="165"/>
      <c r="FB25" s="165"/>
      <c r="FC25" s="165"/>
      <c r="FD25" s="165"/>
      <c r="FE25" s="165"/>
    </row>
    <row r="26" spans="1:161" s="15" customFormat="1" x14ac:dyDescent="0.25">
      <c r="A26" s="177">
        <v>1</v>
      </c>
      <c r="B26" s="178"/>
      <c r="C26" s="178"/>
      <c r="D26" s="178"/>
      <c r="E26" s="179"/>
      <c r="F26" s="174">
        <v>2</v>
      </c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>
        <v>3</v>
      </c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>
        <v>4</v>
      </c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>
        <v>5</v>
      </c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>
        <v>6</v>
      </c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  <c r="CF26" s="174"/>
      <c r="CG26" s="174">
        <v>7</v>
      </c>
      <c r="CH26" s="174"/>
      <c r="CI26" s="174"/>
      <c r="CJ26" s="174"/>
      <c r="CK26" s="174"/>
      <c r="CL26" s="174"/>
      <c r="CM26" s="174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>
        <v>8</v>
      </c>
      <c r="CZ26" s="174"/>
      <c r="DA26" s="174"/>
      <c r="DB26" s="174"/>
      <c r="DC26" s="174"/>
      <c r="DD26" s="174"/>
      <c r="DE26" s="174"/>
      <c r="DF26" s="174"/>
      <c r="DG26" s="174"/>
      <c r="DH26" s="174"/>
      <c r="DI26" s="174"/>
      <c r="DJ26" s="174"/>
      <c r="DK26" s="174"/>
      <c r="DL26" s="174"/>
      <c r="DM26" s="174"/>
      <c r="DN26" s="174"/>
      <c r="DO26" s="174"/>
      <c r="DP26" s="174"/>
      <c r="DQ26" s="174"/>
      <c r="DR26" s="174"/>
      <c r="DS26" s="174"/>
      <c r="DT26" s="174">
        <v>9</v>
      </c>
      <c r="DU26" s="174"/>
      <c r="DV26" s="174"/>
      <c r="DW26" s="174"/>
      <c r="DX26" s="174"/>
      <c r="DY26" s="174"/>
      <c r="DZ26" s="174"/>
      <c r="EA26" s="174"/>
      <c r="EB26" s="174"/>
      <c r="EC26" s="174"/>
      <c r="ED26" s="174"/>
      <c r="EE26" s="174"/>
      <c r="EF26" s="174"/>
      <c r="EG26" s="174"/>
      <c r="EH26" s="174"/>
      <c r="EI26" s="174"/>
      <c r="EJ26" s="174"/>
      <c r="EK26" s="174"/>
      <c r="EL26" s="174"/>
      <c r="EM26" s="174">
        <v>10</v>
      </c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</row>
    <row r="27" spans="1:161" s="16" customFormat="1" ht="117.75" customHeight="1" x14ac:dyDescent="0.25">
      <c r="A27" s="166" t="s">
        <v>19</v>
      </c>
      <c r="B27" s="167"/>
      <c r="C27" s="167"/>
      <c r="D27" s="167"/>
      <c r="E27" s="168"/>
      <c r="F27" s="175" t="s">
        <v>20</v>
      </c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 t="s">
        <v>21</v>
      </c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89" t="s">
        <v>22</v>
      </c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176">
        <v>125</v>
      </c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90" t="s">
        <v>23</v>
      </c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87">
        <f>CJ14</f>
        <v>87.407810999999967</v>
      </c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>
        <f>DA14</f>
        <v>87.407810999999967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>
        <f>CY27</f>
        <v>87.407810999999967</v>
      </c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173">
        <f>EL14</f>
        <v>37.592189000000033</v>
      </c>
      <c r="EN27" s="173"/>
      <c r="EO27" s="173"/>
      <c r="EP27" s="173"/>
      <c r="EQ27" s="173"/>
      <c r="ER27" s="173"/>
      <c r="ES27" s="173"/>
      <c r="ET27" s="173"/>
      <c r="EU27" s="173"/>
      <c r="EV27" s="173"/>
      <c r="EW27" s="173"/>
      <c r="EX27" s="173"/>
      <c r="EY27" s="173"/>
      <c r="EZ27" s="173"/>
      <c r="FA27" s="173"/>
      <c r="FB27" s="173"/>
      <c r="FC27" s="173"/>
      <c r="FD27" s="173"/>
      <c r="FE27" s="173"/>
    </row>
    <row r="29" spans="1:16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FE29" s="6" t="s">
        <v>36</v>
      </c>
    </row>
    <row r="30" spans="1:161" s="7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8"/>
    </row>
    <row r="31" spans="1:161" s="47" customFormat="1" ht="15.75" x14ac:dyDescent="0.25">
      <c r="A31" s="126" t="s">
        <v>37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  <c r="EK31" s="127"/>
      <c r="EL31" s="127"/>
      <c r="EM31" s="127"/>
      <c r="EN31" s="127"/>
      <c r="EO31" s="127"/>
      <c r="EP31" s="127"/>
      <c r="EQ31" s="127"/>
      <c r="ER31" s="127"/>
      <c r="ES31" s="127"/>
      <c r="ET31" s="127"/>
      <c r="EU31" s="127"/>
      <c r="EV31" s="127"/>
      <c r="EW31" s="127"/>
      <c r="EX31" s="127"/>
      <c r="EY31" s="127"/>
      <c r="EZ31" s="127"/>
      <c r="FA31" s="127"/>
      <c r="FB31" s="127"/>
      <c r="FC31" s="127"/>
      <c r="FD31" s="127"/>
      <c r="FE31" s="127"/>
    </row>
    <row r="32" spans="1:161" s="51" customFormat="1" ht="15.75" x14ac:dyDescent="0.25">
      <c r="AD32" s="22" t="s">
        <v>38</v>
      </c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4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3"/>
      <c r="FC32" s="13"/>
      <c r="FD32" s="13"/>
      <c r="FE32" s="13"/>
    </row>
    <row r="33" spans="1:161" s="10" customFormat="1" ht="15.75" x14ac:dyDescent="0.25"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60" t="s">
        <v>4</v>
      </c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11"/>
      <c r="DZ33" s="11"/>
      <c r="EA33" s="11"/>
      <c r="EB33" s="11"/>
      <c r="EC33" s="11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20"/>
      <c r="ES33" s="20"/>
      <c r="ET33" s="20"/>
      <c r="EU33" s="20"/>
      <c r="EV33" s="21"/>
      <c r="EW33" s="21"/>
      <c r="EX33" s="21"/>
      <c r="EY33" s="21"/>
    </row>
    <row r="34" spans="1:161" s="10" customFormat="1" ht="15.75" x14ac:dyDescent="0.25">
      <c r="AM34" s="116" t="s">
        <v>39</v>
      </c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7" t="s">
        <v>141</v>
      </c>
      <c r="CJ34" s="117"/>
      <c r="CK34" s="117"/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6">
        <v>20</v>
      </c>
      <c r="DB34" s="116"/>
      <c r="DC34" s="116"/>
      <c r="DD34" s="116"/>
      <c r="DE34" s="78" t="s">
        <v>6</v>
      </c>
      <c r="DF34" s="78"/>
      <c r="DG34" s="78"/>
      <c r="DH34" s="78"/>
      <c r="DI34" s="118" t="s">
        <v>7</v>
      </c>
      <c r="DJ34" s="118"/>
      <c r="DK34" s="118"/>
      <c r="DL34" s="118"/>
      <c r="DM34" s="118"/>
      <c r="DN34" s="118"/>
      <c r="DO34" s="118"/>
      <c r="DP34" s="118"/>
      <c r="DQ34" s="118"/>
    </row>
    <row r="35" spans="1:161" s="51" customFormat="1" ht="15.75" x14ac:dyDescent="0.25">
      <c r="C35" s="116" t="s">
        <v>8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7" t="s">
        <v>142</v>
      </c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CL35" s="119"/>
      <c r="CM35" s="119"/>
      <c r="CN35" s="119"/>
      <c r="CO35" s="119"/>
      <c r="CP35" s="119"/>
      <c r="CQ35" s="119"/>
      <c r="CR35" s="119"/>
      <c r="CS35" s="119"/>
      <c r="CT35" s="119"/>
      <c r="CU35" s="119"/>
      <c r="CV35" s="119"/>
      <c r="CW35" s="119"/>
      <c r="DC35" s="13"/>
    </row>
    <row r="36" spans="1:161" s="47" customFormat="1" ht="15.75" x14ac:dyDescent="0.25">
      <c r="DC36" s="26"/>
    </row>
    <row r="37" spans="1:161" ht="45" customHeight="1" x14ac:dyDescent="0.25">
      <c r="A37" s="170" t="s">
        <v>40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2"/>
      <c r="L37" s="170" t="s">
        <v>41</v>
      </c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2"/>
      <c r="AD37" s="165" t="s">
        <v>42</v>
      </c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5"/>
      <c r="CH37" s="165"/>
      <c r="CI37" s="165"/>
      <c r="CJ37" s="165"/>
      <c r="CK37" s="165"/>
      <c r="CL37" s="165"/>
      <c r="CM37" s="165"/>
      <c r="CN37" s="165"/>
      <c r="CO37" s="165"/>
      <c r="CP37" s="165"/>
      <c r="CQ37" s="165"/>
      <c r="CR37" s="165"/>
      <c r="CS37" s="165"/>
      <c r="CT37" s="165"/>
      <c r="CU37" s="165"/>
      <c r="CV37" s="165"/>
      <c r="CW37" s="165"/>
      <c r="CX37" s="165"/>
      <c r="CY37" s="165"/>
      <c r="CZ37" s="165"/>
      <c r="DA37" s="165"/>
      <c r="DB37" s="165"/>
      <c r="DC37" s="165"/>
      <c r="DD37" s="165"/>
      <c r="DE37" s="165"/>
      <c r="DF37" s="165"/>
      <c r="DG37" s="165"/>
      <c r="DH37" s="165"/>
      <c r="DI37" s="165"/>
      <c r="DJ37" s="165"/>
      <c r="DK37" s="165"/>
      <c r="DL37" s="165"/>
      <c r="DM37" s="165"/>
      <c r="DN37" s="165"/>
      <c r="DO37" s="165"/>
      <c r="DP37" s="165"/>
      <c r="DQ37" s="165"/>
      <c r="DR37" s="165"/>
      <c r="DS37" s="165"/>
      <c r="DT37" s="165"/>
      <c r="DU37" s="165"/>
      <c r="DV37" s="165"/>
      <c r="DW37" s="165"/>
      <c r="DX37" s="165"/>
      <c r="DY37" s="165"/>
      <c r="DZ37" s="165"/>
      <c r="EA37" s="165"/>
      <c r="EB37" s="165"/>
      <c r="EC37" s="165"/>
      <c r="ED37" s="165"/>
      <c r="EE37" s="165"/>
      <c r="EF37" s="165"/>
      <c r="EG37" s="165"/>
      <c r="EH37" s="165"/>
      <c r="EI37" s="165"/>
      <c r="EJ37" s="165"/>
      <c r="EK37" s="165"/>
      <c r="EL37" s="165"/>
      <c r="EM37" s="165"/>
      <c r="EN37" s="165"/>
      <c r="EO37" s="165"/>
      <c r="EP37" s="165"/>
      <c r="EQ37" s="165"/>
      <c r="ER37" s="165"/>
      <c r="ES37" s="165"/>
      <c r="ET37" s="165"/>
      <c r="EU37" s="165"/>
      <c r="EV37" s="165"/>
      <c r="EW37" s="165"/>
      <c r="EX37" s="165"/>
      <c r="EY37" s="165"/>
      <c r="EZ37" s="165"/>
      <c r="FA37" s="165"/>
      <c r="FB37" s="165"/>
      <c r="FC37" s="165"/>
      <c r="FD37" s="165"/>
      <c r="FE37" s="165"/>
    </row>
    <row r="38" spans="1:161" ht="13.5" customHeight="1" x14ac:dyDescent="0.25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6"/>
      <c r="L38" s="64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6"/>
      <c r="AD38" s="64">
        <v>1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6"/>
      <c r="BK38" s="64">
        <v>2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6"/>
      <c r="CR38" s="64">
        <v>3</v>
      </c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6"/>
      <c r="DY38" s="165" t="s">
        <v>43</v>
      </c>
      <c r="DZ38" s="165"/>
      <c r="EA38" s="165"/>
      <c r="EB38" s="165"/>
      <c r="EC38" s="165"/>
      <c r="ED38" s="165"/>
      <c r="EE38" s="165"/>
      <c r="EF38" s="165"/>
      <c r="EG38" s="165"/>
      <c r="EH38" s="165"/>
      <c r="EI38" s="165"/>
      <c r="EJ38" s="165"/>
      <c r="EK38" s="165"/>
      <c r="EL38" s="165"/>
      <c r="EM38" s="165"/>
      <c r="EN38" s="165"/>
      <c r="EO38" s="165"/>
      <c r="EP38" s="165"/>
      <c r="EQ38" s="165"/>
      <c r="ER38" s="165"/>
      <c r="ES38" s="165"/>
      <c r="ET38" s="165"/>
      <c r="EU38" s="165"/>
      <c r="EV38" s="165"/>
      <c r="EW38" s="165"/>
      <c r="EX38" s="165"/>
      <c r="EY38" s="165"/>
      <c r="EZ38" s="165"/>
      <c r="FA38" s="165"/>
      <c r="FB38" s="165"/>
      <c r="FC38" s="165"/>
      <c r="FD38" s="165"/>
      <c r="FE38" s="165"/>
    </row>
    <row r="39" spans="1:161" ht="13.5" customHeight="1" x14ac:dyDescent="0.25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6"/>
      <c r="L39" s="64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6"/>
      <c r="AD39" s="64" t="s">
        <v>44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6"/>
      <c r="BK39" s="64" t="s">
        <v>45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6"/>
      <c r="CR39" s="64" t="s">
        <v>46</v>
      </c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6"/>
      <c r="DY39" s="165" t="s">
        <v>43</v>
      </c>
      <c r="DZ39" s="165"/>
      <c r="EA39" s="165"/>
      <c r="EB39" s="165"/>
      <c r="EC39" s="165"/>
      <c r="ED39" s="165"/>
      <c r="EE39" s="165"/>
      <c r="EF39" s="165"/>
      <c r="EG39" s="165"/>
      <c r="EH39" s="165"/>
      <c r="EI39" s="165"/>
      <c r="EJ39" s="165"/>
      <c r="EK39" s="165"/>
      <c r="EL39" s="165"/>
      <c r="EM39" s="165"/>
      <c r="EN39" s="165"/>
      <c r="EO39" s="165"/>
      <c r="EP39" s="165"/>
      <c r="EQ39" s="165"/>
      <c r="ER39" s="165"/>
      <c r="ES39" s="165"/>
      <c r="ET39" s="165"/>
      <c r="EU39" s="165"/>
      <c r="EV39" s="165"/>
      <c r="EW39" s="165"/>
      <c r="EX39" s="165"/>
      <c r="EY39" s="165"/>
      <c r="EZ39" s="165"/>
      <c r="FA39" s="165"/>
      <c r="FB39" s="165"/>
      <c r="FC39" s="165"/>
      <c r="FD39" s="165"/>
      <c r="FE39" s="165"/>
    </row>
    <row r="40" spans="1:161" ht="44.25" customHeight="1" x14ac:dyDescent="0.25">
      <c r="A40" s="170"/>
      <c r="B40" s="171"/>
      <c r="C40" s="171"/>
      <c r="D40" s="171"/>
      <c r="E40" s="171"/>
      <c r="F40" s="171"/>
      <c r="G40" s="171"/>
      <c r="H40" s="171"/>
      <c r="I40" s="171"/>
      <c r="J40" s="171"/>
      <c r="K40" s="172"/>
      <c r="L40" s="170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2"/>
      <c r="AD40" s="115" t="s">
        <v>47</v>
      </c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 t="s">
        <v>48</v>
      </c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 t="s">
        <v>47</v>
      </c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 t="s">
        <v>48</v>
      </c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 t="s">
        <v>47</v>
      </c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 t="s">
        <v>48</v>
      </c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 t="s">
        <v>47</v>
      </c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 t="s">
        <v>48</v>
      </c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</row>
    <row r="41" spans="1:161" s="27" customFormat="1" x14ac:dyDescent="0.25">
      <c r="A41" s="166" t="s">
        <v>19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8"/>
      <c r="L41" s="169" t="s">
        <v>49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</row>
    <row r="42" spans="1:161" s="27" customFormat="1" x14ac:dyDescent="0.25">
      <c r="A42" s="166" t="s">
        <v>50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8"/>
      <c r="L42" s="169" t="s">
        <v>51</v>
      </c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</row>
    <row r="43" spans="1:161" s="27" customFormat="1" x14ac:dyDescent="0.25">
      <c r="A43" s="166" t="s">
        <v>52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8"/>
      <c r="L43" s="169" t="s">
        <v>53</v>
      </c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</row>
    <row r="44" spans="1:161" s="27" customFormat="1" x14ac:dyDescent="0.25">
      <c r="A44" s="166" t="s">
        <v>43</v>
      </c>
      <c r="B44" s="167"/>
      <c r="C44" s="167"/>
      <c r="D44" s="167"/>
      <c r="E44" s="167"/>
      <c r="F44" s="167"/>
      <c r="G44" s="167"/>
      <c r="H44" s="167"/>
      <c r="I44" s="167"/>
      <c r="J44" s="167"/>
      <c r="K44" s="168"/>
      <c r="L44" s="169" t="s">
        <v>43</v>
      </c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</row>
    <row r="46" spans="1:16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FE46" s="6" t="s">
        <v>54</v>
      </c>
    </row>
    <row r="47" spans="1:161" s="7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8"/>
    </row>
    <row r="48" spans="1:161" s="47" customFormat="1" ht="63.75" customHeight="1" x14ac:dyDescent="0.25">
      <c r="A48" s="126" t="s">
        <v>55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27"/>
    </row>
    <row r="49" spans="1:161" s="10" customFormat="1" ht="15.75" x14ac:dyDescent="0.25">
      <c r="AV49" s="60" t="s">
        <v>4</v>
      </c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20"/>
      <c r="DW49" s="20"/>
      <c r="DX49" s="20"/>
      <c r="DY49" s="20"/>
      <c r="DZ49" s="21"/>
      <c r="EA49" s="21"/>
      <c r="EB49" s="21"/>
      <c r="EC49" s="21"/>
      <c r="ED49" s="50"/>
      <c r="EE49" s="50"/>
      <c r="EF49" s="50"/>
      <c r="EG49" s="50"/>
      <c r="EH49" s="51"/>
      <c r="EI49" s="51"/>
      <c r="EJ49" s="51"/>
      <c r="EK49" s="51"/>
    </row>
    <row r="50" spans="1:161" s="10" customFormat="1" ht="15.75" x14ac:dyDescent="0.25">
      <c r="AQ50" s="28"/>
      <c r="AR50" s="25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116" t="s">
        <v>56</v>
      </c>
      <c r="BH50" s="116"/>
      <c r="BI50" s="116"/>
      <c r="BJ50" s="116"/>
      <c r="BK50" s="116"/>
      <c r="BL50" s="116"/>
      <c r="BM50" s="116"/>
      <c r="BN50" s="116"/>
      <c r="BO50" s="116"/>
      <c r="BP50" s="116"/>
      <c r="BQ50" s="117" t="s">
        <v>141</v>
      </c>
      <c r="BR50" s="117"/>
      <c r="BS50" s="117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  <c r="CG50" s="117"/>
      <c r="CH50" s="117"/>
      <c r="CI50" s="116">
        <v>20</v>
      </c>
      <c r="CJ50" s="116"/>
      <c r="CK50" s="116"/>
      <c r="CL50" s="116"/>
      <c r="CM50" s="78" t="s">
        <v>6</v>
      </c>
      <c r="CN50" s="78"/>
      <c r="CO50" s="78"/>
      <c r="CP50" s="78"/>
      <c r="CQ50" s="118" t="s">
        <v>7</v>
      </c>
      <c r="CR50" s="118"/>
      <c r="CS50" s="118"/>
      <c r="CT50" s="118"/>
      <c r="CU50" s="118"/>
      <c r="CV50" s="118"/>
      <c r="CW50" s="118"/>
      <c r="CX50" s="118"/>
      <c r="DC50" s="12"/>
    </row>
    <row r="51" spans="1:161" s="51" customFormat="1" ht="15.75" x14ac:dyDescent="0.25">
      <c r="O51" s="119" t="s">
        <v>8</v>
      </c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7" t="s">
        <v>142</v>
      </c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19"/>
      <c r="CW51" s="119"/>
      <c r="DC51" s="13"/>
    </row>
    <row r="53" spans="1:161" ht="66" customHeight="1" x14ac:dyDescent="0.25">
      <c r="A53" s="165" t="s">
        <v>57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 t="s">
        <v>58</v>
      </c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 t="s">
        <v>59</v>
      </c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 t="s">
        <v>60</v>
      </c>
      <c r="BR53" s="165"/>
      <c r="BS53" s="165"/>
      <c r="BT53" s="165"/>
      <c r="BU53" s="165"/>
      <c r="BV53" s="165"/>
      <c r="BW53" s="165"/>
      <c r="BX53" s="165"/>
      <c r="BY53" s="165"/>
      <c r="BZ53" s="165"/>
      <c r="CA53" s="165"/>
      <c r="CB53" s="165"/>
      <c r="CC53" s="165"/>
      <c r="CD53" s="165"/>
      <c r="CE53" s="165"/>
      <c r="CF53" s="165"/>
      <c r="CG53" s="165"/>
      <c r="CH53" s="165"/>
      <c r="CI53" s="165"/>
      <c r="CJ53" s="165"/>
      <c r="CK53" s="165"/>
      <c r="CL53" s="165"/>
      <c r="CM53" s="165"/>
      <c r="CN53" s="165"/>
      <c r="CO53" s="165"/>
      <c r="CP53" s="165"/>
      <c r="CQ53" s="165"/>
      <c r="CR53" s="165"/>
      <c r="CS53" s="165"/>
      <c r="CT53" s="165"/>
      <c r="CU53" s="165"/>
      <c r="CV53" s="165" t="s">
        <v>61</v>
      </c>
      <c r="CW53" s="165"/>
      <c r="CX53" s="165"/>
      <c r="CY53" s="165"/>
      <c r="CZ53" s="165"/>
      <c r="DA53" s="165"/>
      <c r="DB53" s="165"/>
      <c r="DC53" s="165"/>
      <c r="DD53" s="165"/>
      <c r="DE53" s="165"/>
      <c r="DF53" s="165"/>
      <c r="DG53" s="165"/>
      <c r="DH53" s="165"/>
      <c r="DI53" s="165"/>
      <c r="DJ53" s="165"/>
      <c r="DK53" s="165"/>
      <c r="DL53" s="165"/>
      <c r="DM53" s="165"/>
      <c r="DN53" s="165"/>
      <c r="DO53" s="165"/>
      <c r="DP53" s="165"/>
      <c r="DQ53" s="165"/>
      <c r="DR53" s="165"/>
      <c r="DS53" s="165"/>
      <c r="DT53" s="165"/>
      <c r="DU53" s="165"/>
      <c r="DV53" s="165"/>
      <c r="DW53" s="165"/>
      <c r="DX53" s="165"/>
      <c r="DY53" s="165"/>
      <c r="DZ53" s="165"/>
      <c r="EA53" s="165" t="s">
        <v>62</v>
      </c>
      <c r="EB53" s="165"/>
      <c r="EC53" s="165"/>
      <c r="ED53" s="165"/>
      <c r="EE53" s="165"/>
      <c r="EF53" s="165"/>
      <c r="EG53" s="165"/>
      <c r="EH53" s="165"/>
      <c r="EI53" s="165"/>
      <c r="EJ53" s="165"/>
      <c r="EK53" s="165"/>
      <c r="EL53" s="165"/>
      <c r="EM53" s="165"/>
      <c r="EN53" s="165"/>
      <c r="EO53" s="165"/>
      <c r="EP53" s="165"/>
      <c r="EQ53" s="165"/>
      <c r="ER53" s="165"/>
      <c r="ES53" s="165"/>
      <c r="ET53" s="165"/>
      <c r="EU53" s="165"/>
      <c r="EV53" s="165"/>
      <c r="EW53" s="165"/>
      <c r="EX53" s="165"/>
      <c r="EY53" s="165"/>
      <c r="EZ53" s="165"/>
      <c r="FA53" s="165"/>
      <c r="FB53" s="165"/>
      <c r="FC53" s="165"/>
      <c r="FD53" s="165"/>
      <c r="FE53" s="165"/>
    </row>
    <row r="54" spans="1:161" s="29" customFormat="1" x14ac:dyDescent="0.25">
      <c r="A54" s="88">
        <v>1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>
        <v>2</v>
      </c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>
        <v>3</v>
      </c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>
        <v>4</v>
      </c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>
        <v>5</v>
      </c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>
        <v>6</v>
      </c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</row>
    <row r="55" spans="1:161" s="29" customFormat="1" ht="30" customHeight="1" x14ac:dyDescent="0.25">
      <c r="A55" s="106" t="s">
        <v>20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8"/>
      <c r="W55" s="109" t="s">
        <v>63</v>
      </c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1"/>
      <c r="AS55" s="153" t="s">
        <v>64</v>
      </c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5"/>
      <c r="BQ55" s="84">
        <v>77.174297999999979</v>
      </c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6"/>
      <c r="CT55" s="30">
        <v>164.824444</v>
      </c>
      <c r="CU55" s="30">
        <v>164.824444</v>
      </c>
      <c r="CV55" s="156">
        <f t="shared" ref="CV55:CV64" si="0">BQ55</f>
        <v>77.174297999999979</v>
      </c>
      <c r="CW55" s="156">
        <f t="shared" ref="CW55:DZ55" si="1">162.024444+2.8</f>
        <v>164.824444</v>
      </c>
      <c r="CX55" s="156">
        <f t="shared" si="1"/>
        <v>164.824444</v>
      </c>
      <c r="CY55" s="156">
        <f t="shared" si="1"/>
        <v>164.824444</v>
      </c>
      <c r="CZ55" s="156">
        <f t="shared" si="1"/>
        <v>164.824444</v>
      </c>
      <c r="DA55" s="156">
        <f t="shared" si="1"/>
        <v>164.824444</v>
      </c>
      <c r="DB55" s="156">
        <f t="shared" si="1"/>
        <v>164.824444</v>
      </c>
      <c r="DC55" s="156">
        <f t="shared" si="1"/>
        <v>164.824444</v>
      </c>
      <c r="DD55" s="156">
        <f t="shared" si="1"/>
        <v>164.824444</v>
      </c>
      <c r="DE55" s="156">
        <f t="shared" si="1"/>
        <v>164.824444</v>
      </c>
      <c r="DF55" s="156">
        <f t="shared" si="1"/>
        <v>164.824444</v>
      </c>
      <c r="DG55" s="156">
        <f t="shared" si="1"/>
        <v>164.824444</v>
      </c>
      <c r="DH55" s="156">
        <f t="shared" si="1"/>
        <v>164.824444</v>
      </c>
      <c r="DI55" s="156">
        <f t="shared" si="1"/>
        <v>164.824444</v>
      </c>
      <c r="DJ55" s="156">
        <f t="shared" si="1"/>
        <v>164.824444</v>
      </c>
      <c r="DK55" s="156">
        <f t="shared" si="1"/>
        <v>164.824444</v>
      </c>
      <c r="DL55" s="156">
        <f t="shared" si="1"/>
        <v>164.824444</v>
      </c>
      <c r="DM55" s="156">
        <f t="shared" si="1"/>
        <v>164.824444</v>
      </c>
      <c r="DN55" s="156">
        <f t="shared" si="1"/>
        <v>164.824444</v>
      </c>
      <c r="DO55" s="156">
        <f t="shared" si="1"/>
        <v>164.824444</v>
      </c>
      <c r="DP55" s="156">
        <f t="shared" si="1"/>
        <v>164.824444</v>
      </c>
      <c r="DQ55" s="156">
        <f t="shared" si="1"/>
        <v>164.824444</v>
      </c>
      <c r="DR55" s="156">
        <f t="shared" si="1"/>
        <v>164.824444</v>
      </c>
      <c r="DS55" s="156">
        <f t="shared" si="1"/>
        <v>164.824444</v>
      </c>
      <c r="DT55" s="156">
        <f t="shared" si="1"/>
        <v>164.824444</v>
      </c>
      <c r="DU55" s="156">
        <f t="shared" si="1"/>
        <v>164.824444</v>
      </c>
      <c r="DV55" s="156">
        <f t="shared" si="1"/>
        <v>164.824444</v>
      </c>
      <c r="DW55" s="156">
        <f t="shared" si="1"/>
        <v>164.824444</v>
      </c>
      <c r="DX55" s="156">
        <f t="shared" si="1"/>
        <v>164.824444</v>
      </c>
      <c r="DY55" s="156">
        <f t="shared" si="1"/>
        <v>164.824444</v>
      </c>
      <c r="DZ55" s="156">
        <f t="shared" si="1"/>
        <v>164.824444</v>
      </c>
      <c r="EA55" s="94">
        <f>EM27</f>
        <v>37.592189000000033</v>
      </c>
      <c r="EB55" s="157"/>
      <c r="EC55" s="157"/>
      <c r="ED55" s="157"/>
      <c r="EE55" s="157"/>
      <c r="EF55" s="157"/>
      <c r="EG55" s="157"/>
      <c r="EH55" s="157"/>
      <c r="EI55" s="157"/>
      <c r="EJ55" s="157"/>
      <c r="EK55" s="157"/>
      <c r="EL55" s="157"/>
      <c r="EM55" s="157"/>
      <c r="EN55" s="157"/>
      <c r="EO55" s="157"/>
      <c r="EP55" s="157"/>
      <c r="EQ55" s="157"/>
      <c r="ER55" s="157"/>
      <c r="ES55" s="157"/>
      <c r="ET55" s="157"/>
      <c r="EU55" s="157"/>
      <c r="EV55" s="157"/>
      <c r="EW55" s="157"/>
      <c r="EX55" s="157"/>
      <c r="EY55" s="157"/>
      <c r="EZ55" s="157"/>
      <c r="FA55" s="157"/>
      <c r="FB55" s="157"/>
      <c r="FC55" s="157"/>
      <c r="FD55" s="157"/>
      <c r="FE55" s="158"/>
    </row>
    <row r="56" spans="1:161" s="29" customFormat="1" ht="30" customHeight="1" x14ac:dyDescent="0.25">
      <c r="A56" s="109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1"/>
      <c r="W56" s="109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1"/>
      <c r="AS56" s="150" t="s">
        <v>65</v>
      </c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2"/>
      <c r="BQ56" s="84">
        <v>0</v>
      </c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6"/>
      <c r="CT56" s="31">
        <v>0</v>
      </c>
      <c r="CU56" s="31">
        <v>0</v>
      </c>
      <c r="CV56" s="87">
        <f t="shared" si="0"/>
        <v>0</v>
      </c>
      <c r="CW56" s="87">
        <f t="shared" ref="CW56:DZ56" si="2">CW66+CW67</f>
        <v>0</v>
      </c>
      <c r="CX56" s="87">
        <f t="shared" si="2"/>
        <v>0</v>
      </c>
      <c r="CY56" s="87">
        <f t="shared" si="2"/>
        <v>0</v>
      </c>
      <c r="CZ56" s="87">
        <f t="shared" si="2"/>
        <v>0</v>
      </c>
      <c r="DA56" s="87">
        <f t="shared" si="2"/>
        <v>0</v>
      </c>
      <c r="DB56" s="87">
        <f t="shared" si="2"/>
        <v>0</v>
      </c>
      <c r="DC56" s="87">
        <f t="shared" si="2"/>
        <v>0</v>
      </c>
      <c r="DD56" s="87">
        <f t="shared" si="2"/>
        <v>0</v>
      </c>
      <c r="DE56" s="87">
        <f t="shared" si="2"/>
        <v>0</v>
      </c>
      <c r="DF56" s="87">
        <f t="shared" si="2"/>
        <v>0</v>
      </c>
      <c r="DG56" s="87">
        <f t="shared" si="2"/>
        <v>0</v>
      </c>
      <c r="DH56" s="87">
        <f t="shared" si="2"/>
        <v>0</v>
      </c>
      <c r="DI56" s="87">
        <f t="shared" si="2"/>
        <v>0</v>
      </c>
      <c r="DJ56" s="87">
        <f t="shared" si="2"/>
        <v>0</v>
      </c>
      <c r="DK56" s="87">
        <f t="shared" si="2"/>
        <v>0</v>
      </c>
      <c r="DL56" s="87">
        <f t="shared" si="2"/>
        <v>0</v>
      </c>
      <c r="DM56" s="87">
        <f t="shared" si="2"/>
        <v>0</v>
      </c>
      <c r="DN56" s="87">
        <f t="shared" si="2"/>
        <v>0</v>
      </c>
      <c r="DO56" s="87">
        <f t="shared" si="2"/>
        <v>0</v>
      </c>
      <c r="DP56" s="87">
        <f t="shared" si="2"/>
        <v>0</v>
      </c>
      <c r="DQ56" s="87">
        <f t="shared" si="2"/>
        <v>0</v>
      </c>
      <c r="DR56" s="87">
        <f t="shared" si="2"/>
        <v>0</v>
      </c>
      <c r="DS56" s="87">
        <f t="shared" si="2"/>
        <v>0</v>
      </c>
      <c r="DT56" s="87">
        <f t="shared" si="2"/>
        <v>0</v>
      </c>
      <c r="DU56" s="87">
        <f t="shared" si="2"/>
        <v>0</v>
      </c>
      <c r="DV56" s="87">
        <f t="shared" si="2"/>
        <v>0</v>
      </c>
      <c r="DW56" s="87">
        <f t="shared" si="2"/>
        <v>0</v>
      </c>
      <c r="DX56" s="87">
        <f t="shared" si="2"/>
        <v>0</v>
      </c>
      <c r="DY56" s="87">
        <f t="shared" si="2"/>
        <v>0</v>
      </c>
      <c r="DZ56" s="87">
        <f t="shared" si="2"/>
        <v>0</v>
      </c>
      <c r="EA56" s="159"/>
      <c r="EB56" s="160"/>
      <c r="EC56" s="160"/>
      <c r="ED56" s="160"/>
      <c r="EE56" s="160"/>
      <c r="EF56" s="160"/>
      <c r="EG56" s="160"/>
      <c r="EH56" s="160"/>
      <c r="EI56" s="160"/>
      <c r="EJ56" s="160"/>
      <c r="EK56" s="160"/>
      <c r="EL56" s="160"/>
      <c r="EM56" s="160"/>
      <c r="EN56" s="160"/>
      <c r="EO56" s="160"/>
      <c r="EP56" s="160"/>
      <c r="EQ56" s="160"/>
      <c r="ER56" s="160"/>
      <c r="ES56" s="160"/>
      <c r="ET56" s="160"/>
      <c r="EU56" s="160"/>
      <c r="EV56" s="160"/>
      <c r="EW56" s="160"/>
      <c r="EX56" s="160"/>
      <c r="EY56" s="160"/>
      <c r="EZ56" s="160"/>
      <c r="FA56" s="160"/>
      <c r="FB56" s="160"/>
      <c r="FC56" s="160"/>
      <c r="FD56" s="160"/>
      <c r="FE56" s="161"/>
    </row>
    <row r="57" spans="1:161" s="29" customFormat="1" ht="30" customHeight="1" x14ac:dyDescent="0.25">
      <c r="A57" s="109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1"/>
      <c r="W57" s="109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1"/>
      <c r="AS57" s="150" t="s">
        <v>66</v>
      </c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2"/>
      <c r="BQ57" s="84">
        <v>1.4073389999999999</v>
      </c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31"/>
      <c r="CU57" s="31"/>
      <c r="CV57" s="87">
        <f t="shared" si="0"/>
        <v>1.4073389999999999</v>
      </c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159"/>
      <c r="EB57" s="160"/>
      <c r="EC57" s="160"/>
      <c r="ED57" s="160"/>
      <c r="EE57" s="160"/>
      <c r="EF57" s="160"/>
      <c r="EG57" s="160"/>
      <c r="EH57" s="160"/>
      <c r="EI57" s="160"/>
      <c r="EJ57" s="160"/>
      <c r="EK57" s="160"/>
      <c r="EL57" s="160"/>
      <c r="EM57" s="160"/>
      <c r="EN57" s="160"/>
      <c r="EO57" s="160"/>
      <c r="EP57" s="160"/>
      <c r="EQ57" s="160"/>
      <c r="ER57" s="160"/>
      <c r="ES57" s="160"/>
      <c r="ET57" s="160"/>
      <c r="EU57" s="160"/>
      <c r="EV57" s="160"/>
      <c r="EW57" s="160"/>
      <c r="EX57" s="160"/>
      <c r="EY57" s="160"/>
      <c r="EZ57" s="160"/>
      <c r="FA57" s="160"/>
      <c r="FB57" s="160"/>
      <c r="FC57" s="160"/>
      <c r="FD57" s="160"/>
      <c r="FE57" s="161"/>
    </row>
    <row r="58" spans="1:161" s="29" customFormat="1" ht="30" customHeight="1" x14ac:dyDescent="0.25">
      <c r="A58" s="109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1"/>
      <c r="W58" s="109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1"/>
      <c r="AS58" s="150" t="s">
        <v>139</v>
      </c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2"/>
      <c r="BQ58" s="84">
        <v>0.84499999999999997</v>
      </c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6"/>
      <c r="CT58" s="31">
        <v>7.843</v>
      </c>
      <c r="CU58" s="31">
        <v>7.843</v>
      </c>
      <c r="CV58" s="87">
        <f t="shared" si="0"/>
        <v>0.84499999999999997</v>
      </c>
      <c r="CW58" s="87">
        <f t="shared" ref="CW58:DZ59" si="3">0.561+7.282</f>
        <v>7.843</v>
      </c>
      <c r="CX58" s="87">
        <f t="shared" si="3"/>
        <v>7.843</v>
      </c>
      <c r="CY58" s="87">
        <f t="shared" si="3"/>
        <v>7.843</v>
      </c>
      <c r="CZ58" s="87">
        <f t="shared" si="3"/>
        <v>7.843</v>
      </c>
      <c r="DA58" s="87">
        <f t="shared" si="3"/>
        <v>7.843</v>
      </c>
      <c r="DB58" s="87">
        <f t="shared" si="3"/>
        <v>7.843</v>
      </c>
      <c r="DC58" s="87">
        <f t="shared" si="3"/>
        <v>7.843</v>
      </c>
      <c r="DD58" s="87">
        <f t="shared" si="3"/>
        <v>7.843</v>
      </c>
      <c r="DE58" s="87">
        <f t="shared" si="3"/>
        <v>7.843</v>
      </c>
      <c r="DF58" s="87">
        <f t="shared" si="3"/>
        <v>7.843</v>
      </c>
      <c r="DG58" s="87">
        <f t="shared" si="3"/>
        <v>7.843</v>
      </c>
      <c r="DH58" s="87">
        <f t="shared" si="3"/>
        <v>7.843</v>
      </c>
      <c r="DI58" s="87">
        <f t="shared" si="3"/>
        <v>7.843</v>
      </c>
      <c r="DJ58" s="87">
        <f t="shared" si="3"/>
        <v>7.843</v>
      </c>
      <c r="DK58" s="87">
        <f t="shared" si="3"/>
        <v>7.843</v>
      </c>
      <c r="DL58" s="87">
        <f t="shared" si="3"/>
        <v>7.843</v>
      </c>
      <c r="DM58" s="87">
        <f t="shared" si="3"/>
        <v>7.843</v>
      </c>
      <c r="DN58" s="87">
        <f t="shared" si="3"/>
        <v>7.843</v>
      </c>
      <c r="DO58" s="87">
        <f t="shared" si="3"/>
        <v>7.843</v>
      </c>
      <c r="DP58" s="87">
        <f t="shared" si="3"/>
        <v>7.843</v>
      </c>
      <c r="DQ58" s="87">
        <f t="shared" si="3"/>
        <v>7.843</v>
      </c>
      <c r="DR58" s="87">
        <f t="shared" si="3"/>
        <v>7.843</v>
      </c>
      <c r="DS58" s="87">
        <f t="shared" si="3"/>
        <v>7.843</v>
      </c>
      <c r="DT58" s="87">
        <f t="shared" si="3"/>
        <v>7.843</v>
      </c>
      <c r="DU58" s="87">
        <f t="shared" si="3"/>
        <v>7.843</v>
      </c>
      <c r="DV58" s="87">
        <f t="shared" si="3"/>
        <v>7.843</v>
      </c>
      <c r="DW58" s="87">
        <f t="shared" si="3"/>
        <v>7.843</v>
      </c>
      <c r="DX58" s="87">
        <f t="shared" si="3"/>
        <v>7.843</v>
      </c>
      <c r="DY58" s="87">
        <f t="shared" si="3"/>
        <v>7.843</v>
      </c>
      <c r="DZ58" s="87">
        <f t="shared" si="3"/>
        <v>7.843</v>
      </c>
      <c r="EA58" s="159"/>
      <c r="EB58" s="160"/>
      <c r="EC58" s="160"/>
      <c r="ED58" s="160"/>
      <c r="EE58" s="160"/>
      <c r="EF58" s="160"/>
      <c r="EG58" s="160"/>
      <c r="EH58" s="160"/>
      <c r="EI58" s="160"/>
      <c r="EJ58" s="160"/>
      <c r="EK58" s="160"/>
      <c r="EL58" s="160"/>
      <c r="EM58" s="160"/>
      <c r="EN58" s="160"/>
      <c r="EO58" s="160"/>
      <c r="EP58" s="160"/>
      <c r="EQ58" s="160"/>
      <c r="ER58" s="160"/>
      <c r="ES58" s="160"/>
      <c r="ET58" s="160"/>
      <c r="EU58" s="160"/>
      <c r="EV58" s="160"/>
      <c r="EW58" s="160"/>
      <c r="EX58" s="160"/>
      <c r="EY58" s="160"/>
      <c r="EZ58" s="160"/>
      <c r="FA58" s="160"/>
      <c r="FB58" s="160"/>
      <c r="FC58" s="160"/>
      <c r="FD58" s="160"/>
      <c r="FE58" s="161"/>
    </row>
    <row r="59" spans="1:161" s="29" customFormat="1" ht="30" customHeight="1" x14ac:dyDescent="0.25">
      <c r="A59" s="109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1"/>
      <c r="W59" s="109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1"/>
      <c r="AS59" s="150" t="s">
        <v>67</v>
      </c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2"/>
      <c r="BQ59" s="84">
        <v>7.9811740000000002</v>
      </c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6"/>
      <c r="CT59" s="31">
        <v>7.843</v>
      </c>
      <c r="CU59" s="31">
        <v>7.843</v>
      </c>
      <c r="CV59" s="87">
        <f t="shared" si="0"/>
        <v>7.9811740000000002</v>
      </c>
      <c r="CW59" s="87">
        <f t="shared" si="3"/>
        <v>7.843</v>
      </c>
      <c r="CX59" s="87">
        <f t="shared" si="3"/>
        <v>7.843</v>
      </c>
      <c r="CY59" s="87">
        <f t="shared" si="3"/>
        <v>7.843</v>
      </c>
      <c r="CZ59" s="87">
        <f t="shared" si="3"/>
        <v>7.843</v>
      </c>
      <c r="DA59" s="87">
        <f t="shared" si="3"/>
        <v>7.843</v>
      </c>
      <c r="DB59" s="87">
        <f t="shared" si="3"/>
        <v>7.843</v>
      </c>
      <c r="DC59" s="87">
        <f t="shared" si="3"/>
        <v>7.843</v>
      </c>
      <c r="DD59" s="87">
        <f t="shared" si="3"/>
        <v>7.843</v>
      </c>
      <c r="DE59" s="87">
        <f t="shared" si="3"/>
        <v>7.843</v>
      </c>
      <c r="DF59" s="87">
        <f t="shared" si="3"/>
        <v>7.843</v>
      </c>
      <c r="DG59" s="87">
        <f t="shared" si="3"/>
        <v>7.843</v>
      </c>
      <c r="DH59" s="87">
        <f t="shared" si="3"/>
        <v>7.843</v>
      </c>
      <c r="DI59" s="87">
        <f t="shared" si="3"/>
        <v>7.843</v>
      </c>
      <c r="DJ59" s="87">
        <f t="shared" si="3"/>
        <v>7.843</v>
      </c>
      <c r="DK59" s="87">
        <f t="shared" si="3"/>
        <v>7.843</v>
      </c>
      <c r="DL59" s="87">
        <f t="shared" si="3"/>
        <v>7.843</v>
      </c>
      <c r="DM59" s="87">
        <f t="shared" si="3"/>
        <v>7.843</v>
      </c>
      <c r="DN59" s="87">
        <f t="shared" si="3"/>
        <v>7.843</v>
      </c>
      <c r="DO59" s="87">
        <f t="shared" si="3"/>
        <v>7.843</v>
      </c>
      <c r="DP59" s="87">
        <f t="shared" si="3"/>
        <v>7.843</v>
      </c>
      <c r="DQ59" s="87">
        <f t="shared" si="3"/>
        <v>7.843</v>
      </c>
      <c r="DR59" s="87">
        <f t="shared" si="3"/>
        <v>7.843</v>
      </c>
      <c r="DS59" s="87">
        <f t="shared" si="3"/>
        <v>7.843</v>
      </c>
      <c r="DT59" s="87">
        <f t="shared" si="3"/>
        <v>7.843</v>
      </c>
      <c r="DU59" s="87">
        <f t="shared" si="3"/>
        <v>7.843</v>
      </c>
      <c r="DV59" s="87">
        <f t="shared" si="3"/>
        <v>7.843</v>
      </c>
      <c r="DW59" s="87">
        <f t="shared" si="3"/>
        <v>7.843</v>
      </c>
      <c r="DX59" s="87">
        <f t="shared" si="3"/>
        <v>7.843</v>
      </c>
      <c r="DY59" s="87">
        <f t="shared" si="3"/>
        <v>7.843</v>
      </c>
      <c r="DZ59" s="87">
        <f t="shared" si="3"/>
        <v>7.843</v>
      </c>
      <c r="EA59" s="159"/>
      <c r="EB59" s="160"/>
      <c r="EC59" s="160"/>
      <c r="ED59" s="160"/>
      <c r="EE59" s="160"/>
      <c r="EF59" s="160"/>
      <c r="EG59" s="160"/>
      <c r="EH59" s="160"/>
      <c r="EI59" s="160"/>
      <c r="EJ59" s="160"/>
      <c r="EK59" s="160"/>
      <c r="EL59" s="160"/>
      <c r="EM59" s="160"/>
      <c r="EN59" s="160"/>
      <c r="EO59" s="160"/>
      <c r="EP59" s="160"/>
      <c r="EQ59" s="160"/>
      <c r="ER59" s="160"/>
      <c r="ES59" s="160"/>
      <c r="ET59" s="160"/>
      <c r="EU59" s="160"/>
      <c r="EV59" s="160"/>
      <c r="EW59" s="160"/>
      <c r="EX59" s="160"/>
      <c r="EY59" s="160"/>
      <c r="EZ59" s="160"/>
      <c r="FA59" s="160"/>
      <c r="FB59" s="160"/>
      <c r="FC59" s="160"/>
      <c r="FD59" s="160"/>
      <c r="FE59" s="161"/>
    </row>
    <row r="60" spans="1:161" s="29" customFormat="1" ht="30" customHeight="1" x14ac:dyDescent="0.25">
      <c r="A60" s="109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1"/>
      <c r="W60" s="112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4"/>
      <c r="AS60" s="150" t="s">
        <v>68</v>
      </c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2"/>
      <c r="BQ60" s="84">
        <v>0</v>
      </c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6"/>
      <c r="CT60" s="31">
        <v>0</v>
      </c>
      <c r="CU60" s="31">
        <v>0</v>
      </c>
      <c r="CV60" s="87">
        <f t="shared" si="0"/>
        <v>0</v>
      </c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159"/>
      <c r="EB60" s="160"/>
      <c r="EC60" s="160"/>
      <c r="ED60" s="160"/>
      <c r="EE60" s="160"/>
      <c r="EF60" s="160"/>
      <c r="EG60" s="160"/>
      <c r="EH60" s="160"/>
      <c r="EI60" s="160"/>
      <c r="EJ60" s="160"/>
      <c r="EK60" s="160"/>
      <c r="EL60" s="160"/>
      <c r="EM60" s="160"/>
      <c r="EN60" s="160"/>
      <c r="EO60" s="160"/>
      <c r="EP60" s="160"/>
      <c r="EQ60" s="160"/>
      <c r="ER60" s="160"/>
      <c r="ES60" s="160"/>
      <c r="ET60" s="160"/>
      <c r="EU60" s="160"/>
      <c r="EV60" s="160"/>
      <c r="EW60" s="160"/>
      <c r="EX60" s="160"/>
      <c r="EY60" s="160"/>
      <c r="EZ60" s="160"/>
      <c r="FA60" s="160"/>
      <c r="FB60" s="160"/>
      <c r="FC60" s="160"/>
      <c r="FD60" s="160"/>
      <c r="FE60" s="161"/>
    </row>
    <row r="61" spans="1:161" s="29" customFormat="1" ht="30" customHeight="1" x14ac:dyDescent="0.25">
      <c r="A61" s="109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1"/>
      <c r="W61" s="106" t="s">
        <v>69</v>
      </c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8"/>
      <c r="AS61" s="153" t="s">
        <v>64</v>
      </c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5"/>
      <c r="BQ61" s="84">
        <v>78.875568999999999</v>
      </c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6"/>
      <c r="CT61" s="31" t="e">
        <v>#REF!</v>
      </c>
      <c r="CU61" s="31" t="e">
        <v>#REF!</v>
      </c>
      <c r="CV61" s="87">
        <f t="shared" si="0"/>
        <v>78.875568999999999</v>
      </c>
      <c r="CW61" s="87" t="e">
        <f>#REF!</f>
        <v>#REF!</v>
      </c>
      <c r="CX61" s="87" t="e">
        <f>#REF!</f>
        <v>#REF!</v>
      </c>
      <c r="CY61" s="87" t="e">
        <f>#REF!</f>
        <v>#REF!</v>
      </c>
      <c r="CZ61" s="87" t="e">
        <f>#REF!</f>
        <v>#REF!</v>
      </c>
      <c r="DA61" s="87" t="e">
        <f>#REF!</f>
        <v>#REF!</v>
      </c>
      <c r="DB61" s="87" t="e">
        <f>#REF!</f>
        <v>#REF!</v>
      </c>
      <c r="DC61" s="87" t="e">
        <f>#REF!</f>
        <v>#REF!</v>
      </c>
      <c r="DD61" s="87" t="e">
        <f>#REF!</f>
        <v>#REF!</v>
      </c>
      <c r="DE61" s="87" t="e">
        <f>#REF!</f>
        <v>#REF!</v>
      </c>
      <c r="DF61" s="87" t="e">
        <f>#REF!</f>
        <v>#REF!</v>
      </c>
      <c r="DG61" s="87" t="e">
        <f>#REF!</f>
        <v>#REF!</v>
      </c>
      <c r="DH61" s="87" t="e">
        <f>#REF!</f>
        <v>#REF!</v>
      </c>
      <c r="DI61" s="87" t="e">
        <f>#REF!</f>
        <v>#REF!</v>
      </c>
      <c r="DJ61" s="87" t="e">
        <f>#REF!</f>
        <v>#REF!</v>
      </c>
      <c r="DK61" s="87" t="e">
        <f>#REF!</f>
        <v>#REF!</v>
      </c>
      <c r="DL61" s="87" t="e">
        <f>#REF!</f>
        <v>#REF!</v>
      </c>
      <c r="DM61" s="87" t="e">
        <f>#REF!</f>
        <v>#REF!</v>
      </c>
      <c r="DN61" s="87" t="e">
        <f>#REF!</f>
        <v>#REF!</v>
      </c>
      <c r="DO61" s="87" t="e">
        <f>#REF!</f>
        <v>#REF!</v>
      </c>
      <c r="DP61" s="87" t="e">
        <f>#REF!</f>
        <v>#REF!</v>
      </c>
      <c r="DQ61" s="87" t="e">
        <f>#REF!</f>
        <v>#REF!</v>
      </c>
      <c r="DR61" s="87" t="e">
        <f>#REF!</f>
        <v>#REF!</v>
      </c>
      <c r="DS61" s="87" t="e">
        <f>#REF!</f>
        <v>#REF!</v>
      </c>
      <c r="DT61" s="87" t="e">
        <f>#REF!</f>
        <v>#REF!</v>
      </c>
      <c r="DU61" s="87" t="e">
        <f>#REF!</f>
        <v>#REF!</v>
      </c>
      <c r="DV61" s="87" t="e">
        <f>#REF!</f>
        <v>#REF!</v>
      </c>
      <c r="DW61" s="87" t="e">
        <f>#REF!</f>
        <v>#REF!</v>
      </c>
      <c r="DX61" s="87" t="e">
        <f>#REF!</f>
        <v>#REF!</v>
      </c>
      <c r="DY61" s="87" t="e">
        <f>#REF!</f>
        <v>#REF!</v>
      </c>
      <c r="DZ61" s="87" t="e">
        <f>#REF!</f>
        <v>#REF!</v>
      </c>
      <c r="EA61" s="159"/>
      <c r="EB61" s="160"/>
      <c r="EC61" s="160"/>
      <c r="ED61" s="160"/>
      <c r="EE61" s="160"/>
      <c r="EF61" s="160"/>
      <c r="EG61" s="160"/>
      <c r="EH61" s="160"/>
      <c r="EI61" s="160"/>
      <c r="EJ61" s="160"/>
      <c r="EK61" s="160"/>
      <c r="EL61" s="160"/>
      <c r="EM61" s="160"/>
      <c r="EN61" s="160"/>
      <c r="EO61" s="160"/>
      <c r="EP61" s="160"/>
      <c r="EQ61" s="160"/>
      <c r="ER61" s="160"/>
      <c r="ES61" s="160"/>
      <c r="ET61" s="160"/>
      <c r="EU61" s="160"/>
      <c r="EV61" s="160"/>
      <c r="EW61" s="160"/>
      <c r="EX61" s="160"/>
      <c r="EY61" s="160"/>
      <c r="EZ61" s="160"/>
      <c r="FA61" s="160"/>
      <c r="FB61" s="160"/>
      <c r="FC61" s="160"/>
      <c r="FD61" s="160"/>
      <c r="FE61" s="161"/>
    </row>
    <row r="62" spans="1:161" s="29" customFormat="1" ht="30" customHeight="1" x14ac:dyDescent="0.25">
      <c r="A62" s="109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1"/>
      <c r="W62" s="109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1"/>
      <c r="AS62" s="150" t="s">
        <v>65</v>
      </c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2"/>
      <c r="BQ62" s="84">
        <v>0</v>
      </c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6"/>
      <c r="CT62" s="31">
        <v>19.185758999910799</v>
      </c>
      <c r="CU62" s="31">
        <v>19.185758999910799</v>
      </c>
      <c r="CV62" s="87">
        <f t="shared" si="0"/>
        <v>0</v>
      </c>
      <c r="CW62" s="87">
        <v>19.185758999910799</v>
      </c>
      <c r="CX62" s="87">
        <v>19.185758999910799</v>
      </c>
      <c r="CY62" s="87">
        <v>19.185758999910799</v>
      </c>
      <c r="CZ62" s="87">
        <v>19.185758999910799</v>
      </c>
      <c r="DA62" s="87">
        <v>19.185758999910799</v>
      </c>
      <c r="DB62" s="87">
        <v>19.185758999910799</v>
      </c>
      <c r="DC62" s="87">
        <v>19.185758999910799</v>
      </c>
      <c r="DD62" s="87">
        <v>19.185758999910799</v>
      </c>
      <c r="DE62" s="87">
        <v>19.185758999910799</v>
      </c>
      <c r="DF62" s="87">
        <v>19.185758999910799</v>
      </c>
      <c r="DG62" s="87">
        <v>19.185758999910799</v>
      </c>
      <c r="DH62" s="87">
        <v>19.185758999910799</v>
      </c>
      <c r="DI62" s="87">
        <v>19.185758999910799</v>
      </c>
      <c r="DJ62" s="87">
        <v>19.185758999910799</v>
      </c>
      <c r="DK62" s="87">
        <v>19.185758999910799</v>
      </c>
      <c r="DL62" s="87">
        <v>19.185758999910799</v>
      </c>
      <c r="DM62" s="87">
        <v>19.185758999910799</v>
      </c>
      <c r="DN62" s="87">
        <v>19.185758999910799</v>
      </c>
      <c r="DO62" s="87">
        <v>19.185758999910799</v>
      </c>
      <c r="DP62" s="87">
        <v>19.185758999910799</v>
      </c>
      <c r="DQ62" s="87">
        <v>19.185758999910799</v>
      </c>
      <c r="DR62" s="87">
        <v>19.185758999910799</v>
      </c>
      <c r="DS62" s="87">
        <v>19.185758999910799</v>
      </c>
      <c r="DT62" s="87">
        <v>19.185758999910799</v>
      </c>
      <c r="DU62" s="87">
        <v>19.185758999910799</v>
      </c>
      <c r="DV62" s="87">
        <v>19.185758999910799</v>
      </c>
      <c r="DW62" s="87">
        <v>19.185758999910799</v>
      </c>
      <c r="DX62" s="87">
        <v>19.185758999910799</v>
      </c>
      <c r="DY62" s="87">
        <v>19.185758999910799</v>
      </c>
      <c r="DZ62" s="87">
        <v>19.185758999910799</v>
      </c>
      <c r="EA62" s="159"/>
      <c r="EB62" s="160"/>
      <c r="EC62" s="160"/>
      <c r="ED62" s="160"/>
      <c r="EE62" s="160"/>
      <c r="EF62" s="160"/>
      <c r="EG62" s="160"/>
      <c r="EH62" s="160"/>
      <c r="EI62" s="160"/>
      <c r="EJ62" s="160"/>
      <c r="EK62" s="160"/>
      <c r="EL62" s="160"/>
      <c r="EM62" s="160"/>
      <c r="EN62" s="160"/>
      <c r="EO62" s="160"/>
      <c r="EP62" s="160"/>
      <c r="EQ62" s="160"/>
      <c r="ER62" s="160"/>
      <c r="ES62" s="160"/>
      <c r="ET62" s="160"/>
      <c r="EU62" s="160"/>
      <c r="EV62" s="160"/>
      <c r="EW62" s="160"/>
      <c r="EX62" s="160"/>
      <c r="EY62" s="160"/>
      <c r="EZ62" s="160"/>
      <c r="FA62" s="160"/>
      <c r="FB62" s="160"/>
      <c r="FC62" s="160"/>
      <c r="FD62" s="160"/>
      <c r="FE62" s="161"/>
    </row>
    <row r="63" spans="1:161" s="29" customFormat="1" ht="30" customHeight="1" x14ac:dyDescent="0.25">
      <c r="A63" s="109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1"/>
      <c r="W63" s="109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1"/>
      <c r="AS63" s="150" t="s">
        <v>66</v>
      </c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2"/>
      <c r="BQ63" s="84">
        <v>0</v>
      </c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6"/>
      <c r="CT63" s="31">
        <v>19.185758999910799</v>
      </c>
      <c r="CU63" s="31">
        <v>19.185758999910799</v>
      </c>
      <c r="CV63" s="87">
        <f t="shared" si="0"/>
        <v>0</v>
      </c>
      <c r="CW63" s="87">
        <v>19.185758999910799</v>
      </c>
      <c r="CX63" s="87">
        <v>19.185758999910799</v>
      </c>
      <c r="CY63" s="87">
        <v>19.185758999910799</v>
      </c>
      <c r="CZ63" s="87">
        <v>19.185758999910799</v>
      </c>
      <c r="DA63" s="87">
        <v>19.185758999910799</v>
      </c>
      <c r="DB63" s="87">
        <v>19.185758999910799</v>
      </c>
      <c r="DC63" s="87">
        <v>19.185758999910799</v>
      </c>
      <c r="DD63" s="87">
        <v>19.185758999910799</v>
      </c>
      <c r="DE63" s="87">
        <v>19.185758999910799</v>
      </c>
      <c r="DF63" s="87">
        <v>19.185758999910799</v>
      </c>
      <c r="DG63" s="87">
        <v>19.185758999910799</v>
      </c>
      <c r="DH63" s="87">
        <v>19.185758999910799</v>
      </c>
      <c r="DI63" s="87">
        <v>19.185758999910799</v>
      </c>
      <c r="DJ63" s="87">
        <v>19.185758999910799</v>
      </c>
      <c r="DK63" s="87">
        <v>19.185758999910799</v>
      </c>
      <c r="DL63" s="87">
        <v>19.185758999910799</v>
      </c>
      <c r="DM63" s="87">
        <v>19.185758999910799</v>
      </c>
      <c r="DN63" s="87">
        <v>19.185758999910799</v>
      </c>
      <c r="DO63" s="87">
        <v>19.185758999910799</v>
      </c>
      <c r="DP63" s="87">
        <v>19.185758999910799</v>
      </c>
      <c r="DQ63" s="87">
        <v>19.185758999910799</v>
      </c>
      <c r="DR63" s="87">
        <v>19.185758999910799</v>
      </c>
      <c r="DS63" s="87">
        <v>19.185758999910799</v>
      </c>
      <c r="DT63" s="87">
        <v>19.185758999910799</v>
      </c>
      <c r="DU63" s="87">
        <v>19.185758999910799</v>
      </c>
      <c r="DV63" s="87">
        <v>19.185758999910799</v>
      </c>
      <c r="DW63" s="87">
        <v>19.185758999910799</v>
      </c>
      <c r="DX63" s="87">
        <v>19.185758999910799</v>
      </c>
      <c r="DY63" s="87">
        <v>19.185758999910799</v>
      </c>
      <c r="DZ63" s="87">
        <v>19.185758999910799</v>
      </c>
      <c r="EA63" s="159"/>
      <c r="EB63" s="160"/>
      <c r="EC63" s="160"/>
      <c r="ED63" s="160"/>
      <c r="EE63" s="160"/>
      <c r="EF63" s="160"/>
      <c r="EG63" s="160"/>
      <c r="EH63" s="160"/>
      <c r="EI63" s="160"/>
      <c r="EJ63" s="160"/>
      <c r="EK63" s="160"/>
      <c r="EL63" s="160"/>
      <c r="EM63" s="160"/>
      <c r="EN63" s="160"/>
      <c r="EO63" s="160"/>
      <c r="EP63" s="160"/>
      <c r="EQ63" s="160"/>
      <c r="ER63" s="160"/>
      <c r="ES63" s="160"/>
      <c r="ET63" s="160"/>
      <c r="EU63" s="160"/>
      <c r="EV63" s="160"/>
      <c r="EW63" s="160"/>
      <c r="EX63" s="160"/>
      <c r="EY63" s="160"/>
      <c r="EZ63" s="160"/>
      <c r="FA63" s="160"/>
      <c r="FB63" s="160"/>
      <c r="FC63" s="160"/>
      <c r="FD63" s="160"/>
      <c r="FE63" s="161"/>
    </row>
    <row r="64" spans="1:161" s="29" customFormat="1" ht="30" customHeight="1" x14ac:dyDescent="0.25">
      <c r="A64" s="112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4"/>
      <c r="W64" s="112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4"/>
      <c r="AS64" s="150" t="s">
        <v>70</v>
      </c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2"/>
      <c r="BQ64" s="84">
        <v>6.8029999999999999</v>
      </c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6"/>
      <c r="CT64" s="31">
        <v>19.185758999910799</v>
      </c>
      <c r="CU64" s="31">
        <v>19.185758999910799</v>
      </c>
      <c r="CV64" s="87">
        <f t="shared" si="0"/>
        <v>6.8029999999999999</v>
      </c>
      <c r="CW64" s="87">
        <v>19.185758999910799</v>
      </c>
      <c r="CX64" s="87">
        <v>19.185758999910799</v>
      </c>
      <c r="CY64" s="87">
        <v>19.185758999910799</v>
      </c>
      <c r="CZ64" s="87">
        <v>19.185758999910799</v>
      </c>
      <c r="DA64" s="87">
        <v>19.185758999910799</v>
      </c>
      <c r="DB64" s="87">
        <v>19.185758999910799</v>
      </c>
      <c r="DC64" s="87">
        <v>19.185758999910799</v>
      </c>
      <c r="DD64" s="87">
        <v>19.185758999910799</v>
      </c>
      <c r="DE64" s="87">
        <v>19.185758999910799</v>
      </c>
      <c r="DF64" s="87">
        <v>19.185758999910799</v>
      </c>
      <c r="DG64" s="87">
        <v>19.185758999910799</v>
      </c>
      <c r="DH64" s="87">
        <v>19.185758999910799</v>
      </c>
      <c r="DI64" s="87">
        <v>19.185758999910799</v>
      </c>
      <c r="DJ64" s="87">
        <v>19.185758999910799</v>
      </c>
      <c r="DK64" s="87">
        <v>19.185758999910799</v>
      </c>
      <c r="DL64" s="87">
        <v>19.185758999910799</v>
      </c>
      <c r="DM64" s="87">
        <v>19.185758999910799</v>
      </c>
      <c r="DN64" s="87">
        <v>19.185758999910799</v>
      </c>
      <c r="DO64" s="87">
        <v>19.185758999910799</v>
      </c>
      <c r="DP64" s="87">
        <v>19.185758999910799</v>
      </c>
      <c r="DQ64" s="87">
        <v>19.185758999910799</v>
      </c>
      <c r="DR64" s="87">
        <v>19.185758999910799</v>
      </c>
      <c r="DS64" s="87">
        <v>19.185758999910799</v>
      </c>
      <c r="DT64" s="87">
        <v>19.185758999910799</v>
      </c>
      <c r="DU64" s="87">
        <v>19.185758999910799</v>
      </c>
      <c r="DV64" s="87">
        <v>19.185758999910799</v>
      </c>
      <c r="DW64" s="87">
        <v>19.185758999910799</v>
      </c>
      <c r="DX64" s="87">
        <v>19.185758999910799</v>
      </c>
      <c r="DY64" s="87">
        <v>19.185758999910799</v>
      </c>
      <c r="DZ64" s="87">
        <v>19.185758999910799</v>
      </c>
      <c r="EA64" s="162"/>
      <c r="EB64" s="163"/>
      <c r="EC64" s="163"/>
      <c r="ED64" s="163"/>
      <c r="EE64" s="163"/>
      <c r="EF64" s="163"/>
      <c r="EG64" s="163"/>
      <c r="EH64" s="163"/>
      <c r="EI64" s="163"/>
      <c r="EJ64" s="163"/>
      <c r="EK64" s="163"/>
      <c r="EL64" s="163"/>
      <c r="EM64" s="163"/>
      <c r="EN64" s="163"/>
      <c r="EO64" s="163"/>
      <c r="EP64" s="163"/>
      <c r="EQ64" s="163"/>
      <c r="ER64" s="163"/>
      <c r="ES64" s="163"/>
      <c r="ET64" s="163"/>
      <c r="EU64" s="163"/>
      <c r="EV64" s="163"/>
      <c r="EW64" s="163"/>
      <c r="EX64" s="163"/>
      <c r="EY64" s="163"/>
      <c r="EZ64" s="163"/>
      <c r="FA64" s="163"/>
      <c r="FB64" s="163"/>
      <c r="FC64" s="163"/>
      <c r="FD64" s="163"/>
      <c r="FE64" s="164"/>
    </row>
    <row r="65" spans="1:164" s="27" customFormat="1" x14ac:dyDescent="0.25">
      <c r="A65" s="32"/>
      <c r="B65" s="80" t="s">
        <v>71</v>
      </c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1"/>
      <c r="W65" s="33"/>
      <c r="X65" s="82" t="s">
        <v>72</v>
      </c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3"/>
      <c r="AS65" s="34"/>
      <c r="AT65" s="82" t="s">
        <v>72</v>
      </c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3"/>
      <c r="BQ65" s="84">
        <f>BQ55+BQ56+BQ57+BQ58+BQ59+BQ60+BQ61+BQ62+BQ63+BQ64</f>
        <v>173.08637999999996</v>
      </c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6"/>
      <c r="CT65" s="31"/>
      <c r="CU65" s="31"/>
      <c r="CV65" s="87">
        <f>CV55+CV56+CV57+CV58+CV59+CV60+CV61+CV62+CV63+CV64</f>
        <v>173.08637999999996</v>
      </c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73" t="s">
        <v>72</v>
      </c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</row>
    <row r="67" spans="1:164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FH67" s="6" t="s">
        <v>73</v>
      </c>
    </row>
    <row r="68" spans="1:164" s="7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8"/>
    </row>
    <row r="69" spans="1:164" s="47" customFormat="1" ht="97.5" customHeight="1" x14ac:dyDescent="0.25">
      <c r="A69" s="126" t="s">
        <v>74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  <c r="EF69" s="127"/>
      <c r="EG69" s="127"/>
      <c r="EH69" s="127"/>
      <c r="EI69" s="127"/>
      <c r="EJ69" s="127"/>
      <c r="EK69" s="127"/>
      <c r="EL69" s="127"/>
      <c r="EM69" s="127"/>
      <c r="EN69" s="127"/>
      <c r="EO69" s="127"/>
      <c r="EP69" s="127"/>
      <c r="EQ69" s="127"/>
      <c r="ER69" s="127"/>
      <c r="ES69" s="127"/>
      <c r="ET69" s="127"/>
      <c r="EU69" s="127"/>
      <c r="EV69" s="127"/>
      <c r="EW69" s="127"/>
      <c r="EX69" s="127"/>
      <c r="EY69" s="127"/>
      <c r="EZ69" s="127"/>
      <c r="FA69" s="127"/>
      <c r="FB69" s="127"/>
      <c r="FC69" s="127"/>
      <c r="FD69" s="127"/>
      <c r="FE69" s="127"/>
      <c r="FF69" s="127"/>
      <c r="FG69" s="127"/>
      <c r="FH69" s="127"/>
    </row>
    <row r="70" spans="1:164" s="47" customFormat="1" ht="15.75" x14ac:dyDescent="0.25">
      <c r="DC70" s="26"/>
    </row>
    <row r="71" spans="1:164" s="35" customFormat="1" ht="141" customHeight="1" x14ac:dyDescent="0.25">
      <c r="A71" s="149" t="s">
        <v>75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 t="s">
        <v>76</v>
      </c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 t="s">
        <v>77</v>
      </c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 t="s">
        <v>78</v>
      </c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 t="s">
        <v>79</v>
      </c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 t="s">
        <v>80</v>
      </c>
      <c r="CL71" s="149"/>
      <c r="CM71" s="149"/>
      <c r="CN71" s="149"/>
      <c r="CO71" s="149"/>
      <c r="CP71" s="149"/>
      <c r="CQ71" s="149"/>
      <c r="CR71" s="149"/>
      <c r="CS71" s="149"/>
      <c r="CT71" s="149"/>
      <c r="CU71" s="149"/>
      <c r="CV71" s="149"/>
      <c r="CW71" s="149"/>
      <c r="CX71" s="149"/>
      <c r="CY71" s="149"/>
      <c r="CZ71" s="149" t="s">
        <v>81</v>
      </c>
      <c r="DA71" s="149"/>
      <c r="DB71" s="149"/>
      <c r="DC71" s="149"/>
      <c r="DD71" s="149"/>
      <c r="DE71" s="149"/>
      <c r="DF71" s="149"/>
      <c r="DG71" s="149"/>
      <c r="DH71" s="149"/>
      <c r="DI71" s="149"/>
      <c r="DJ71" s="149"/>
      <c r="DK71" s="149"/>
      <c r="DL71" s="149"/>
      <c r="DM71" s="149"/>
      <c r="DN71" s="149"/>
      <c r="DO71" s="149"/>
      <c r="DP71" s="149"/>
      <c r="DQ71" s="149"/>
      <c r="DR71" s="149"/>
      <c r="DS71" s="149"/>
      <c r="DT71" s="149"/>
      <c r="DU71" s="149"/>
      <c r="DV71" s="149"/>
      <c r="DW71" s="149"/>
      <c r="DX71" s="149"/>
      <c r="DY71" s="149" t="s">
        <v>82</v>
      </c>
      <c r="DZ71" s="149"/>
      <c r="EA71" s="149"/>
      <c r="EB71" s="149"/>
      <c r="EC71" s="149"/>
      <c r="ED71" s="149"/>
      <c r="EE71" s="149"/>
      <c r="EF71" s="149"/>
      <c r="EG71" s="149"/>
      <c r="EH71" s="149"/>
      <c r="EI71" s="149"/>
      <c r="EJ71" s="149"/>
      <c r="EK71" s="149"/>
      <c r="EL71" s="149"/>
      <c r="EM71" s="149"/>
      <c r="EN71" s="149"/>
      <c r="EO71" s="149"/>
      <c r="EP71" s="149"/>
      <c r="EQ71" s="149"/>
      <c r="ER71" s="149"/>
      <c r="ES71" s="149"/>
      <c r="ET71" s="149"/>
      <c r="EU71" s="149"/>
      <c r="EV71" s="149"/>
      <c r="EW71" s="149"/>
      <c r="EX71" s="149"/>
      <c r="EY71" s="149"/>
      <c r="EZ71" s="149"/>
      <c r="FA71" s="149"/>
      <c r="FB71" s="149"/>
      <c r="FC71" s="149"/>
      <c r="FD71" s="149"/>
      <c r="FE71" s="149"/>
      <c r="FF71" s="149"/>
      <c r="FG71" s="149"/>
      <c r="FH71" s="149"/>
    </row>
    <row r="72" spans="1:164" s="35" customFormat="1" ht="12" customHeight="1" x14ac:dyDescent="0.2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0"/>
      <c r="BM72" s="130"/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30"/>
      <c r="CY72" s="130"/>
      <c r="CZ72" s="144"/>
      <c r="DA72" s="144"/>
      <c r="DB72" s="144"/>
      <c r="DC72" s="144"/>
      <c r="DD72" s="144"/>
      <c r="DE72" s="144"/>
      <c r="DF72" s="144"/>
      <c r="DG72" s="144"/>
      <c r="DH72" s="144"/>
      <c r="DI72" s="144"/>
      <c r="DJ72" s="144"/>
      <c r="DK72" s="144"/>
      <c r="DL72" s="144"/>
      <c r="DM72" s="144"/>
      <c r="DN72" s="144"/>
      <c r="DO72" s="144"/>
      <c r="DP72" s="144"/>
      <c r="DQ72" s="144"/>
      <c r="DR72" s="144"/>
      <c r="DS72" s="144"/>
      <c r="DT72" s="144"/>
      <c r="DU72" s="144"/>
      <c r="DV72" s="144"/>
      <c r="DW72" s="144"/>
      <c r="DX72" s="144"/>
      <c r="DY72" s="145" t="s">
        <v>83</v>
      </c>
      <c r="DZ72" s="146"/>
      <c r="EA72" s="146"/>
      <c r="EB72" s="146"/>
      <c r="EC72" s="146"/>
      <c r="ED72" s="146"/>
      <c r="EE72" s="146"/>
      <c r="EF72" s="146"/>
      <c r="EG72" s="146"/>
      <c r="EH72" s="146"/>
      <c r="EI72" s="146"/>
      <c r="EJ72" s="147"/>
      <c r="EK72" s="145" t="s">
        <v>84</v>
      </c>
      <c r="EL72" s="146"/>
      <c r="EM72" s="146"/>
      <c r="EN72" s="146"/>
      <c r="EO72" s="146"/>
      <c r="EP72" s="146"/>
      <c r="EQ72" s="146"/>
      <c r="ER72" s="146"/>
      <c r="ES72" s="146"/>
      <c r="ET72" s="146"/>
      <c r="EU72" s="146"/>
      <c r="EV72" s="147"/>
      <c r="EW72" s="145" t="s">
        <v>85</v>
      </c>
      <c r="EX72" s="146"/>
      <c r="EY72" s="146"/>
      <c r="EZ72" s="146"/>
      <c r="FA72" s="146"/>
      <c r="FB72" s="146"/>
      <c r="FC72" s="146"/>
      <c r="FD72" s="146"/>
      <c r="FE72" s="146"/>
      <c r="FF72" s="146"/>
      <c r="FG72" s="146"/>
      <c r="FH72" s="147"/>
    </row>
    <row r="73" spans="1:164" s="36" customFormat="1" ht="12.75" x14ac:dyDescent="0.25">
      <c r="A73" s="140">
        <v>1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>
        <v>2</v>
      </c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>
        <v>3</v>
      </c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>
        <v>4</v>
      </c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>
        <v>5</v>
      </c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>
        <v>6</v>
      </c>
      <c r="CL73" s="140"/>
      <c r="CM73" s="140"/>
      <c r="CN73" s="140"/>
      <c r="CO73" s="140"/>
      <c r="CP73" s="140"/>
      <c r="CQ73" s="140"/>
      <c r="CR73" s="140"/>
      <c r="CS73" s="140"/>
      <c r="CT73" s="140"/>
      <c r="CU73" s="140"/>
      <c r="CV73" s="140"/>
      <c r="CW73" s="140"/>
      <c r="CX73" s="140"/>
      <c r="CY73" s="140"/>
      <c r="CZ73" s="140">
        <v>7</v>
      </c>
      <c r="DA73" s="140"/>
      <c r="DB73" s="140"/>
      <c r="DC73" s="140"/>
      <c r="DD73" s="140"/>
      <c r="DE73" s="140"/>
      <c r="DF73" s="140"/>
      <c r="DG73" s="140"/>
      <c r="DH73" s="140"/>
      <c r="DI73" s="140"/>
      <c r="DJ73" s="140"/>
      <c r="DK73" s="140"/>
      <c r="DL73" s="140"/>
      <c r="DM73" s="140"/>
      <c r="DN73" s="140"/>
      <c r="DO73" s="140"/>
      <c r="DP73" s="140"/>
      <c r="DQ73" s="140"/>
      <c r="DR73" s="140"/>
      <c r="DS73" s="140"/>
      <c r="DT73" s="140"/>
      <c r="DU73" s="140"/>
      <c r="DV73" s="140"/>
      <c r="DW73" s="140"/>
      <c r="DX73" s="140"/>
      <c r="DY73" s="141">
        <v>8</v>
      </c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3"/>
      <c r="EK73" s="141">
        <v>9</v>
      </c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3"/>
      <c r="EW73" s="141">
        <v>10</v>
      </c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3"/>
    </row>
    <row r="74" spans="1:164" s="35" customFormat="1" ht="27" customHeight="1" x14ac:dyDescent="0.25">
      <c r="A74" s="131" t="s">
        <v>86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3"/>
      <c r="R74" s="148" t="s">
        <v>87</v>
      </c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30">
        <v>50</v>
      </c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>
        <v>25</v>
      </c>
      <c r="BD74" s="130"/>
      <c r="BE74" s="130"/>
      <c r="BF74" s="130"/>
      <c r="BG74" s="130"/>
      <c r="BH74" s="130"/>
      <c r="BI74" s="130"/>
      <c r="BJ74" s="130"/>
      <c r="BK74" s="130"/>
      <c r="BL74" s="130"/>
      <c r="BM74" s="130"/>
      <c r="BN74" s="130"/>
      <c r="BO74" s="130"/>
      <c r="BP74" s="130"/>
      <c r="BQ74" s="130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>
        <f t="shared" ref="CK74:CK80" si="4">AL74-BC74</f>
        <v>25</v>
      </c>
      <c r="CL74" s="130"/>
      <c r="CM74" s="130"/>
      <c r="CN74" s="130"/>
      <c r="CO74" s="130"/>
      <c r="CP74" s="130"/>
      <c r="CQ74" s="130"/>
      <c r="CR74" s="130"/>
      <c r="CS74" s="130"/>
      <c r="CT74" s="130"/>
      <c r="CU74" s="130"/>
      <c r="CV74" s="130"/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/>
      <c r="DR74" s="130"/>
      <c r="DS74" s="130"/>
      <c r="DT74" s="130"/>
      <c r="DU74" s="130"/>
      <c r="DV74" s="130"/>
      <c r="DW74" s="130"/>
      <c r="DX74" s="130"/>
      <c r="DY74" s="120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2"/>
      <c r="EK74" s="120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2"/>
      <c r="EW74" s="123"/>
      <c r="EX74" s="124"/>
      <c r="EY74" s="124"/>
      <c r="EZ74" s="124"/>
      <c r="FA74" s="124"/>
      <c r="FB74" s="124"/>
      <c r="FC74" s="124"/>
      <c r="FD74" s="124"/>
      <c r="FE74" s="124"/>
      <c r="FF74" s="124"/>
      <c r="FG74" s="124"/>
      <c r="FH74" s="125"/>
    </row>
    <row r="75" spans="1:164" s="35" customFormat="1" ht="27" customHeight="1" x14ac:dyDescent="0.25">
      <c r="A75" s="137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9"/>
      <c r="R75" s="148" t="s">
        <v>88</v>
      </c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30">
        <v>9</v>
      </c>
      <c r="AM75" s="130"/>
      <c r="AN75" s="130"/>
      <c r="AO75" s="130"/>
      <c r="AP75" s="130"/>
      <c r="AQ75" s="130"/>
      <c r="AR75" s="130"/>
      <c r="AS75" s="130"/>
      <c r="AT75" s="130"/>
      <c r="AU75" s="130"/>
      <c r="AV75" s="130"/>
      <c r="AW75" s="130"/>
      <c r="AX75" s="130"/>
      <c r="AY75" s="130"/>
      <c r="AZ75" s="130"/>
      <c r="BA75" s="130"/>
      <c r="BB75" s="130"/>
      <c r="BC75" s="130">
        <v>2.4</v>
      </c>
      <c r="BD75" s="130"/>
      <c r="BE75" s="130"/>
      <c r="BF75" s="130"/>
      <c r="BG75" s="130"/>
      <c r="BH75" s="130"/>
      <c r="BI75" s="130"/>
      <c r="BJ75" s="130"/>
      <c r="BK75" s="130"/>
      <c r="BL75" s="130"/>
      <c r="BM75" s="130"/>
      <c r="BN75" s="130"/>
      <c r="BO75" s="130"/>
      <c r="BP75" s="130"/>
      <c r="BQ75" s="130"/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>
        <f t="shared" si="4"/>
        <v>6.6</v>
      </c>
      <c r="CL75" s="130"/>
      <c r="CM75" s="130"/>
      <c r="CN75" s="130"/>
      <c r="CO75" s="130"/>
      <c r="CP75" s="130"/>
      <c r="CQ75" s="130"/>
      <c r="CR75" s="130"/>
      <c r="CS75" s="130"/>
      <c r="CT75" s="130"/>
      <c r="CU75" s="130"/>
      <c r="CV75" s="130"/>
      <c r="CW75" s="130"/>
      <c r="CX75" s="130"/>
      <c r="CY75" s="130"/>
      <c r="CZ75" s="130"/>
      <c r="DA75" s="130"/>
      <c r="DB75" s="130"/>
      <c r="DC75" s="130"/>
      <c r="DD75" s="130"/>
      <c r="DE75" s="130"/>
      <c r="DF75" s="130"/>
      <c r="DG75" s="130"/>
      <c r="DH75" s="130"/>
      <c r="DI75" s="130"/>
      <c r="DJ75" s="130"/>
      <c r="DK75" s="130"/>
      <c r="DL75" s="130"/>
      <c r="DM75" s="130"/>
      <c r="DN75" s="130"/>
      <c r="DO75" s="130"/>
      <c r="DP75" s="130"/>
      <c r="DQ75" s="130"/>
      <c r="DR75" s="130"/>
      <c r="DS75" s="130"/>
      <c r="DT75" s="130"/>
      <c r="DU75" s="130"/>
      <c r="DV75" s="130"/>
      <c r="DW75" s="130"/>
      <c r="DX75" s="130"/>
      <c r="DY75" s="120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2"/>
      <c r="EK75" s="120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2"/>
      <c r="EW75" s="123"/>
      <c r="EX75" s="124"/>
      <c r="EY75" s="124"/>
      <c r="EZ75" s="124"/>
      <c r="FA75" s="124"/>
      <c r="FB75" s="124"/>
      <c r="FC75" s="124"/>
      <c r="FD75" s="124"/>
      <c r="FE75" s="124"/>
      <c r="FF75" s="124"/>
      <c r="FG75" s="124"/>
      <c r="FH75" s="125"/>
    </row>
    <row r="76" spans="1:164" s="35" customFormat="1" ht="24" customHeight="1" x14ac:dyDescent="0.25">
      <c r="A76" s="131" t="s">
        <v>89</v>
      </c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3"/>
      <c r="R76" s="129" t="s">
        <v>90</v>
      </c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30">
        <v>4.5999999999999996</v>
      </c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0">
        <v>0.9</v>
      </c>
      <c r="BD76" s="130"/>
      <c r="BE76" s="130"/>
      <c r="BF76" s="130"/>
      <c r="BG76" s="130"/>
      <c r="BH76" s="130"/>
      <c r="BI76" s="130"/>
      <c r="BJ76" s="130"/>
      <c r="BK76" s="130"/>
      <c r="BL76" s="130"/>
      <c r="BM76" s="130"/>
      <c r="BN76" s="130"/>
      <c r="BO76" s="130"/>
      <c r="BP76" s="130"/>
      <c r="BQ76" s="130"/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>
        <f t="shared" si="4"/>
        <v>3.6999999999999997</v>
      </c>
      <c r="CL76" s="130"/>
      <c r="CM76" s="130"/>
      <c r="CN76" s="130"/>
      <c r="CO76" s="130"/>
      <c r="CP76" s="130"/>
      <c r="CQ76" s="130"/>
      <c r="CR76" s="130"/>
      <c r="CS76" s="130"/>
      <c r="CT76" s="130"/>
      <c r="CU76" s="130"/>
      <c r="CV76" s="130"/>
      <c r="CW76" s="130"/>
      <c r="CX76" s="130"/>
      <c r="CY76" s="130"/>
      <c r="CZ76" s="130"/>
      <c r="DA76" s="130"/>
      <c r="DB76" s="130"/>
      <c r="DC76" s="130"/>
      <c r="DD76" s="130"/>
      <c r="DE76" s="130"/>
      <c r="DF76" s="130"/>
      <c r="DG76" s="130"/>
      <c r="DH76" s="130"/>
      <c r="DI76" s="130"/>
      <c r="DJ76" s="130"/>
      <c r="DK76" s="130"/>
      <c r="DL76" s="130"/>
      <c r="DM76" s="130"/>
      <c r="DN76" s="130"/>
      <c r="DO76" s="130"/>
      <c r="DP76" s="130"/>
      <c r="DQ76" s="130"/>
      <c r="DR76" s="130"/>
      <c r="DS76" s="130"/>
      <c r="DT76" s="130"/>
      <c r="DU76" s="130"/>
      <c r="DV76" s="130"/>
      <c r="DW76" s="130"/>
      <c r="DX76" s="130"/>
      <c r="DY76" s="120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2"/>
      <c r="EK76" s="120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2"/>
      <c r="EW76" s="123"/>
      <c r="EX76" s="124"/>
      <c r="EY76" s="124"/>
      <c r="EZ76" s="124"/>
      <c r="FA76" s="124"/>
      <c r="FB76" s="124"/>
      <c r="FC76" s="124"/>
      <c r="FD76" s="124"/>
      <c r="FE76" s="124"/>
      <c r="FF76" s="124"/>
      <c r="FG76" s="124"/>
      <c r="FH76" s="125"/>
    </row>
    <row r="77" spans="1:164" s="35" customFormat="1" ht="24" customHeight="1" x14ac:dyDescent="0.25">
      <c r="A77" s="134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6"/>
      <c r="R77" s="129" t="s">
        <v>91</v>
      </c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30">
        <v>70</v>
      </c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>
        <v>1.1000000000000001</v>
      </c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>
        <f t="shared" si="4"/>
        <v>68.900000000000006</v>
      </c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  <c r="DD77" s="130"/>
      <c r="DE77" s="130"/>
      <c r="DF77" s="130"/>
      <c r="DG77" s="130"/>
      <c r="DH77" s="130"/>
      <c r="DI77" s="130"/>
      <c r="DJ77" s="130"/>
      <c r="DK77" s="130"/>
      <c r="DL77" s="130"/>
      <c r="DM77" s="130"/>
      <c r="DN77" s="130"/>
      <c r="DO77" s="130"/>
      <c r="DP77" s="130"/>
      <c r="DQ77" s="130"/>
      <c r="DR77" s="130"/>
      <c r="DS77" s="130"/>
      <c r="DT77" s="130"/>
      <c r="DU77" s="130"/>
      <c r="DV77" s="130"/>
      <c r="DW77" s="130"/>
      <c r="DX77" s="130"/>
      <c r="DY77" s="120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2"/>
      <c r="EK77" s="120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2"/>
      <c r="EW77" s="123"/>
      <c r="EX77" s="124"/>
      <c r="EY77" s="124"/>
      <c r="EZ77" s="124"/>
      <c r="FA77" s="124"/>
      <c r="FB77" s="124"/>
      <c r="FC77" s="124"/>
      <c r="FD77" s="124"/>
      <c r="FE77" s="124"/>
      <c r="FF77" s="124"/>
      <c r="FG77" s="124"/>
      <c r="FH77" s="125"/>
    </row>
    <row r="78" spans="1:164" s="35" customFormat="1" ht="24" customHeight="1" x14ac:dyDescent="0.25">
      <c r="A78" s="134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6"/>
      <c r="R78" s="129" t="s">
        <v>92</v>
      </c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30">
        <v>4.78</v>
      </c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>
        <v>0.6</v>
      </c>
      <c r="BD78" s="130"/>
      <c r="BE78" s="130"/>
      <c r="BF78" s="130"/>
      <c r="BG78" s="130"/>
      <c r="BH78" s="130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/>
      <c r="CA78" s="130"/>
      <c r="CB78" s="130"/>
      <c r="CC78" s="130"/>
      <c r="CD78" s="130"/>
      <c r="CE78" s="130"/>
      <c r="CF78" s="130"/>
      <c r="CG78" s="130"/>
      <c r="CH78" s="130"/>
      <c r="CI78" s="130"/>
      <c r="CJ78" s="130"/>
      <c r="CK78" s="130">
        <f t="shared" si="4"/>
        <v>4.1800000000000006</v>
      </c>
      <c r="CL78" s="130"/>
      <c r="CM78" s="130"/>
      <c r="CN78" s="130"/>
      <c r="CO78" s="130"/>
      <c r="CP78" s="130"/>
      <c r="CQ78" s="130"/>
      <c r="CR78" s="130"/>
      <c r="CS78" s="130"/>
      <c r="CT78" s="130"/>
      <c r="CU78" s="130"/>
      <c r="CV78" s="130"/>
      <c r="CW78" s="130"/>
      <c r="CX78" s="130"/>
      <c r="CY78" s="130"/>
      <c r="CZ78" s="130"/>
      <c r="DA78" s="130"/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130"/>
      <c r="DM78" s="130"/>
      <c r="DN78" s="130"/>
      <c r="DO78" s="130"/>
      <c r="DP78" s="130"/>
      <c r="DQ78" s="130"/>
      <c r="DR78" s="130"/>
      <c r="DS78" s="130"/>
      <c r="DT78" s="130"/>
      <c r="DU78" s="130"/>
      <c r="DV78" s="130"/>
      <c r="DW78" s="130"/>
      <c r="DX78" s="130"/>
      <c r="DY78" s="120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2"/>
      <c r="EK78" s="120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2"/>
      <c r="EW78" s="123"/>
      <c r="EX78" s="124"/>
      <c r="EY78" s="124"/>
      <c r="EZ78" s="124"/>
      <c r="FA78" s="124"/>
      <c r="FB78" s="124"/>
      <c r="FC78" s="124"/>
      <c r="FD78" s="124"/>
      <c r="FE78" s="124"/>
      <c r="FF78" s="124"/>
      <c r="FG78" s="124"/>
      <c r="FH78" s="125"/>
    </row>
    <row r="79" spans="1:164" s="35" customFormat="1" ht="24" customHeight="1" x14ac:dyDescent="0.25">
      <c r="A79" s="134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6"/>
      <c r="R79" s="129" t="s">
        <v>93</v>
      </c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30">
        <v>150</v>
      </c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>
        <v>44.4</v>
      </c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/>
      <c r="CC79" s="130"/>
      <c r="CD79" s="130"/>
      <c r="CE79" s="130"/>
      <c r="CF79" s="130"/>
      <c r="CG79" s="130"/>
      <c r="CH79" s="130"/>
      <c r="CI79" s="130"/>
      <c r="CJ79" s="130"/>
      <c r="CK79" s="130">
        <f t="shared" si="4"/>
        <v>105.6</v>
      </c>
      <c r="CL79" s="130"/>
      <c r="CM79" s="130"/>
      <c r="CN79" s="130"/>
      <c r="CO79" s="130"/>
      <c r="CP79" s="130"/>
      <c r="CQ79" s="130"/>
      <c r="CR79" s="130"/>
      <c r="CS79" s="130"/>
      <c r="CT79" s="130"/>
      <c r="CU79" s="130"/>
      <c r="CV79" s="130"/>
      <c r="CW79" s="130"/>
      <c r="CX79" s="130"/>
      <c r="CY79" s="130"/>
      <c r="CZ79" s="130"/>
      <c r="DA79" s="130"/>
      <c r="DB79" s="130"/>
      <c r="DC79" s="130"/>
      <c r="DD79" s="130"/>
      <c r="DE79" s="130"/>
      <c r="DF79" s="130"/>
      <c r="DG79" s="130"/>
      <c r="DH79" s="130"/>
      <c r="DI79" s="130"/>
      <c r="DJ79" s="130"/>
      <c r="DK79" s="130"/>
      <c r="DL79" s="130"/>
      <c r="DM79" s="130"/>
      <c r="DN79" s="130"/>
      <c r="DO79" s="130"/>
      <c r="DP79" s="130"/>
      <c r="DQ79" s="130"/>
      <c r="DR79" s="130"/>
      <c r="DS79" s="130"/>
      <c r="DT79" s="130"/>
      <c r="DU79" s="130"/>
      <c r="DV79" s="130"/>
      <c r="DW79" s="130"/>
      <c r="DX79" s="130"/>
      <c r="DY79" s="120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2"/>
      <c r="EK79" s="120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2"/>
      <c r="EW79" s="123"/>
      <c r="EX79" s="124"/>
      <c r="EY79" s="124"/>
      <c r="EZ79" s="124"/>
      <c r="FA79" s="124"/>
      <c r="FB79" s="124"/>
      <c r="FC79" s="124"/>
      <c r="FD79" s="124"/>
      <c r="FE79" s="124"/>
      <c r="FF79" s="124"/>
      <c r="FG79" s="124"/>
      <c r="FH79" s="125"/>
    </row>
    <row r="80" spans="1:164" s="35" customFormat="1" ht="18" customHeight="1" x14ac:dyDescent="0.25">
      <c r="A80" s="137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9"/>
      <c r="R80" s="129" t="s">
        <v>94</v>
      </c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30">
        <v>160</v>
      </c>
      <c r="AM80" s="130"/>
      <c r="AN80" s="130"/>
      <c r="AO80" s="130"/>
      <c r="AP80" s="130"/>
      <c r="AQ80" s="130"/>
      <c r="AR80" s="130"/>
      <c r="AS80" s="130"/>
      <c r="AT80" s="130"/>
      <c r="AU80" s="130"/>
      <c r="AV80" s="130"/>
      <c r="AW80" s="130"/>
      <c r="AX80" s="130"/>
      <c r="AY80" s="130"/>
      <c r="AZ80" s="130"/>
      <c r="BA80" s="130"/>
      <c r="BB80" s="130"/>
      <c r="BC80" s="130">
        <v>160</v>
      </c>
      <c r="BD80" s="130"/>
      <c r="BE80" s="130"/>
      <c r="BF80" s="130"/>
      <c r="BG80" s="130"/>
      <c r="BH80" s="130"/>
      <c r="BI80" s="130"/>
      <c r="BJ80" s="130"/>
      <c r="BK80" s="130"/>
      <c r="BL80" s="130"/>
      <c r="BM80" s="130"/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>
        <f t="shared" si="4"/>
        <v>0</v>
      </c>
      <c r="CL80" s="130"/>
      <c r="CM80" s="130"/>
      <c r="CN80" s="130"/>
      <c r="CO80" s="130"/>
      <c r="CP80" s="130"/>
      <c r="CQ80" s="130"/>
      <c r="CR80" s="130"/>
      <c r="CS80" s="130"/>
      <c r="CT80" s="130"/>
      <c r="CU80" s="130"/>
      <c r="CV80" s="130"/>
      <c r="CW80" s="130"/>
      <c r="CX80" s="130"/>
      <c r="CY80" s="130"/>
      <c r="CZ80" s="130"/>
      <c r="DA80" s="130"/>
      <c r="DB80" s="130"/>
      <c r="DC80" s="130"/>
      <c r="DD80" s="130"/>
      <c r="DE80" s="130"/>
      <c r="DF80" s="130"/>
      <c r="DG80" s="130"/>
      <c r="DH80" s="130"/>
      <c r="DI80" s="130"/>
      <c r="DJ80" s="130"/>
      <c r="DK80" s="130"/>
      <c r="DL80" s="130"/>
      <c r="DM80" s="130"/>
      <c r="DN80" s="130"/>
      <c r="DO80" s="130"/>
      <c r="DP80" s="130"/>
      <c r="DQ80" s="130"/>
      <c r="DR80" s="130"/>
      <c r="DS80" s="130"/>
      <c r="DT80" s="130"/>
      <c r="DU80" s="130"/>
      <c r="DV80" s="130"/>
      <c r="DW80" s="130"/>
      <c r="DX80" s="130"/>
      <c r="DY80" s="120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2"/>
      <c r="EK80" s="120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2"/>
      <c r="EW80" s="123"/>
      <c r="EX80" s="124"/>
      <c r="EY80" s="124"/>
      <c r="EZ80" s="124"/>
      <c r="FA80" s="124"/>
      <c r="FB80" s="124"/>
      <c r="FC80" s="124"/>
      <c r="FD80" s="124"/>
      <c r="FE80" s="124"/>
      <c r="FF80" s="124"/>
      <c r="FG80" s="124"/>
      <c r="FH80" s="125"/>
    </row>
    <row r="82" spans="1:16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FG82" s="6" t="s">
        <v>95</v>
      </c>
    </row>
    <row r="83" spans="1:163" s="7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8"/>
    </row>
    <row r="84" spans="1:163" s="47" customFormat="1" ht="92.25" customHeight="1" x14ac:dyDescent="0.25">
      <c r="A84" s="126" t="s">
        <v>96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</row>
    <row r="85" spans="1:163" s="51" customFormat="1" ht="15.75" x14ac:dyDescent="0.25">
      <c r="AW85" s="128" t="s">
        <v>97</v>
      </c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28"/>
      <c r="BK85" s="128"/>
      <c r="BL85" s="128"/>
      <c r="BM85" s="128"/>
      <c r="BN85" s="128"/>
      <c r="BO85" s="128"/>
      <c r="BP85" s="128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</row>
    <row r="86" spans="1:163" s="10" customFormat="1" ht="15.75" x14ac:dyDescent="0.25">
      <c r="AW86" s="60" t="s">
        <v>4</v>
      </c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53"/>
      <c r="DM86" s="53"/>
      <c r="DN86" s="53"/>
      <c r="DO86" s="53"/>
      <c r="DP86" s="53"/>
      <c r="DQ86" s="53"/>
      <c r="DR86" s="53"/>
      <c r="DS86" s="53"/>
      <c r="DT86" s="53"/>
      <c r="DU86" s="53"/>
      <c r="DV86" s="53"/>
      <c r="DW86" s="20"/>
      <c r="DX86" s="20"/>
      <c r="DY86" s="20"/>
      <c r="DZ86" s="20"/>
      <c r="EA86" s="21"/>
      <c r="EB86" s="21"/>
      <c r="EC86" s="21"/>
      <c r="ED86" s="21"/>
      <c r="EE86" s="21"/>
      <c r="EF86" s="50"/>
      <c r="EG86" s="50"/>
      <c r="EH86" s="50"/>
      <c r="EI86" s="50"/>
      <c r="EJ86" s="51"/>
      <c r="EK86" s="51"/>
      <c r="EL86" s="51"/>
      <c r="EM86" s="51"/>
    </row>
    <row r="87" spans="1:163" s="10" customFormat="1" ht="15.75" x14ac:dyDescent="0.25">
      <c r="AR87" s="28"/>
      <c r="AS87" s="25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116" t="s">
        <v>56</v>
      </c>
      <c r="BI87" s="116"/>
      <c r="BJ87" s="116"/>
      <c r="BK87" s="116"/>
      <c r="BL87" s="116"/>
      <c r="BM87" s="116"/>
      <c r="BN87" s="116"/>
      <c r="BO87" s="116"/>
      <c r="BP87" s="116"/>
      <c r="BQ87" s="116"/>
      <c r="BR87" s="117" t="s">
        <v>141</v>
      </c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6">
        <v>20</v>
      </c>
      <c r="CK87" s="116"/>
      <c r="CL87" s="116"/>
      <c r="CM87" s="116"/>
      <c r="CN87" s="78" t="s">
        <v>6</v>
      </c>
      <c r="CO87" s="78"/>
      <c r="CP87" s="78"/>
      <c r="CQ87" s="78"/>
      <c r="CR87" s="118" t="s">
        <v>7</v>
      </c>
      <c r="CS87" s="118"/>
      <c r="CT87" s="118"/>
      <c r="CU87" s="118"/>
      <c r="CV87" s="118"/>
      <c r="CW87" s="118"/>
      <c r="CX87" s="118"/>
      <c r="CY87" s="118"/>
      <c r="DC87" s="12"/>
    </row>
    <row r="88" spans="1:163" s="51" customFormat="1" ht="15.75" x14ac:dyDescent="0.25">
      <c r="J88" s="119" t="s">
        <v>143</v>
      </c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49"/>
      <c r="V88" s="49"/>
      <c r="W88" s="49"/>
      <c r="X88" s="49"/>
      <c r="Y88" s="49" t="s">
        <v>98</v>
      </c>
      <c r="Z88" s="49"/>
      <c r="AA88" s="4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DC88" s="13"/>
    </row>
    <row r="89" spans="1:163" s="47" customFormat="1" ht="15.75" x14ac:dyDescent="0.25">
      <c r="DC89" s="26"/>
    </row>
    <row r="90" spans="1:163" s="37" customFormat="1" ht="82.5" customHeight="1" x14ac:dyDescent="0.25">
      <c r="A90" s="115" t="s">
        <v>99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 t="s">
        <v>100</v>
      </c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 t="s">
        <v>101</v>
      </c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 t="s">
        <v>102</v>
      </c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 t="s">
        <v>103</v>
      </c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 t="s">
        <v>104</v>
      </c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 t="s">
        <v>105</v>
      </c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</row>
    <row r="91" spans="1:163" s="29" customFormat="1" x14ac:dyDescent="0.25">
      <c r="A91" s="88">
        <v>1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>
        <v>2</v>
      </c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>
        <v>3</v>
      </c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>
        <v>4</v>
      </c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>
        <v>5</v>
      </c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88"/>
      <c r="DE91" s="88"/>
      <c r="DF91" s="88"/>
      <c r="DG91" s="88"/>
      <c r="DH91" s="88"/>
      <c r="DI91" s="88"/>
      <c r="DJ91" s="88"/>
      <c r="DK91" s="88"/>
      <c r="DL91" s="88"/>
      <c r="DM91" s="88"/>
      <c r="DN91" s="88">
        <v>6</v>
      </c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>
        <v>7</v>
      </c>
      <c r="EL91" s="88"/>
      <c r="EM91" s="88"/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88"/>
      <c r="FD91" s="88"/>
      <c r="FE91" s="88"/>
      <c r="FF91" s="88"/>
      <c r="FG91" s="88"/>
    </row>
    <row r="92" spans="1:163" s="29" customFormat="1" ht="21.75" customHeight="1" x14ac:dyDescent="0.25">
      <c r="A92" s="105" t="s">
        <v>87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6"/>
      <c r="AA92" s="106" t="s">
        <v>106</v>
      </c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8"/>
      <c r="BA92" s="97" t="s">
        <v>107</v>
      </c>
      <c r="BB92" s="97" t="s">
        <v>107</v>
      </c>
      <c r="BC92" s="97" t="s">
        <v>107</v>
      </c>
      <c r="BD92" s="97" t="s">
        <v>107</v>
      </c>
      <c r="BE92" s="97" t="s">
        <v>107</v>
      </c>
      <c r="BF92" s="97" t="s">
        <v>107</v>
      </c>
      <c r="BG92" s="97" t="s">
        <v>107</v>
      </c>
      <c r="BH92" s="97" t="s">
        <v>107</v>
      </c>
      <c r="BI92" s="97" t="s">
        <v>107</v>
      </c>
      <c r="BJ92" s="97" t="s">
        <v>107</v>
      </c>
      <c r="BK92" s="97" t="s">
        <v>107</v>
      </c>
      <c r="BL92" s="97" t="s">
        <v>107</v>
      </c>
      <c r="BM92" s="97" t="s">
        <v>107</v>
      </c>
      <c r="BN92" s="97" t="s">
        <v>107</v>
      </c>
      <c r="BO92" s="97" t="s">
        <v>107</v>
      </c>
      <c r="BP92" s="97" t="s">
        <v>107</v>
      </c>
      <c r="BQ92" s="97" t="s">
        <v>107</v>
      </c>
      <c r="BR92" s="97" t="s">
        <v>107</v>
      </c>
      <c r="BS92" s="97" t="s">
        <v>107</v>
      </c>
      <c r="BT92" s="97" t="s">
        <v>107</v>
      </c>
      <c r="BU92" s="97" t="s">
        <v>107</v>
      </c>
      <c r="BV92" s="97" t="s">
        <v>107</v>
      </c>
      <c r="BW92" s="97" t="s">
        <v>107</v>
      </c>
      <c r="BX92" s="73">
        <v>2</v>
      </c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3"/>
      <c r="CJ92" s="73"/>
      <c r="CK92" s="73"/>
      <c r="CL92" s="73"/>
      <c r="CM92" s="73"/>
      <c r="CN92" s="73"/>
      <c r="CO92" s="73"/>
      <c r="CP92" s="73"/>
      <c r="CQ92" s="73"/>
      <c r="CR92" s="87">
        <v>4.9240000000000004</v>
      </c>
      <c r="CS92" s="87">
        <v>8.3219999999999992</v>
      </c>
      <c r="CT92" s="87">
        <v>8.3219999999999992</v>
      </c>
      <c r="CU92" s="87">
        <v>8.3219999999999992</v>
      </c>
      <c r="CV92" s="87">
        <v>8.3219999999999992</v>
      </c>
      <c r="CW92" s="87">
        <v>8.3219999999999992</v>
      </c>
      <c r="CX92" s="87">
        <v>8.3219999999999992</v>
      </c>
      <c r="CY92" s="87">
        <v>8.3219999999999992</v>
      </c>
      <c r="CZ92" s="87">
        <v>8.3219999999999992</v>
      </c>
      <c r="DA92" s="87">
        <v>8.3219999999999992</v>
      </c>
      <c r="DB92" s="87">
        <v>8.3219999999999992</v>
      </c>
      <c r="DC92" s="87">
        <v>8.3219999999999992</v>
      </c>
      <c r="DD92" s="87">
        <v>8.3219999999999992</v>
      </c>
      <c r="DE92" s="87">
        <v>8.3219999999999992</v>
      </c>
      <c r="DF92" s="87">
        <v>8.3219999999999992</v>
      </c>
      <c r="DG92" s="87">
        <v>8.3219999999999992</v>
      </c>
      <c r="DH92" s="87">
        <v>8.3219999999999992</v>
      </c>
      <c r="DI92" s="87">
        <v>8.3219999999999992</v>
      </c>
      <c r="DJ92" s="87">
        <v>8.3219999999999992</v>
      </c>
      <c r="DK92" s="87">
        <v>8.3219999999999992</v>
      </c>
      <c r="DL92" s="87">
        <v>8.3219999999999992</v>
      </c>
      <c r="DM92" s="87">
        <v>8.3219999999999992</v>
      </c>
      <c r="DN92" s="87">
        <f>CR92</f>
        <v>4.9240000000000004</v>
      </c>
      <c r="DO92" s="87">
        <v>6.5537299999999998</v>
      </c>
      <c r="DP92" s="87">
        <v>6.5537299999999998</v>
      </c>
      <c r="DQ92" s="87">
        <v>6.5537299999999998</v>
      </c>
      <c r="DR92" s="87">
        <v>6.5537299999999998</v>
      </c>
      <c r="DS92" s="87">
        <v>6.5537299999999998</v>
      </c>
      <c r="DT92" s="87">
        <v>6.5537299999999998</v>
      </c>
      <c r="DU92" s="87">
        <v>6.5537299999999998</v>
      </c>
      <c r="DV92" s="87">
        <v>6.5537299999999998</v>
      </c>
      <c r="DW92" s="87">
        <v>6.5537299999999998</v>
      </c>
      <c r="DX92" s="87">
        <v>6.5537299999999998</v>
      </c>
      <c r="DY92" s="87">
        <v>6.5537299999999998</v>
      </c>
      <c r="DZ92" s="87">
        <v>6.5537299999999998</v>
      </c>
      <c r="EA92" s="87">
        <v>6.5537299999999998</v>
      </c>
      <c r="EB92" s="87">
        <v>6.5537299999999998</v>
      </c>
      <c r="EC92" s="87">
        <v>6.5537299999999998</v>
      </c>
      <c r="ED92" s="87">
        <v>6.5537299999999998</v>
      </c>
      <c r="EE92" s="87">
        <v>6.5537299999999998</v>
      </c>
      <c r="EF92" s="87">
        <v>6.5537299999999998</v>
      </c>
      <c r="EG92" s="87">
        <v>6.5537299999999998</v>
      </c>
      <c r="EH92" s="87">
        <v>6.5537299999999998</v>
      </c>
      <c r="EI92" s="87">
        <v>6.5537299999999998</v>
      </c>
      <c r="EJ92" s="87">
        <v>6.5537299999999998</v>
      </c>
      <c r="EK92" s="94">
        <v>35.233666666666664</v>
      </c>
      <c r="EL92" s="95"/>
      <c r="EM92" s="95"/>
      <c r="EN92" s="95"/>
      <c r="EO92" s="95"/>
      <c r="EP92" s="95"/>
      <c r="EQ92" s="95"/>
      <c r="ER92" s="95"/>
      <c r="ES92" s="95"/>
      <c r="ET92" s="95"/>
      <c r="EU92" s="95"/>
      <c r="EV92" s="95"/>
      <c r="EW92" s="95"/>
      <c r="EX92" s="95"/>
      <c r="EY92" s="95"/>
      <c r="EZ92" s="95"/>
      <c r="FA92" s="95"/>
      <c r="FB92" s="95"/>
      <c r="FC92" s="95"/>
      <c r="FD92" s="95"/>
      <c r="FE92" s="95"/>
      <c r="FF92" s="95"/>
      <c r="FG92" s="96"/>
    </row>
    <row r="93" spans="1:163" s="29" customFormat="1" ht="18.75" customHeight="1" x14ac:dyDescent="0.25">
      <c r="A93" s="98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100"/>
      <c r="AA93" s="109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1"/>
      <c r="BA93" s="97" t="s">
        <v>108</v>
      </c>
      <c r="BB93" s="97" t="s">
        <v>108</v>
      </c>
      <c r="BC93" s="97" t="s">
        <v>108</v>
      </c>
      <c r="BD93" s="97" t="s">
        <v>108</v>
      </c>
      <c r="BE93" s="97" t="s">
        <v>108</v>
      </c>
      <c r="BF93" s="97" t="s">
        <v>108</v>
      </c>
      <c r="BG93" s="97" t="s">
        <v>108</v>
      </c>
      <c r="BH93" s="97" t="s">
        <v>108</v>
      </c>
      <c r="BI93" s="97" t="s">
        <v>108</v>
      </c>
      <c r="BJ93" s="97" t="s">
        <v>108</v>
      </c>
      <c r="BK93" s="97" t="s">
        <v>108</v>
      </c>
      <c r="BL93" s="97" t="s">
        <v>108</v>
      </c>
      <c r="BM93" s="97" t="s">
        <v>108</v>
      </c>
      <c r="BN93" s="97" t="s">
        <v>108</v>
      </c>
      <c r="BO93" s="97" t="s">
        <v>108</v>
      </c>
      <c r="BP93" s="97" t="s">
        <v>108</v>
      </c>
      <c r="BQ93" s="97" t="s">
        <v>108</v>
      </c>
      <c r="BR93" s="97" t="s">
        <v>108</v>
      </c>
      <c r="BS93" s="97" t="s">
        <v>108</v>
      </c>
      <c r="BT93" s="97" t="s">
        <v>108</v>
      </c>
      <c r="BU93" s="97" t="s">
        <v>108</v>
      </c>
      <c r="BV93" s="97" t="s">
        <v>108</v>
      </c>
      <c r="BW93" s="97" t="s">
        <v>108</v>
      </c>
      <c r="BX93" s="73">
        <v>4</v>
      </c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3"/>
      <c r="CJ93" s="73"/>
      <c r="CK93" s="73"/>
      <c r="CL93" s="73"/>
      <c r="CM93" s="73"/>
      <c r="CN93" s="73"/>
      <c r="CO93" s="73"/>
      <c r="CP93" s="73"/>
      <c r="CQ93" s="73"/>
      <c r="CR93" s="87">
        <v>0.06</v>
      </c>
      <c r="CS93" s="87">
        <v>0.26900000000000002</v>
      </c>
      <c r="CT93" s="87">
        <v>0.26900000000000002</v>
      </c>
      <c r="CU93" s="87">
        <v>0.26900000000000002</v>
      </c>
      <c r="CV93" s="87">
        <v>0.26900000000000002</v>
      </c>
      <c r="CW93" s="87">
        <v>0.26900000000000002</v>
      </c>
      <c r="CX93" s="87">
        <v>0.26900000000000002</v>
      </c>
      <c r="CY93" s="87">
        <v>0.26900000000000002</v>
      </c>
      <c r="CZ93" s="87">
        <v>0.26900000000000002</v>
      </c>
      <c r="DA93" s="87">
        <v>0.26900000000000002</v>
      </c>
      <c r="DB93" s="87">
        <v>0.26900000000000002</v>
      </c>
      <c r="DC93" s="87">
        <v>0.26900000000000002</v>
      </c>
      <c r="DD93" s="87">
        <v>0.26900000000000002</v>
      </c>
      <c r="DE93" s="87">
        <v>0.26900000000000002</v>
      </c>
      <c r="DF93" s="87">
        <v>0.26900000000000002</v>
      </c>
      <c r="DG93" s="87">
        <v>0.26900000000000002</v>
      </c>
      <c r="DH93" s="87">
        <v>0.26900000000000002</v>
      </c>
      <c r="DI93" s="87">
        <v>0.26900000000000002</v>
      </c>
      <c r="DJ93" s="87">
        <v>0.26900000000000002</v>
      </c>
      <c r="DK93" s="87">
        <v>0.26900000000000002</v>
      </c>
      <c r="DL93" s="87">
        <v>0.26900000000000002</v>
      </c>
      <c r="DM93" s="87">
        <v>0.26900000000000002</v>
      </c>
      <c r="DN93" s="87">
        <f>CR93</f>
        <v>0.06</v>
      </c>
      <c r="DO93" s="87">
        <v>0.17710000000000001</v>
      </c>
      <c r="DP93" s="87">
        <v>0.17710000000000001</v>
      </c>
      <c r="DQ93" s="87">
        <v>0.17710000000000001</v>
      </c>
      <c r="DR93" s="87">
        <v>0.17710000000000001</v>
      </c>
      <c r="DS93" s="87">
        <v>0.17710000000000001</v>
      </c>
      <c r="DT93" s="87">
        <v>0.17710000000000001</v>
      </c>
      <c r="DU93" s="87">
        <v>0.17710000000000001</v>
      </c>
      <c r="DV93" s="87">
        <v>0.17710000000000001</v>
      </c>
      <c r="DW93" s="87">
        <v>0.17710000000000001</v>
      </c>
      <c r="DX93" s="87">
        <v>0.17710000000000001</v>
      </c>
      <c r="DY93" s="87">
        <v>0.17710000000000001</v>
      </c>
      <c r="DZ93" s="87">
        <v>0.17710000000000001</v>
      </c>
      <c r="EA93" s="87">
        <v>0.17710000000000001</v>
      </c>
      <c r="EB93" s="87">
        <v>0.17710000000000001</v>
      </c>
      <c r="EC93" s="87">
        <v>0.17710000000000001</v>
      </c>
      <c r="ED93" s="87">
        <v>0.17710000000000001</v>
      </c>
      <c r="EE93" s="87">
        <v>0.17710000000000001</v>
      </c>
      <c r="EF93" s="87">
        <v>0.17710000000000001</v>
      </c>
      <c r="EG93" s="87">
        <v>0.17710000000000001</v>
      </c>
      <c r="EH93" s="87">
        <v>0.17710000000000001</v>
      </c>
      <c r="EI93" s="87">
        <v>0.17710000000000001</v>
      </c>
      <c r="EJ93" s="87">
        <v>0.17710000000000001</v>
      </c>
      <c r="EK93" s="98"/>
      <c r="EL93" s="99"/>
      <c r="EM93" s="99"/>
      <c r="EN93" s="99"/>
      <c r="EO93" s="99"/>
      <c r="EP93" s="99"/>
      <c r="EQ93" s="99"/>
      <c r="ER93" s="99"/>
      <c r="ES93" s="99"/>
      <c r="ET93" s="99"/>
      <c r="EU93" s="99"/>
      <c r="EV93" s="99"/>
      <c r="EW93" s="99"/>
      <c r="EX93" s="99"/>
      <c r="EY93" s="99"/>
      <c r="EZ93" s="99"/>
      <c r="FA93" s="99"/>
      <c r="FB93" s="99"/>
      <c r="FC93" s="99"/>
      <c r="FD93" s="99"/>
      <c r="FE93" s="99"/>
      <c r="FF93" s="99"/>
      <c r="FG93" s="100"/>
    </row>
    <row r="94" spans="1:163" s="29" customFormat="1" ht="63.75" customHeight="1" x14ac:dyDescent="0.25">
      <c r="A94" s="98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100"/>
      <c r="AA94" s="109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1"/>
      <c r="BA94" s="104" t="s">
        <v>109</v>
      </c>
      <c r="BB94" s="104" t="s">
        <v>110</v>
      </c>
      <c r="BC94" s="104" t="s">
        <v>110</v>
      </c>
      <c r="BD94" s="104" t="s">
        <v>110</v>
      </c>
      <c r="BE94" s="104" t="s">
        <v>110</v>
      </c>
      <c r="BF94" s="104" t="s">
        <v>110</v>
      </c>
      <c r="BG94" s="104" t="s">
        <v>110</v>
      </c>
      <c r="BH94" s="104" t="s">
        <v>110</v>
      </c>
      <c r="BI94" s="104" t="s">
        <v>110</v>
      </c>
      <c r="BJ94" s="104" t="s">
        <v>110</v>
      </c>
      <c r="BK94" s="104" t="s">
        <v>110</v>
      </c>
      <c r="BL94" s="104" t="s">
        <v>110</v>
      </c>
      <c r="BM94" s="104" t="s">
        <v>110</v>
      </c>
      <c r="BN94" s="104" t="s">
        <v>110</v>
      </c>
      <c r="BO94" s="104" t="s">
        <v>110</v>
      </c>
      <c r="BP94" s="104" t="s">
        <v>110</v>
      </c>
      <c r="BQ94" s="104" t="s">
        <v>110</v>
      </c>
      <c r="BR94" s="104" t="s">
        <v>110</v>
      </c>
      <c r="BS94" s="104" t="s">
        <v>110</v>
      </c>
      <c r="BT94" s="104" t="s">
        <v>110</v>
      </c>
      <c r="BU94" s="104" t="s">
        <v>110</v>
      </c>
      <c r="BV94" s="104" t="s">
        <v>110</v>
      </c>
      <c r="BW94" s="104" t="s">
        <v>110</v>
      </c>
      <c r="BX94" s="73">
        <v>5</v>
      </c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87">
        <v>4.0000000000000001E-3</v>
      </c>
      <c r="CS94" s="87">
        <v>1.15E-2</v>
      </c>
      <c r="CT94" s="87">
        <v>1.15E-2</v>
      </c>
      <c r="CU94" s="87">
        <v>1.15E-2</v>
      </c>
      <c r="CV94" s="87">
        <v>1.15E-2</v>
      </c>
      <c r="CW94" s="87">
        <v>1.15E-2</v>
      </c>
      <c r="CX94" s="87">
        <v>1.15E-2</v>
      </c>
      <c r="CY94" s="87">
        <v>1.15E-2</v>
      </c>
      <c r="CZ94" s="87">
        <v>1.15E-2</v>
      </c>
      <c r="DA94" s="87">
        <v>1.15E-2</v>
      </c>
      <c r="DB94" s="87">
        <v>1.15E-2</v>
      </c>
      <c r="DC94" s="87">
        <v>1.15E-2</v>
      </c>
      <c r="DD94" s="87">
        <v>1.15E-2</v>
      </c>
      <c r="DE94" s="87">
        <v>1.15E-2</v>
      </c>
      <c r="DF94" s="87">
        <v>1.15E-2</v>
      </c>
      <c r="DG94" s="87">
        <v>1.15E-2</v>
      </c>
      <c r="DH94" s="87">
        <v>1.15E-2</v>
      </c>
      <c r="DI94" s="87">
        <v>1.15E-2</v>
      </c>
      <c r="DJ94" s="87">
        <v>1.15E-2</v>
      </c>
      <c r="DK94" s="87">
        <v>1.15E-2</v>
      </c>
      <c r="DL94" s="87">
        <v>1.15E-2</v>
      </c>
      <c r="DM94" s="87">
        <v>1.15E-2</v>
      </c>
      <c r="DN94" s="87">
        <f>CR94</f>
        <v>4.0000000000000001E-3</v>
      </c>
      <c r="DO94" s="87">
        <v>9.4179999999999993E-3</v>
      </c>
      <c r="DP94" s="87">
        <v>9.4179999999999993E-3</v>
      </c>
      <c r="DQ94" s="87">
        <v>9.4179999999999993E-3</v>
      </c>
      <c r="DR94" s="87">
        <v>9.4179999999999993E-3</v>
      </c>
      <c r="DS94" s="87">
        <v>9.4179999999999993E-3</v>
      </c>
      <c r="DT94" s="87">
        <v>9.4179999999999993E-3</v>
      </c>
      <c r="DU94" s="87">
        <v>9.4179999999999993E-3</v>
      </c>
      <c r="DV94" s="87">
        <v>9.4179999999999993E-3</v>
      </c>
      <c r="DW94" s="87">
        <v>9.4179999999999993E-3</v>
      </c>
      <c r="DX94" s="87">
        <v>9.4179999999999993E-3</v>
      </c>
      <c r="DY94" s="87">
        <v>9.4179999999999993E-3</v>
      </c>
      <c r="DZ94" s="87">
        <v>9.4179999999999993E-3</v>
      </c>
      <c r="EA94" s="87">
        <v>9.4179999999999993E-3</v>
      </c>
      <c r="EB94" s="87">
        <v>9.4179999999999993E-3</v>
      </c>
      <c r="EC94" s="87">
        <v>9.4179999999999993E-3</v>
      </c>
      <c r="ED94" s="87">
        <v>9.4179999999999993E-3</v>
      </c>
      <c r="EE94" s="87">
        <v>9.4179999999999993E-3</v>
      </c>
      <c r="EF94" s="87">
        <v>9.4179999999999993E-3</v>
      </c>
      <c r="EG94" s="87">
        <v>9.4179999999999993E-3</v>
      </c>
      <c r="EH94" s="87">
        <v>9.4179999999999993E-3</v>
      </c>
      <c r="EI94" s="87">
        <v>9.4179999999999993E-3</v>
      </c>
      <c r="EJ94" s="87">
        <v>9.4179999999999993E-3</v>
      </c>
      <c r="EK94" s="98"/>
      <c r="EL94" s="99"/>
      <c r="EM94" s="99"/>
      <c r="EN94" s="99"/>
      <c r="EO94" s="99"/>
      <c r="EP94" s="99"/>
      <c r="EQ94" s="99"/>
      <c r="ER94" s="99"/>
      <c r="ES94" s="99"/>
      <c r="ET94" s="99"/>
      <c r="EU94" s="99"/>
      <c r="EV94" s="99"/>
      <c r="EW94" s="99"/>
      <c r="EX94" s="99"/>
      <c r="EY94" s="99"/>
      <c r="EZ94" s="99"/>
      <c r="FA94" s="99"/>
      <c r="FB94" s="99"/>
      <c r="FC94" s="99"/>
      <c r="FD94" s="99"/>
      <c r="FE94" s="99"/>
      <c r="FF94" s="99"/>
      <c r="FG94" s="100"/>
    </row>
    <row r="95" spans="1:163" s="29" customFormat="1" ht="17.25" customHeight="1" x14ac:dyDescent="0.25">
      <c r="A95" s="98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100"/>
      <c r="AA95" s="109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1"/>
      <c r="BA95" s="104" t="s">
        <v>111</v>
      </c>
      <c r="BB95" s="104" t="s">
        <v>112</v>
      </c>
      <c r="BC95" s="104" t="s">
        <v>112</v>
      </c>
      <c r="BD95" s="104" t="s">
        <v>112</v>
      </c>
      <c r="BE95" s="104" t="s">
        <v>112</v>
      </c>
      <c r="BF95" s="104" t="s">
        <v>112</v>
      </c>
      <c r="BG95" s="104" t="s">
        <v>112</v>
      </c>
      <c r="BH95" s="104" t="s">
        <v>112</v>
      </c>
      <c r="BI95" s="104" t="s">
        <v>112</v>
      </c>
      <c r="BJ95" s="104" t="s">
        <v>112</v>
      </c>
      <c r="BK95" s="104" t="s">
        <v>112</v>
      </c>
      <c r="BL95" s="104" t="s">
        <v>112</v>
      </c>
      <c r="BM95" s="104" t="s">
        <v>112</v>
      </c>
      <c r="BN95" s="104" t="s">
        <v>112</v>
      </c>
      <c r="BO95" s="104" t="s">
        <v>112</v>
      </c>
      <c r="BP95" s="104" t="s">
        <v>112</v>
      </c>
      <c r="BQ95" s="104" t="s">
        <v>112</v>
      </c>
      <c r="BR95" s="104" t="s">
        <v>112</v>
      </c>
      <c r="BS95" s="104" t="s">
        <v>112</v>
      </c>
      <c r="BT95" s="104" t="s">
        <v>112</v>
      </c>
      <c r="BU95" s="104" t="s">
        <v>112</v>
      </c>
      <c r="BV95" s="104" t="s">
        <v>112</v>
      </c>
      <c r="BW95" s="104" t="s">
        <v>112</v>
      </c>
      <c r="BX95" s="73">
        <v>5</v>
      </c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87">
        <v>7.0000000000000007E-2</v>
      </c>
      <c r="CS95" s="87">
        <v>5.1999999999999998E-2</v>
      </c>
      <c r="CT95" s="87">
        <v>5.1999999999999998E-2</v>
      </c>
      <c r="CU95" s="87">
        <v>5.1999999999999998E-2</v>
      </c>
      <c r="CV95" s="87">
        <v>5.1999999999999998E-2</v>
      </c>
      <c r="CW95" s="87">
        <v>5.1999999999999998E-2</v>
      </c>
      <c r="CX95" s="87">
        <v>5.1999999999999998E-2</v>
      </c>
      <c r="CY95" s="87">
        <v>5.1999999999999998E-2</v>
      </c>
      <c r="CZ95" s="87">
        <v>5.1999999999999998E-2</v>
      </c>
      <c r="DA95" s="87">
        <v>5.1999999999999998E-2</v>
      </c>
      <c r="DB95" s="87">
        <v>5.1999999999999998E-2</v>
      </c>
      <c r="DC95" s="87">
        <v>5.1999999999999998E-2</v>
      </c>
      <c r="DD95" s="87">
        <v>5.1999999999999998E-2</v>
      </c>
      <c r="DE95" s="87">
        <v>5.1999999999999998E-2</v>
      </c>
      <c r="DF95" s="87">
        <v>5.1999999999999998E-2</v>
      </c>
      <c r="DG95" s="87">
        <v>5.1999999999999998E-2</v>
      </c>
      <c r="DH95" s="87">
        <v>5.1999999999999998E-2</v>
      </c>
      <c r="DI95" s="87">
        <v>5.1999999999999998E-2</v>
      </c>
      <c r="DJ95" s="87">
        <v>5.1999999999999998E-2</v>
      </c>
      <c r="DK95" s="87">
        <v>5.1999999999999998E-2</v>
      </c>
      <c r="DL95" s="87">
        <v>5.1999999999999998E-2</v>
      </c>
      <c r="DM95" s="87">
        <v>5.1999999999999998E-2</v>
      </c>
      <c r="DN95" s="87">
        <f>CR95</f>
        <v>7.0000000000000007E-2</v>
      </c>
      <c r="DO95" s="87">
        <v>4.4864000000000001E-2</v>
      </c>
      <c r="DP95" s="87">
        <v>4.4864000000000001E-2</v>
      </c>
      <c r="DQ95" s="87">
        <v>4.4864000000000001E-2</v>
      </c>
      <c r="DR95" s="87">
        <v>4.4864000000000001E-2</v>
      </c>
      <c r="DS95" s="87">
        <v>4.4864000000000001E-2</v>
      </c>
      <c r="DT95" s="87">
        <v>4.4864000000000001E-2</v>
      </c>
      <c r="DU95" s="87">
        <v>4.4864000000000001E-2</v>
      </c>
      <c r="DV95" s="87">
        <v>4.4864000000000001E-2</v>
      </c>
      <c r="DW95" s="87">
        <v>4.4864000000000001E-2</v>
      </c>
      <c r="DX95" s="87">
        <v>4.4864000000000001E-2</v>
      </c>
      <c r="DY95" s="87">
        <v>4.4864000000000001E-2</v>
      </c>
      <c r="DZ95" s="87">
        <v>4.4864000000000001E-2</v>
      </c>
      <c r="EA95" s="87">
        <v>4.4864000000000001E-2</v>
      </c>
      <c r="EB95" s="87">
        <v>4.4864000000000001E-2</v>
      </c>
      <c r="EC95" s="87">
        <v>4.4864000000000001E-2</v>
      </c>
      <c r="ED95" s="87">
        <v>4.4864000000000001E-2</v>
      </c>
      <c r="EE95" s="87">
        <v>4.4864000000000001E-2</v>
      </c>
      <c r="EF95" s="87">
        <v>4.4864000000000001E-2</v>
      </c>
      <c r="EG95" s="87">
        <v>4.4864000000000001E-2</v>
      </c>
      <c r="EH95" s="87">
        <v>4.4864000000000001E-2</v>
      </c>
      <c r="EI95" s="87">
        <v>4.4864000000000001E-2</v>
      </c>
      <c r="EJ95" s="87">
        <v>4.4864000000000001E-2</v>
      </c>
      <c r="EK95" s="98"/>
      <c r="EL95" s="99"/>
      <c r="EM95" s="99"/>
      <c r="EN95" s="99"/>
      <c r="EO95" s="99"/>
      <c r="EP95" s="99"/>
      <c r="EQ95" s="99"/>
      <c r="ER95" s="99"/>
      <c r="ES95" s="99"/>
      <c r="ET95" s="99"/>
      <c r="EU95" s="99"/>
      <c r="EV95" s="99"/>
      <c r="EW95" s="99"/>
      <c r="EX95" s="99"/>
      <c r="EY95" s="99"/>
      <c r="EZ95" s="99"/>
      <c r="FA95" s="99"/>
      <c r="FB95" s="99"/>
      <c r="FC95" s="99"/>
      <c r="FD95" s="99"/>
      <c r="FE95" s="99"/>
      <c r="FF95" s="99"/>
      <c r="FG95" s="100"/>
    </row>
    <row r="96" spans="1:163" s="29" customFormat="1" ht="33" customHeight="1" x14ac:dyDescent="0.25">
      <c r="A96" s="101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3"/>
      <c r="AA96" s="112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4"/>
      <c r="BA96" s="104" t="s">
        <v>140</v>
      </c>
      <c r="BB96" s="104" t="s">
        <v>113</v>
      </c>
      <c r="BC96" s="104" t="s">
        <v>113</v>
      </c>
      <c r="BD96" s="104" t="s">
        <v>113</v>
      </c>
      <c r="BE96" s="104" t="s">
        <v>113</v>
      </c>
      <c r="BF96" s="104" t="s">
        <v>113</v>
      </c>
      <c r="BG96" s="104" t="s">
        <v>113</v>
      </c>
      <c r="BH96" s="104" t="s">
        <v>113</v>
      </c>
      <c r="BI96" s="104" t="s">
        <v>113</v>
      </c>
      <c r="BJ96" s="104" t="s">
        <v>113</v>
      </c>
      <c r="BK96" s="104" t="s">
        <v>113</v>
      </c>
      <c r="BL96" s="104" t="s">
        <v>113</v>
      </c>
      <c r="BM96" s="104" t="s">
        <v>113</v>
      </c>
      <c r="BN96" s="104" t="s">
        <v>113</v>
      </c>
      <c r="BO96" s="104" t="s">
        <v>113</v>
      </c>
      <c r="BP96" s="104" t="s">
        <v>113</v>
      </c>
      <c r="BQ96" s="104" t="s">
        <v>113</v>
      </c>
      <c r="BR96" s="104" t="s">
        <v>113</v>
      </c>
      <c r="BS96" s="104" t="s">
        <v>113</v>
      </c>
      <c r="BT96" s="104" t="s">
        <v>113</v>
      </c>
      <c r="BU96" s="104" t="s">
        <v>113</v>
      </c>
      <c r="BV96" s="104" t="s">
        <v>113</v>
      </c>
      <c r="BW96" s="104" t="s">
        <v>113</v>
      </c>
      <c r="BX96" s="73">
        <v>5</v>
      </c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87">
        <v>0</v>
      </c>
      <c r="CS96" s="87">
        <v>6.3500000000000001E-2</v>
      </c>
      <c r="CT96" s="87">
        <v>6.3500000000000001E-2</v>
      </c>
      <c r="CU96" s="87">
        <v>6.3500000000000001E-2</v>
      </c>
      <c r="CV96" s="87">
        <v>6.3500000000000001E-2</v>
      </c>
      <c r="CW96" s="87">
        <v>6.3500000000000001E-2</v>
      </c>
      <c r="CX96" s="87">
        <v>6.3500000000000001E-2</v>
      </c>
      <c r="CY96" s="87">
        <v>6.3500000000000001E-2</v>
      </c>
      <c r="CZ96" s="87">
        <v>6.3500000000000001E-2</v>
      </c>
      <c r="DA96" s="87">
        <v>6.3500000000000001E-2</v>
      </c>
      <c r="DB96" s="87">
        <v>6.3500000000000001E-2</v>
      </c>
      <c r="DC96" s="87">
        <v>6.3500000000000001E-2</v>
      </c>
      <c r="DD96" s="87">
        <v>6.3500000000000001E-2</v>
      </c>
      <c r="DE96" s="87">
        <v>6.3500000000000001E-2</v>
      </c>
      <c r="DF96" s="87">
        <v>6.3500000000000001E-2</v>
      </c>
      <c r="DG96" s="87">
        <v>6.3500000000000001E-2</v>
      </c>
      <c r="DH96" s="87">
        <v>6.3500000000000001E-2</v>
      </c>
      <c r="DI96" s="87">
        <v>6.3500000000000001E-2</v>
      </c>
      <c r="DJ96" s="87">
        <v>6.3500000000000001E-2</v>
      </c>
      <c r="DK96" s="87">
        <v>6.3500000000000001E-2</v>
      </c>
      <c r="DL96" s="87">
        <v>6.3500000000000001E-2</v>
      </c>
      <c r="DM96" s="87">
        <v>6.3500000000000001E-2</v>
      </c>
      <c r="DN96" s="87">
        <f>CR96</f>
        <v>0</v>
      </c>
      <c r="DO96" s="87">
        <v>7.8872999999999999E-2</v>
      </c>
      <c r="DP96" s="87">
        <v>7.8872999999999999E-2</v>
      </c>
      <c r="DQ96" s="87">
        <v>7.8872999999999999E-2</v>
      </c>
      <c r="DR96" s="87">
        <v>7.8872999999999999E-2</v>
      </c>
      <c r="DS96" s="87">
        <v>7.8872999999999999E-2</v>
      </c>
      <c r="DT96" s="87">
        <v>7.8872999999999999E-2</v>
      </c>
      <c r="DU96" s="87">
        <v>7.8872999999999999E-2</v>
      </c>
      <c r="DV96" s="87">
        <v>7.8872999999999999E-2</v>
      </c>
      <c r="DW96" s="87">
        <v>7.8872999999999999E-2</v>
      </c>
      <c r="DX96" s="87">
        <v>7.8872999999999999E-2</v>
      </c>
      <c r="DY96" s="87">
        <v>7.8872999999999999E-2</v>
      </c>
      <c r="DZ96" s="87">
        <v>7.8872999999999999E-2</v>
      </c>
      <c r="EA96" s="87">
        <v>7.8872999999999999E-2</v>
      </c>
      <c r="EB96" s="87">
        <v>7.8872999999999999E-2</v>
      </c>
      <c r="EC96" s="87">
        <v>7.8872999999999999E-2</v>
      </c>
      <c r="ED96" s="87">
        <v>7.8872999999999999E-2</v>
      </c>
      <c r="EE96" s="87">
        <v>7.8872999999999999E-2</v>
      </c>
      <c r="EF96" s="87">
        <v>7.8872999999999999E-2</v>
      </c>
      <c r="EG96" s="87">
        <v>7.8872999999999999E-2</v>
      </c>
      <c r="EH96" s="87">
        <v>7.8872999999999999E-2</v>
      </c>
      <c r="EI96" s="87">
        <v>7.8872999999999999E-2</v>
      </c>
      <c r="EJ96" s="87">
        <v>7.8872999999999999E-2</v>
      </c>
      <c r="EK96" s="101"/>
      <c r="EL96" s="102"/>
      <c r="EM96" s="102"/>
      <c r="EN96" s="102"/>
      <c r="EO96" s="102"/>
      <c r="EP96" s="102"/>
      <c r="EQ96" s="102"/>
      <c r="ER96" s="102"/>
      <c r="ES96" s="102"/>
      <c r="ET96" s="102"/>
      <c r="EU96" s="102"/>
      <c r="EV96" s="102"/>
      <c r="EW96" s="102"/>
      <c r="EX96" s="102"/>
      <c r="EY96" s="102"/>
      <c r="EZ96" s="102"/>
      <c r="FA96" s="102"/>
      <c r="FB96" s="102"/>
      <c r="FC96" s="102"/>
      <c r="FD96" s="102"/>
      <c r="FE96" s="102"/>
      <c r="FF96" s="102"/>
      <c r="FG96" s="103"/>
    </row>
    <row r="97" spans="1:163" s="29" customFormat="1" ht="21.75" hidden="1" customHeight="1" x14ac:dyDescent="0.2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97" t="s">
        <v>114</v>
      </c>
      <c r="BB97" s="97" t="s">
        <v>114</v>
      </c>
      <c r="BC97" s="97" t="s">
        <v>114</v>
      </c>
      <c r="BD97" s="97" t="s">
        <v>114</v>
      </c>
      <c r="BE97" s="97" t="s">
        <v>114</v>
      </c>
      <c r="BF97" s="97" t="s">
        <v>114</v>
      </c>
      <c r="BG97" s="97" t="s">
        <v>114</v>
      </c>
      <c r="BH97" s="97" t="s">
        <v>114</v>
      </c>
      <c r="BI97" s="97" t="s">
        <v>114</v>
      </c>
      <c r="BJ97" s="97" t="s">
        <v>114</v>
      </c>
      <c r="BK97" s="97" t="s">
        <v>114</v>
      </c>
      <c r="BL97" s="97" t="s">
        <v>114</v>
      </c>
      <c r="BM97" s="97" t="s">
        <v>114</v>
      </c>
      <c r="BN97" s="97" t="s">
        <v>114</v>
      </c>
      <c r="BO97" s="97" t="s">
        <v>114</v>
      </c>
      <c r="BP97" s="97" t="s">
        <v>114</v>
      </c>
      <c r="BQ97" s="97" t="s">
        <v>114</v>
      </c>
      <c r="BR97" s="97" t="s">
        <v>114</v>
      </c>
      <c r="BS97" s="97" t="s">
        <v>114</v>
      </c>
      <c r="BT97" s="97" t="s">
        <v>114</v>
      </c>
      <c r="BU97" s="97" t="s">
        <v>114</v>
      </c>
      <c r="BV97" s="97" t="s">
        <v>114</v>
      </c>
      <c r="BW97" s="97" t="s">
        <v>114</v>
      </c>
      <c r="BX97" s="73"/>
      <c r="BY97" s="73"/>
      <c r="BZ97" s="73"/>
      <c r="CA97" s="73"/>
      <c r="CB97" s="73"/>
      <c r="CC97" s="73"/>
      <c r="CD97" s="73"/>
      <c r="CE97" s="73"/>
      <c r="CF97" s="73"/>
      <c r="CG97" s="73"/>
      <c r="CH97" s="73"/>
      <c r="CI97" s="73"/>
      <c r="CJ97" s="73"/>
      <c r="CK97" s="73"/>
      <c r="CL97" s="73"/>
      <c r="CM97" s="73"/>
      <c r="CN97" s="73"/>
      <c r="CO97" s="73"/>
      <c r="CP97" s="73"/>
      <c r="CQ97" s="73"/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0</v>
      </c>
      <c r="CZ97" s="87">
        <v>0</v>
      </c>
      <c r="DA97" s="87">
        <v>0</v>
      </c>
      <c r="DB97" s="87">
        <v>0</v>
      </c>
      <c r="DC97" s="87">
        <v>0</v>
      </c>
      <c r="DD97" s="87">
        <v>0</v>
      </c>
      <c r="DE97" s="87">
        <v>0</v>
      </c>
      <c r="DF97" s="87">
        <v>0</v>
      </c>
      <c r="DG97" s="87">
        <v>0</v>
      </c>
      <c r="DH97" s="87">
        <v>0</v>
      </c>
      <c r="DI97" s="87">
        <v>0</v>
      </c>
      <c r="DJ97" s="87">
        <v>0</v>
      </c>
      <c r="DK97" s="87">
        <v>0</v>
      </c>
      <c r="DL97" s="87">
        <v>0</v>
      </c>
      <c r="DM97" s="87">
        <v>0</v>
      </c>
      <c r="DN97" s="87">
        <v>0</v>
      </c>
      <c r="DO97" s="87">
        <v>0</v>
      </c>
      <c r="DP97" s="87">
        <v>0</v>
      </c>
      <c r="DQ97" s="87">
        <v>0</v>
      </c>
      <c r="DR97" s="87">
        <v>0</v>
      </c>
      <c r="DS97" s="87">
        <v>0</v>
      </c>
      <c r="DT97" s="87">
        <v>0</v>
      </c>
      <c r="DU97" s="87">
        <v>0</v>
      </c>
      <c r="DV97" s="87">
        <v>0</v>
      </c>
      <c r="DW97" s="87">
        <v>0</v>
      </c>
      <c r="DX97" s="87">
        <v>0</v>
      </c>
      <c r="DY97" s="87">
        <v>0</v>
      </c>
      <c r="DZ97" s="87">
        <v>0</v>
      </c>
      <c r="EA97" s="87">
        <v>0</v>
      </c>
      <c r="EB97" s="87">
        <v>0</v>
      </c>
      <c r="EC97" s="87">
        <v>0</v>
      </c>
      <c r="ED97" s="87">
        <v>0</v>
      </c>
      <c r="EE97" s="87">
        <v>0</v>
      </c>
      <c r="EF97" s="87">
        <v>0</v>
      </c>
      <c r="EG97" s="87">
        <v>0</v>
      </c>
      <c r="EH97" s="87">
        <v>0</v>
      </c>
      <c r="EI97" s="87">
        <v>0</v>
      </c>
      <c r="EJ97" s="87">
        <v>0</v>
      </c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88"/>
      <c r="FE97" s="88"/>
      <c r="FF97" s="88"/>
      <c r="FG97" s="88"/>
    </row>
    <row r="98" spans="1:163" s="29" customFormat="1" ht="27" customHeight="1" x14ac:dyDescent="0.25">
      <c r="A98" s="73" t="s">
        <v>115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89" t="s">
        <v>116</v>
      </c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90" t="s">
        <v>117</v>
      </c>
      <c r="BB98" s="90" t="s">
        <v>118</v>
      </c>
      <c r="BC98" s="90" t="s">
        <v>118</v>
      </c>
      <c r="BD98" s="90" t="s">
        <v>118</v>
      </c>
      <c r="BE98" s="90" t="s">
        <v>118</v>
      </c>
      <c r="BF98" s="90" t="s">
        <v>118</v>
      </c>
      <c r="BG98" s="90" t="s">
        <v>118</v>
      </c>
      <c r="BH98" s="90" t="s">
        <v>118</v>
      </c>
      <c r="BI98" s="90" t="s">
        <v>118</v>
      </c>
      <c r="BJ98" s="90" t="s">
        <v>118</v>
      </c>
      <c r="BK98" s="90" t="s">
        <v>118</v>
      </c>
      <c r="BL98" s="90" t="s">
        <v>118</v>
      </c>
      <c r="BM98" s="90" t="s">
        <v>118</v>
      </c>
      <c r="BN98" s="90" t="s">
        <v>118</v>
      </c>
      <c r="BO98" s="90" t="s">
        <v>118</v>
      </c>
      <c r="BP98" s="90" t="s">
        <v>118</v>
      </c>
      <c r="BQ98" s="90" t="s">
        <v>118</v>
      </c>
      <c r="BR98" s="90" t="s">
        <v>118</v>
      </c>
      <c r="BS98" s="90" t="s">
        <v>118</v>
      </c>
      <c r="BT98" s="90" t="s">
        <v>118</v>
      </c>
      <c r="BU98" s="90" t="s">
        <v>118</v>
      </c>
      <c r="BV98" s="90" t="s">
        <v>118</v>
      </c>
      <c r="BW98" s="90" t="s">
        <v>118</v>
      </c>
      <c r="BX98" s="91">
        <v>3</v>
      </c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3"/>
      <c r="CR98" s="87">
        <v>7.9</v>
      </c>
      <c r="CS98" s="87">
        <v>6.2</v>
      </c>
      <c r="CT98" s="87">
        <v>6.2</v>
      </c>
      <c r="CU98" s="87">
        <v>6.2</v>
      </c>
      <c r="CV98" s="87">
        <v>6.2</v>
      </c>
      <c r="CW98" s="87">
        <v>6.2</v>
      </c>
      <c r="CX98" s="87">
        <v>6.2</v>
      </c>
      <c r="CY98" s="87">
        <v>6.2</v>
      </c>
      <c r="CZ98" s="87">
        <v>6.2</v>
      </c>
      <c r="DA98" s="87">
        <v>6.2</v>
      </c>
      <c r="DB98" s="87">
        <v>6.2</v>
      </c>
      <c r="DC98" s="87">
        <v>6.2</v>
      </c>
      <c r="DD98" s="87">
        <v>6.2</v>
      </c>
      <c r="DE98" s="87">
        <v>6.2</v>
      </c>
      <c r="DF98" s="87">
        <v>6.2</v>
      </c>
      <c r="DG98" s="87">
        <v>6.2</v>
      </c>
      <c r="DH98" s="87">
        <v>6.2</v>
      </c>
      <c r="DI98" s="87">
        <v>6.2</v>
      </c>
      <c r="DJ98" s="87">
        <v>6.2</v>
      </c>
      <c r="DK98" s="87">
        <v>6.2</v>
      </c>
      <c r="DL98" s="87">
        <v>6.2</v>
      </c>
      <c r="DM98" s="87">
        <v>6.2</v>
      </c>
      <c r="DN98" s="87">
        <f>CR98</f>
        <v>7.9</v>
      </c>
      <c r="DO98" s="87">
        <v>0</v>
      </c>
      <c r="DP98" s="87">
        <v>0</v>
      </c>
      <c r="DQ98" s="87">
        <v>0</v>
      </c>
      <c r="DR98" s="87">
        <v>0</v>
      </c>
      <c r="DS98" s="87">
        <v>0</v>
      </c>
      <c r="DT98" s="87">
        <v>0</v>
      </c>
      <c r="DU98" s="87">
        <v>0</v>
      </c>
      <c r="DV98" s="87">
        <v>0</v>
      </c>
      <c r="DW98" s="87">
        <v>0</v>
      </c>
      <c r="DX98" s="87">
        <v>0</v>
      </c>
      <c r="DY98" s="87">
        <v>0</v>
      </c>
      <c r="DZ98" s="87">
        <v>0</v>
      </c>
      <c r="EA98" s="87">
        <v>0</v>
      </c>
      <c r="EB98" s="87">
        <v>0</v>
      </c>
      <c r="EC98" s="87">
        <v>0</v>
      </c>
      <c r="ED98" s="87">
        <v>0</v>
      </c>
      <c r="EE98" s="87">
        <v>0</v>
      </c>
      <c r="EF98" s="87">
        <v>0</v>
      </c>
      <c r="EG98" s="87">
        <v>0</v>
      </c>
      <c r="EH98" s="87">
        <v>0</v>
      </c>
      <c r="EI98" s="87">
        <v>0</v>
      </c>
      <c r="EJ98" s="87">
        <v>0</v>
      </c>
      <c r="EK98" s="94">
        <v>5.4333333333333336</v>
      </c>
      <c r="EL98" s="95"/>
      <c r="EM98" s="95"/>
      <c r="EN98" s="95"/>
      <c r="EO98" s="95"/>
      <c r="EP98" s="95"/>
      <c r="EQ98" s="95"/>
      <c r="ER98" s="95"/>
      <c r="ES98" s="95"/>
      <c r="ET98" s="95"/>
      <c r="EU98" s="95"/>
      <c r="EV98" s="95"/>
      <c r="EW98" s="95"/>
      <c r="EX98" s="95"/>
      <c r="EY98" s="95"/>
      <c r="EZ98" s="95"/>
      <c r="FA98" s="95"/>
      <c r="FB98" s="95"/>
      <c r="FC98" s="95"/>
      <c r="FD98" s="95"/>
      <c r="FE98" s="95"/>
      <c r="FF98" s="95"/>
      <c r="FG98" s="96"/>
    </row>
    <row r="99" spans="1:163" s="27" customFormat="1" x14ac:dyDescent="0.25">
      <c r="A99" s="48"/>
      <c r="B99" s="80" t="s">
        <v>119</v>
      </c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1"/>
      <c r="AA99" s="33"/>
      <c r="AB99" s="82" t="s">
        <v>72</v>
      </c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3"/>
      <c r="BA99" s="38"/>
      <c r="BB99" s="82" t="s">
        <v>72</v>
      </c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3"/>
      <c r="BX99" s="39"/>
      <c r="BY99" s="82" t="s">
        <v>72</v>
      </c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4">
        <f>CR92+CR93+CR94+CR95+CR96+CR98</f>
        <v>12.958</v>
      </c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/>
      <c r="DL99" s="85"/>
      <c r="DM99" s="86"/>
      <c r="DN99" s="87">
        <f>DN92+DN93+DN94+DN95+DN96+DN98</f>
        <v>12.958</v>
      </c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3"/>
    </row>
    <row r="101" spans="1:16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EU101" s="6" t="s">
        <v>120</v>
      </c>
    </row>
    <row r="102" spans="1:163" s="47" customFormat="1" ht="15.75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40"/>
      <c r="CG102" s="40"/>
      <c r="CH102" s="40"/>
      <c r="CI102" s="40"/>
      <c r="CJ102" s="40"/>
      <c r="CK102" s="40"/>
      <c r="CL102" s="40"/>
      <c r="CM102" s="40"/>
      <c r="CN102" s="40"/>
      <c r="CO102" s="40"/>
      <c r="DC102" s="26"/>
    </row>
    <row r="103" spans="1:163" s="47" customFormat="1" ht="48" customHeight="1" x14ac:dyDescent="0.25">
      <c r="A103" s="74" t="s">
        <v>121</v>
      </c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  <c r="EQ103" s="74"/>
      <c r="ER103" s="74"/>
      <c r="ES103" s="74"/>
      <c r="ET103" s="74"/>
      <c r="EU103" s="74"/>
    </row>
    <row r="104" spans="1:163" s="47" customFormat="1" ht="15.75" x14ac:dyDescent="0.25">
      <c r="P104" s="75" t="s">
        <v>122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6" t="s">
        <v>123</v>
      </c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7" t="s">
        <v>144</v>
      </c>
      <c r="DL104" s="77"/>
      <c r="DM104" s="77"/>
      <c r="DN104" s="77"/>
      <c r="DO104" s="77"/>
      <c r="DP104" s="77"/>
      <c r="DQ104" s="77"/>
      <c r="DR104" s="78" t="s">
        <v>6</v>
      </c>
      <c r="DS104" s="78"/>
      <c r="DT104" s="78"/>
      <c r="DU104" s="78"/>
      <c r="DV104" s="79" t="s">
        <v>124</v>
      </c>
      <c r="DW104" s="79"/>
      <c r="DX104" s="79"/>
      <c r="DY104" s="79"/>
      <c r="DZ104" s="79"/>
      <c r="EA104" s="79"/>
      <c r="EB104" s="79"/>
    </row>
    <row r="105" spans="1:163" s="41" customFormat="1" ht="12.75" x14ac:dyDescent="0.2"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60" t="s">
        <v>4</v>
      </c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</row>
    <row r="106" spans="1:163" s="47" customFormat="1" ht="15.75" x14ac:dyDescent="0.25">
      <c r="DC106" s="26"/>
    </row>
    <row r="107" spans="1:163" s="43" customFormat="1" ht="60.75" customHeight="1" x14ac:dyDescent="0.25">
      <c r="A107" s="61" t="s">
        <v>125</v>
      </c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3"/>
      <c r="AV107" s="64" t="s">
        <v>126</v>
      </c>
      <c r="AW107" s="65"/>
      <c r="AX107" s="65"/>
      <c r="AY107" s="65"/>
      <c r="AZ107" s="65"/>
      <c r="BA107" s="65"/>
      <c r="BB107" s="65"/>
      <c r="BC107" s="65"/>
      <c r="BD107" s="65"/>
      <c r="BE107" s="65"/>
      <c r="BF107" s="65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6"/>
      <c r="BY107" s="64" t="s">
        <v>127</v>
      </c>
      <c r="BZ107" s="65"/>
      <c r="CA107" s="65"/>
      <c r="CB107" s="65"/>
      <c r="CC107" s="65"/>
      <c r="CD107" s="65"/>
      <c r="CE107" s="65"/>
      <c r="CF107" s="65"/>
      <c r="CG107" s="65"/>
      <c r="CH107" s="65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66"/>
      <c r="DC107" s="44"/>
    </row>
    <row r="108" spans="1:163" s="45" customFormat="1" x14ac:dyDescent="0.25">
      <c r="A108" s="67">
        <v>1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9"/>
      <c r="AV108" s="70">
        <v>2</v>
      </c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2"/>
      <c r="BY108" s="70">
        <v>3</v>
      </c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2"/>
      <c r="DC108" s="52"/>
    </row>
    <row r="109" spans="1:163" s="27" customFormat="1" x14ac:dyDescent="0.25">
      <c r="A109" s="32"/>
      <c r="B109" s="59" t="s">
        <v>128</v>
      </c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5"/>
      <c r="AV109" s="56">
        <v>0</v>
      </c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8"/>
      <c r="BY109" s="56">
        <v>0</v>
      </c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8"/>
      <c r="DC109" s="46"/>
    </row>
    <row r="110" spans="1:163" s="27" customFormat="1" x14ac:dyDescent="0.25">
      <c r="A110" s="32"/>
      <c r="B110" s="54" t="s">
        <v>129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5"/>
      <c r="AV110" s="56">
        <v>0</v>
      </c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8"/>
      <c r="BY110" s="56">
        <v>0</v>
      </c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8"/>
      <c r="DC110" s="46"/>
    </row>
    <row r="111" spans="1:163" s="27" customFormat="1" x14ac:dyDescent="0.25">
      <c r="A111" s="32"/>
      <c r="B111" s="54" t="s">
        <v>130</v>
      </c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5"/>
      <c r="AV111" s="56">
        <v>0</v>
      </c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8"/>
      <c r="BY111" s="56">
        <v>0</v>
      </c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8"/>
      <c r="DC111" s="46"/>
    </row>
    <row r="112" spans="1:163" s="27" customFormat="1" x14ac:dyDescent="0.25">
      <c r="A112" s="32"/>
      <c r="B112" s="54" t="s">
        <v>131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5"/>
      <c r="AV112" s="56">
        <f>CR98*1000</f>
        <v>7900</v>
      </c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8"/>
      <c r="BY112" s="56">
        <f>DN98*1000</f>
        <v>7900</v>
      </c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8"/>
      <c r="DC112" s="46"/>
    </row>
    <row r="113" spans="1:107" s="27" customFormat="1" x14ac:dyDescent="0.25">
      <c r="A113" s="32"/>
      <c r="B113" s="54" t="s">
        <v>132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5"/>
      <c r="AV113" s="56">
        <f>CR92*1000</f>
        <v>4924</v>
      </c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8"/>
      <c r="BY113" s="56">
        <f>DN92*1000</f>
        <v>4924</v>
      </c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8"/>
      <c r="DC113" s="46"/>
    </row>
    <row r="114" spans="1:107" s="27" customFormat="1" x14ac:dyDescent="0.25">
      <c r="A114" s="32"/>
      <c r="B114" s="54" t="s">
        <v>133</v>
      </c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5"/>
      <c r="AV114" s="56">
        <f>CR93*1000</f>
        <v>60</v>
      </c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8"/>
      <c r="BY114" s="56">
        <f>DN93*1000</f>
        <v>60</v>
      </c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8"/>
      <c r="DC114" s="46"/>
    </row>
    <row r="115" spans="1:107" s="27" customFormat="1" x14ac:dyDescent="0.25">
      <c r="A115" s="32"/>
      <c r="B115" s="54" t="s">
        <v>134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5"/>
      <c r="AV115" s="56">
        <f>(CR94+CR95+CR96)*1000</f>
        <v>74.000000000000014</v>
      </c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8"/>
      <c r="BY115" s="56">
        <f>(DN94+DN95+DN96)*1000</f>
        <v>74.000000000000014</v>
      </c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8"/>
      <c r="DC115" s="46"/>
    </row>
    <row r="116" spans="1:107" s="27" customFormat="1" x14ac:dyDescent="0.25">
      <c r="A116" s="32"/>
      <c r="B116" s="54" t="s">
        <v>135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5"/>
      <c r="AV116" s="56">
        <v>0</v>
      </c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8"/>
      <c r="BY116" s="56">
        <v>0</v>
      </c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8"/>
      <c r="DC116" s="46"/>
    </row>
    <row r="117" spans="1:107" s="27" customFormat="1" x14ac:dyDescent="0.25">
      <c r="A117" s="32"/>
      <c r="B117" s="54" t="s">
        <v>136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5"/>
      <c r="AV117" s="56">
        <v>0</v>
      </c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8"/>
      <c r="BY117" s="56">
        <v>0</v>
      </c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8"/>
      <c r="DC117" s="46"/>
    </row>
    <row r="118" spans="1:107" s="27" customFormat="1" x14ac:dyDescent="0.25">
      <c r="A118" s="32"/>
      <c r="B118" s="54" t="s">
        <v>137</v>
      </c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5"/>
      <c r="AV118" s="56">
        <v>0</v>
      </c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8"/>
      <c r="BY118" s="56">
        <v>0</v>
      </c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8"/>
      <c r="DC118" s="46"/>
    </row>
    <row r="119" spans="1:107" s="27" customFormat="1" x14ac:dyDescent="0.25">
      <c r="A119" s="32"/>
      <c r="B119" s="54" t="s">
        <v>138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5"/>
      <c r="AV119" s="56">
        <v>0</v>
      </c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8"/>
      <c r="BY119" s="56">
        <v>0</v>
      </c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8"/>
      <c r="DC119" s="46"/>
    </row>
    <row r="120" spans="1:107" s="27" customFormat="1" x14ac:dyDescent="0.25">
      <c r="A120" s="32"/>
      <c r="B120" s="54" t="s">
        <v>71</v>
      </c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5"/>
      <c r="AV120" s="56">
        <f>AV112+AV113+AV114+AV115</f>
        <v>12958</v>
      </c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8"/>
      <c r="BY120" s="56">
        <f>BY112+BY113+BY114+BY115</f>
        <v>12958</v>
      </c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8"/>
      <c r="DC120" s="46"/>
    </row>
  </sheetData>
  <mergeCells count="442">
    <mergeCell ref="B119:AU119"/>
    <mergeCell ref="AV119:BX119"/>
    <mergeCell ref="BY119:DA119"/>
    <mergeCell ref="B120:AU120"/>
    <mergeCell ref="AV120:BX120"/>
    <mergeCell ref="BY120:DA120"/>
    <mergeCell ref="B117:AU117"/>
    <mergeCell ref="AV117:BX117"/>
    <mergeCell ref="BY117:DA117"/>
    <mergeCell ref="B118:AU118"/>
    <mergeCell ref="AV118:BX118"/>
    <mergeCell ref="BY118:DA118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C105:DJ105"/>
    <mergeCell ref="A107:AU107"/>
    <mergeCell ref="AV107:BX107"/>
    <mergeCell ref="BY107:DA107"/>
    <mergeCell ref="A108:AU108"/>
    <mergeCell ref="AV108:BX108"/>
    <mergeCell ref="BY108:DA108"/>
    <mergeCell ref="EK99:FG99"/>
    <mergeCell ref="A103:EU103"/>
    <mergeCell ref="P104:BB104"/>
    <mergeCell ref="BC104:DJ104"/>
    <mergeCell ref="DK104:DQ104"/>
    <mergeCell ref="DR104:DU104"/>
    <mergeCell ref="DV104:EB104"/>
    <mergeCell ref="B99:Z99"/>
    <mergeCell ref="AB99:AZ99"/>
    <mergeCell ref="BB99:BW99"/>
    <mergeCell ref="BY99:CQ99"/>
    <mergeCell ref="CR99:DM99"/>
    <mergeCell ref="DN99:EJ99"/>
    <mergeCell ref="EK97:FG97"/>
    <mergeCell ref="A98:Z98"/>
    <mergeCell ref="AA98:AZ98"/>
    <mergeCell ref="BA98:BW98"/>
    <mergeCell ref="BX98:CQ98"/>
    <mergeCell ref="CR98:DM98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BX95:CQ95"/>
    <mergeCell ref="CR95:DM95"/>
    <mergeCell ref="DN95:EJ95"/>
    <mergeCell ref="BA96:BW96"/>
    <mergeCell ref="EK90:FG90"/>
    <mergeCell ref="A91:Z91"/>
    <mergeCell ref="AA91:AZ91"/>
    <mergeCell ref="BA91:BW91"/>
    <mergeCell ref="BX91:CQ91"/>
    <mergeCell ref="CR91:DM91"/>
    <mergeCell ref="DN91:EJ91"/>
    <mergeCell ref="EK91:FG91"/>
    <mergeCell ref="A90:Z90"/>
    <mergeCell ref="AA90:AZ90"/>
    <mergeCell ref="BA90:BW90"/>
    <mergeCell ref="BX90:CQ90"/>
    <mergeCell ref="CR90:DM90"/>
    <mergeCell ref="DN90:EJ90"/>
    <mergeCell ref="BH87:BQ87"/>
    <mergeCell ref="BR87:CI87"/>
    <mergeCell ref="CJ87:CM87"/>
    <mergeCell ref="CN87:CQ87"/>
    <mergeCell ref="CR87:CY87"/>
    <mergeCell ref="J88:T88"/>
    <mergeCell ref="CM88:CX88"/>
    <mergeCell ref="DY80:EJ80"/>
    <mergeCell ref="EK80:EV80"/>
    <mergeCell ref="EW80:FH80"/>
    <mergeCell ref="A84:FG84"/>
    <mergeCell ref="AW85:DK85"/>
    <mergeCell ref="AW86:DK86"/>
    <mergeCell ref="R80:AK80"/>
    <mergeCell ref="AL80:BB80"/>
    <mergeCell ref="BC80:BS80"/>
    <mergeCell ref="BT80:CJ80"/>
    <mergeCell ref="CK80:CY80"/>
    <mergeCell ref="CZ80:DX80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EK79:EV79"/>
    <mergeCell ref="EW79:FH79"/>
    <mergeCell ref="EK77:EV77"/>
    <mergeCell ref="EW77:FH77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DY76:EJ76"/>
    <mergeCell ref="EK76:EV76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DY75:EJ75"/>
    <mergeCell ref="EK75:EV75"/>
    <mergeCell ref="EW75:FH75"/>
    <mergeCell ref="A76:Q80"/>
    <mergeCell ref="R76:AK76"/>
    <mergeCell ref="AL76:BB76"/>
    <mergeCell ref="BC76:BS76"/>
    <mergeCell ref="BT76:CJ76"/>
    <mergeCell ref="CK76:CY76"/>
    <mergeCell ref="CZ76:DX76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B65:V65"/>
    <mergeCell ref="X65:AR65"/>
    <mergeCell ref="AT65:BP65"/>
    <mergeCell ref="BQ65:CS65"/>
    <mergeCell ref="CV65:DZ65"/>
    <mergeCell ref="EA65:FE65"/>
    <mergeCell ref="AS63:BP63"/>
    <mergeCell ref="BQ63:CS63"/>
    <mergeCell ref="CV63:DZ63"/>
    <mergeCell ref="AS64:BP64"/>
    <mergeCell ref="BQ64:CS64"/>
    <mergeCell ref="CV64:DZ64"/>
    <mergeCell ref="AS60:BP60"/>
    <mergeCell ref="BQ60:CS60"/>
    <mergeCell ref="CV60:DZ60"/>
    <mergeCell ref="W61:AR64"/>
    <mergeCell ref="AS61:BP61"/>
    <mergeCell ref="BQ61:CS61"/>
    <mergeCell ref="CV61:DZ61"/>
    <mergeCell ref="AS62:BP62"/>
    <mergeCell ref="BQ62:CS62"/>
    <mergeCell ref="CV62:DZ62"/>
    <mergeCell ref="BQ57:CS57"/>
    <mergeCell ref="CV57:DZ57"/>
    <mergeCell ref="AS58:BP58"/>
    <mergeCell ref="BQ58:CS58"/>
    <mergeCell ref="CV58:DZ58"/>
    <mergeCell ref="AS59:BP59"/>
    <mergeCell ref="BQ59:CS59"/>
    <mergeCell ref="CV59:DZ59"/>
    <mergeCell ref="A55:V64"/>
    <mergeCell ref="W55:AR60"/>
    <mergeCell ref="AS55:BP55"/>
    <mergeCell ref="BQ55:CS55"/>
    <mergeCell ref="CV55:DZ55"/>
    <mergeCell ref="EA55:FE64"/>
    <mergeCell ref="AS56:BP56"/>
    <mergeCell ref="BQ56:CS56"/>
    <mergeCell ref="CV56:DZ56"/>
    <mergeCell ref="AS57:BP57"/>
    <mergeCell ref="A54:V54"/>
    <mergeCell ref="W54:AR54"/>
    <mergeCell ref="AS54:BP54"/>
    <mergeCell ref="BQ54:CU54"/>
    <mergeCell ref="CV54:DZ54"/>
    <mergeCell ref="EA54:FE5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L50"/>
    <mergeCell ref="CM50:CP50"/>
    <mergeCell ref="CQ50:CX50"/>
    <mergeCell ref="O51:Y51"/>
    <mergeCell ref="Z51:AQ51"/>
    <mergeCell ref="CL51:CW51"/>
    <mergeCell ref="CR44:DG44"/>
    <mergeCell ref="DH44:DX44"/>
    <mergeCell ref="DY44:EN44"/>
    <mergeCell ref="EO44:FE44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CR42:DG42"/>
    <mergeCell ref="DH42:DX42"/>
    <mergeCell ref="DY42:EN42"/>
    <mergeCell ref="EO42:FE42"/>
    <mergeCell ref="A43:K43"/>
    <mergeCell ref="L43:AC43"/>
    <mergeCell ref="AD43:AS43"/>
    <mergeCell ref="AT43:BJ43"/>
    <mergeCell ref="BK43:BZ43"/>
    <mergeCell ref="CA43:CQ43"/>
    <mergeCell ref="CR41:DG41"/>
    <mergeCell ref="DH41:DX41"/>
    <mergeCell ref="DY41:EN41"/>
    <mergeCell ref="EO41:FE41"/>
    <mergeCell ref="A42:K42"/>
    <mergeCell ref="L42:AC42"/>
    <mergeCell ref="AD42:AS42"/>
    <mergeCell ref="AT42:BJ42"/>
    <mergeCell ref="BK42:BZ42"/>
    <mergeCell ref="CA42:CQ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M34:CH34"/>
    <mergeCell ref="CI34:CZ34"/>
    <mergeCell ref="DA34:DD34"/>
    <mergeCell ref="DE34:DH34"/>
    <mergeCell ref="DI34:DQ34"/>
    <mergeCell ref="C35:M35"/>
    <mergeCell ref="N35:AE35"/>
    <mergeCell ref="CL35:CW35"/>
    <mergeCell ref="CG27:CX27"/>
    <mergeCell ref="CY27:DS27"/>
    <mergeCell ref="DT27:EL27"/>
    <mergeCell ref="EM27:FE27"/>
    <mergeCell ref="A31:FE31"/>
    <mergeCell ref="BU33:DX33"/>
    <mergeCell ref="CG26:CX26"/>
    <mergeCell ref="CY26:DS26"/>
    <mergeCell ref="DT26:EL26"/>
    <mergeCell ref="EM26:FE26"/>
    <mergeCell ref="A27:E27"/>
    <mergeCell ref="F27:V27"/>
    <mergeCell ref="W27:AN27"/>
    <mergeCell ref="AO27:AY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AW22:BY22"/>
    <mergeCell ref="BZ22:CQ22"/>
    <mergeCell ref="CR22:CU22"/>
    <mergeCell ref="CV22:CY22"/>
    <mergeCell ref="CZ22:DH22"/>
    <mergeCell ref="C23:M23"/>
    <mergeCell ref="N23:AE23"/>
    <mergeCell ref="BI23:BS23"/>
    <mergeCell ref="BT23:CK23"/>
    <mergeCell ref="CL23:CW23"/>
    <mergeCell ref="DA15:DQ15"/>
    <mergeCell ref="DR15:EK15"/>
    <mergeCell ref="EL15:FE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6" max="16383" man="1"/>
    <brk id="45" max="16383" man="1"/>
    <brk id="6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2026-08-17T00:51:30Z</dcterms:modified>
</cp:coreProperties>
</file>